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5.xml" ContentType="application/vnd.openxmlformats-officedocument.drawing+xml"/>
  <Override PartName="/xl/comments8.xml" ContentType="application/vnd.openxmlformats-officedocument.spreadsheetml.comments+xml"/>
  <Override PartName="/xl/drawings/drawing6.xml" ContentType="application/vnd.openxmlformats-officedocument.drawing+xml"/>
  <Override PartName="/xl/comments9.xml" ContentType="application/vnd.openxmlformats-officedocument.spreadsheetml.comments+xml"/>
  <Override PartName="/xl/threadedComments/threadedComment4.xml" ContentType="application/vnd.ms-excel.threadedcomments+xml"/>
  <Override PartName="/xl/drawings/drawing7.xml" ContentType="application/vnd.openxmlformats-officedocument.drawing+xml"/>
  <Override PartName="/xl/comments10.xml" ContentType="application/vnd.openxmlformats-officedocument.spreadsheetml.comments+xml"/>
  <Override PartName="/xl/threadedComments/threadedComment5.xml" ContentType="application/vnd.ms-excel.threadedcomments+xml"/>
  <Override PartName="/xl/drawings/drawing8.xml" ContentType="application/vnd.openxmlformats-officedocument.drawing+xml"/>
  <Override PartName="/xl/comments11.xml" ContentType="application/vnd.openxmlformats-officedocument.spreadsheetml.comments+xml"/>
  <Override PartName="/xl/threadedComments/threadedComment6.xml" ContentType="application/vnd.ms-excel.threadedcomments+xml"/>
  <Override PartName="/xl/drawings/drawing9.xml" ContentType="application/vnd.openxmlformats-officedocument.drawing+xml"/>
  <Override PartName="/xl/comments12.xml" ContentType="application/vnd.openxmlformats-officedocument.spreadsheetml.comments+xml"/>
  <Override PartName="/xl/drawings/drawing10.xml" ContentType="application/vnd.openxmlformats-officedocument.drawing+xml"/>
  <Override PartName="/xl/comments13.xml" ContentType="application/vnd.openxmlformats-officedocument.spreadsheetml.comments+xml"/>
  <Override PartName="/xl/drawings/drawing11.xml" ContentType="application/vnd.openxmlformats-officedocument.drawing+xml"/>
  <Override PartName="/xl/comments14.xml" ContentType="application/vnd.openxmlformats-officedocument.spreadsheetml.comments+xml"/>
  <Override PartName="/xl/threadedComments/threadedComment7.xml" ContentType="application/vnd.ms-excel.threaded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threadedComments/threadedComment8.xml" ContentType="application/vnd.ms-excel.threaded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16.xml" ContentType="application/vnd.openxmlformats-officedocument.spreadsheetml.comments+xml"/>
  <Override PartName="/xl/threadedComments/threadedComment9.xml" ContentType="application/vnd.ms-excel.threadedcomments+xml"/>
  <Override PartName="/xl/comments17.xml" ContentType="application/vnd.openxmlformats-officedocument.spreadsheetml.comments+xml"/>
  <Override PartName="/xl/threadedComments/threadedComment10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EV\REACT\samit\be\"/>
    </mc:Choice>
  </mc:AlternateContent>
  <xr:revisionPtr revIDLastSave="0" documentId="13_ncr:1_{DA2C963E-7BCC-461E-B722-9EB8D692C40C}" xr6:coauthVersionLast="47" xr6:coauthVersionMax="47" xr10:uidLastSave="{00000000-0000-0000-0000-000000000000}"/>
  <bookViews>
    <workbookView xWindow="-120" yWindow="-120" windowWidth="29040" windowHeight="15720" firstSheet="9" activeTab="17" xr2:uid="{15824F93-A111-46D9-AB8A-D6E95284538D}"/>
  </bookViews>
  <sheets>
    <sheet name="AUDIT KMC" sheetId="2" state="hidden" r:id="rId1"/>
    <sheet name="SUMMARY LINK" sheetId="3" state="hidden" r:id="rId2"/>
    <sheet name="PC  (detail)" sheetId="22" state="hidden" r:id="rId3"/>
    <sheet name="PC NG" sheetId="1" state="hidden" r:id="rId4"/>
    <sheet name=" LAMA CCTV" sheetId="4" state="hidden" r:id="rId5"/>
    <sheet name="CCTV2026-ori" sheetId="19" state="hidden" r:id="rId6"/>
    <sheet name="Sheet1" sheetId="17" state="hidden" r:id="rId7"/>
    <sheet name="Sheet3" sheetId="18" state="hidden" r:id="rId8"/>
    <sheet name="LAMA GETHERING" sheetId="5" state="hidden" r:id="rId9"/>
    <sheet name="PC" sheetId="27" r:id="rId10"/>
    <sheet name="SCHEDULE PC " sheetId="30" state="hidden" r:id="rId11"/>
    <sheet name="PC sort by klasifikai" sheetId="28" state="hidden" r:id="rId12"/>
    <sheet name="CCTV" sheetId="35" r:id="rId13"/>
    <sheet name="SCHEDULE CCTV" sheetId="31" state="hidden" r:id="rId14"/>
    <sheet name="GATHERING" sheetId="15" r:id="rId15"/>
    <sheet name="SCHDEULE GETHERING" sheetId="32" state="hidden" r:id="rId16"/>
    <sheet name="LAMA ACCESS DOOR" sheetId="6" state="hidden" r:id="rId17"/>
    <sheet name="SCANNER" sheetId="20" r:id="rId18"/>
    <sheet name="SCHDULE SCANNER" sheetId="33" state="hidden" r:id="rId19"/>
    <sheet name="ACCESSDOOR" sheetId="21" r:id="rId20"/>
    <sheet name="SCHEDULE ACCES DOOR" sheetId="34" state="hidden" r:id="rId21"/>
    <sheet name="LAINNYA" sheetId="37" r:id="rId22"/>
    <sheet name="BUKAN ASSET" sheetId="36" state="hidden" r:id="rId23"/>
    <sheet name="Sheet2" sheetId="10" state="hidden" r:id="rId24"/>
    <sheet name="ITUNGAN" sheetId="12" r:id="rId25"/>
    <sheet name="DATA FA" sheetId="9" state="hidden" r:id="rId26"/>
    <sheet name="Approval" sheetId="26" state="hidden" r:id="rId27"/>
    <sheet name="SUDAH DI URUTKAN" sheetId="13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\a">[1]CPK!$Y$1:$Z$2</definedName>
    <definedName name="__1__123Graph_AA_AMSUP" hidden="1">[2]Gm!$E$27:$P$27</definedName>
    <definedName name="__123Graph_A" hidden="1">[2]Gm!$D$27:$P$27</definedName>
    <definedName name="__123Graph_AJ153A" hidden="1">'[3]J716(KYOUDO)'!#REF!</definedName>
    <definedName name="__123Graph_AJ153AL" hidden="1">'[3]J716(KYOUDO)'!#REF!</definedName>
    <definedName name="__123Graph_AJ170A" hidden="1">'[3]J716(KYOUDO)'!#REF!</definedName>
    <definedName name="__123Graph_AJ170AL" hidden="1">'[3]J716(KYOUDO)'!#REF!</definedName>
    <definedName name="__123Graph_AJ701" hidden="1">'[3]J716(KYOUDO)'!#REF!</definedName>
    <definedName name="__123Graph_AJ701AL" hidden="1">'[3]J716(KYOUDO)'!#REF!</definedName>
    <definedName name="__123Graph_AJ716" hidden="1">'[3]J716(KYOUDO)'!#REF!</definedName>
    <definedName name="__123Graph_AJ716AL" hidden="1">'[3]J716(KYOUDO)'!#REF!</definedName>
    <definedName name="__123Graph_Aﾊﾞﾗﾂｷ2" hidden="1">[4]初期03!#REF!</definedName>
    <definedName name="__123Graph_Aﾊﾞﾗﾂｷ3" hidden="1">[4]初期03!#REF!</definedName>
    <definedName name="__123Graph_B" hidden="1">[2]Gm!$D$32:$D$32</definedName>
    <definedName name="__123Graph_BJ153A" hidden="1">'[3]J716(KYOUDO)'!#REF!</definedName>
    <definedName name="__123Graph_BJ170A" hidden="1">'[3]J716(KYOUDO)'!#REF!</definedName>
    <definedName name="__123Graph_BJ701" hidden="1">'[3]J716(KYOUDO)'!#REF!</definedName>
    <definedName name="__123Graph_BJ716" hidden="1">'[3]J716(KYOUDO)'!#REF!</definedName>
    <definedName name="__123Graph_Bﾊﾞﾗﾂｷ2" hidden="1">[4]初期03!#REF!</definedName>
    <definedName name="__123Graph_Bﾊﾞﾗﾂｷ3" hidden="1">[4]初期03!#REF!</definedName>
    <definedName name="__123Graph_Cﾊﾞﾗﾂｷ2" hidden="1">[4]初期03!#REF!</definedName>
    <definedName name="__123Graph_Cﾊﾞﾗﾂｷ3" hidden="1">[4]初期03!#REF!</definedName>
    <definedName name="__123Graph_D" hidden="1">[4]初期03!#REF!</definedName>
    <definedName name="__123Graph_Dバラツキ" hidden="1">[4]初期03!#REF!</definedName>
    <definedName name="__123Graph_Dﾊﾞﾗﾂｷ2" hidden="1">[4]初期03!#REF!</definedName>
    <definedName name="__123Graph_Dﾊﾞﾗﾂｷ3" hidden="1">[4]初期03!#REF!</definedName>
    <definedName name="__123Graph_Eﾊﾞﾗﾂｷ2" hidden="1">[4]初期03!#REF!</definedName>
    <definedName name="__123Graph_Eﾊﾞﾗﾂｷ3" hidden="1">[4]初期03!#REF!</definedName>
    <definedName name="__123Graph_FTV特性" hidden="1">[4]初期03!#REF!</definedName>
    <definedName name="__123Graph_LBL_A" hidden="1">[5]損益分岐点!#REF!</definedName>
    <definedName name="__123Graph_LBL_AJ153AL" hidden="1">'[3]J716(KYOUDO)'!#REF!</definedName>
    <definedName name="__123Graph_LBL_AJ170AL" hidden="1">'[3]J716(KYOUDO)'!#REF!</definedName>
    <definedName name="__123Graph_LBL_AJ701AL" hidden="1">'[3]J716(KYOUDO)'!#REF!</definedName>
    <definedName name="__123Graph_LBL_AJ716AL" hidden="1">'[3]J716(KYOUDO)'!#REF!</definedName>
    <definedName name="__123Graph_LBL_B" hidden="1">[5]損益分岐点!#REF!</definedName>
    <definedName name="__123Graph_X" hidden="1">[2]Gm!$D$26:$P$26</definedName>
    <definedName name="__123Graph_XJ153A" hidden="1">'[3]J716(KYOUDO)'!#REF!</definedName>
    <definedName name="__123Graph_XJ153AL" hidden="1">'[3]J716(KYOUDO)'!#REF!</definedName>
    <definedName name="__123Graph_XJ170A" hidden="1">'[3]J716(KYOUDO)'!#REF!</definedName>
    <definedName name="__123Graph_XJ170AL" hidden="1">'[3]J716(KYOUDO)'!#REF!</definedName>
    <definedName name="__123Graph_XJ701" hidden="1">'[3]J716(KYOUDO)'!#REF!</definedName>
    <definedName name="__123Graph_XJ701AL" hidden="1">'[3]J716(KYOUDO)'!#REF!</definedName>
    <definedName name="__123Graph_XJ716" hidden="1">'[3]J716(KYOUDO)'!#REF!</definedName>
    <definedName name="__123Graph_XJ716AL" hidden="1">'[3]J716(KYOUDO)'!#REF!</definedName>
    <definedName name="__123Graph_Xﾊﾞﾗﾂｷ2" hidden="1">[4]初期03!#REF!</definedName>
    <definedName name="__123Graph_Xﾊﾞﾗﾂｷ3" hidden="1">[4]初期03!#REF!</definedName>
    <definedName name="__2__123Graph_AChart_1A" hidden="1">[2]Dom!$D$47:$O$47</definedName>
    <definedName name="__3__123Graph_BA_AMSUP" hidden="1">[2]Gm!$E$33:$P$33</definedName>
    <definedName name="__4__123Graph_BChart_1A" hidden="1">[2]Dom!$D$48:$O$48</definedName>
    <definedName name="__5__123Graph_CA_AMSUP" hidden="1">[2]Gm!$A$39:$P$39</definedName>
    <definedName name="__6__123Graph_CChart_1A" hidden="1">[2]Dom!$D$49:$K$49</definedName>
    <definedName name="__7__123Graph_DChart_1A" hidden="1">[2]Dom!$D$50:$K$50</definedName>
    <definedName name="__8__123Graph_XA_AMSUP" hidden="1">[2]Gm!$E$26:$P$26</definedName>
    <definedName name="__9__123Graph_XChart_1A" hidden="1">[2]Dom!$D$46:$O$46</definedName>
    <definedName name="__A1">#N/A</definedName>
    <definedName name="__hdd1">#REF!</definedName>
    <definedName name="__Q3">[6]YSS31!#REF!</definedName>
    <definedName name="__stv1">[7]DataIn!$P$9</definedName>
    <definedName name="_1">#REF!</definedName>
    <definedName name="_1__123Graph_AA_AMSUP" hidden="1">[2]Gm!$E$27:$P$27</definedName>
    <definedName name="_10._Sensitive_Customer_Information_?__Y_N">[8]InformationAssetInventory!#REF!</definedName>
    <definedName name="_2">#REF!</definedName>
    <definedName name="_2__123Graph_AChart_1A" hidden="1">[2]Dom!$D$47:$O$47</definedName>
    <definedName name="_3">#REF!</definedName>
    <definedName name="_3__123Graph_BA_AMSUP" hidden="1">[2]Gm!$E$33:$P$33</definedName>
    <definedName name="_4__123Graph_BChart_1A" hidden="1">[2]Dom!$D$48:$O$48</definedName>
    <definedName name="_5__123Graph_CA_AMSUP" hidden="1">[2]Gm!$A$39:$P$39</definedName>
    <definedName name="_５８期">#REF!</definedName>
    <definedName name="_５９期">#REF!</definedName>
    <definedName name="_6__123Graph_CChart_1A" hidden="1">[2]Dom!$D$49:$K$49</definedName>
    <definedName name="_６０期">#REF!</definedName>
    <definedName name="_６１期">#REF!</definedName>
    <definedName name="_６２期">#REF!</definedName>
    <definedName name="_６３期">#REF!</definedName>
    <definedName name="_６４期">#REF!</definedName>
    <definedName name="_６５期">#REF!</definedName>
    <definedName name="_６６期">#REF!</definedName>
    <definedName name="_６７期">#REF!</definedName>
    <definedName name="_６８期">#REF!</definedName>
    <definedName name="_６９期">#REF!</definedName>
    <definedName name="_7__123Graph_DChart_1A" hidden="1">[2]Dom!$D$50:$K$50</definedName>
    <definedName name="_７０期">#REF!</definedName>
    <definedName name="_７１期">#REF!</definedName>
    <definedName name="_７２期">#REF!</definedName>
    <definedName name="_７３期">#REF!</definedName>
    <definedName name="_8__123Graph_XA_AMSUP" hidden="1">[2]Gm!$E$26:$P$26</definedName>
    <definedName name="_9__123Graph_XChart_1A" hidden="1">[2]Dom!$D$46:$O$46</definedName>
    <definedName name="_A1">#N/A</definedName>
    <definedName name="_Dist_Bin" hidden="1">[4]初期03!#REF!</definedName>
    <definedName name="_Dist_Values" hidden="1">[4]初期03!#REF!</definedName>
    <definedName name="_Fill" hidden="1">[9]除却設備一覧!#REF!</definedName>
    <definedName name="_xlnm._FilterDatabase" localSheetId="4" hidden="1">' LAMA CCTV'!$B$4:$O$98</definedName>
    <definedName name="_xlnm._FilterDatabase" localSheetId="19" hidden="1">ACCESSDOOR!$A$6:$Y$24</definedName>
    <definedName name="_xlnm._FilterDatabase" localSheetId="0" hidden="1">'AUDIT KMC'!$A$4:$AH$285</definedName>
    <definedName name="_xlnm._FilterDatabase" localSheetId="12" hidden="1">CCTV!$I$1:$I$118</definedName>
    <definedName name="_xlnm._FilterDatabase" localSheetId="5" hidden="1">'CCTV2026-ori'!$A$3:$BZ$3</definedName>
    <definedName name="_xlnm._FilterDatabase" localSheetId="25" hidden="1">'DATA FA'!$A$1:$R$1106</definedName>
    <definedName name="_xlnm._FilterDatabase" localSheetId="14" hidden="1">GATHERING!$A$6:$AB$100</definedName>
    <definedName name="_xlnm._FilterDatabase" localSheetId="21" hidden="1">LAINNYA!$A$1:$N$90</definedName>
    <definedName name="_xlnm._FilterDatabase" localSheetId="16" hidden="1">'LAMA ACCESS DOOR'!$B$4:$O$23</definedName>
    <definedName name="_xlnm._FilterDatabase" localSheetId="8" hidden="1">'LAMA GETHERING'!$A$4:$AC$111</definedName>
    <definedName name="_xlnm._FilterDatabase" localSheetId="9" hidden="1">PC!$A$6:$M$236</definedName>
    <definedName name="_xlnm._FilterDatabase" localSheetId="2" hidden="1">'PC  (detail)'!$B$4:$BA$247</definedName>
    <definedName name="_xlnm._FilterDatabase" localSheetId="3" hidden="1">'PC NG'!$A$4:$AL$233</definedName>
    <definedName name="_xlnm._FilterDatabase" localSheetId="11" hidden="1">'PC sort by klasifikai'!$A$4:$Y$233</definedName>
    <definedName name="_xlnm._FilterDatabase" localSheetId="17" hidden="1">SCANNER!$A$6:$M$6</definedName>
    <definedName name="_xlnm._FilterDatabase" localSheetId="15" hidden="1">'SCHDEULE GETHERING'!$A$4:$L$98</definedName>
    <definedName name="_xlnm._FilterDatabase" localSheetId="18" hidden="1">'SCHDULE SCANNER'!$A$4:$I$4</definedName>
    <definedName name="_xlnm._FilterDatabase" localSheetId="20" hidden="1">'SCHEDULE ACCES DOOR'!$A$4:$Q$22</definedName>
    <definedName name="_xlnm._FilterDatabase" localSheetId="13" hidden="1">'SCHEDULE CCTV'!$B$5:$I$97</definedName>
    <definedName name="_xlnm._FilterDatabase" localSheetId="10" hidden="1">'SCHEDULE PC '!$A$4:$I$233</definedName>
    <definedName name="_xlnm._FilterDatabase" localSheetId="6" hidden="1">Sheet1!$A$2:$AI$44</definedName>
    <definedName name="_xlnm._FilterDatabase" hidden="1">#REF!</definedName>
    <definedName name="_hdd1">#REF!</definedName>
    <definedName name="_Key1" hidden="1">#REF!</definedName>
    <definedName name="_Key2" hidden="1">#REF!</definedName>
    <definedName name="_Ｍ１">#REF!</definedName>
    <definedName name="_Ｍ２">#REF!</definedName>
    <definedName name="_Ｍ３">#REF!</definedName>
    <definedName name="_Order1" hidden="1">255</definedName>
    <definedName name="_Order2" hidden="1">255</definedName>
    <definedName name="_Q3">[10]YSS31!#REF!</definedName>
    <definedName name="_Sort" hidden="1">#REF!</definedName>
    <definedName name="_stv1">[7]DataIn!$P$9</definedName>
    <definedName name="A">#N/A</definedName>
    <definedName name="ａａ">#REF!</definedName>
    <definedName name="aaa">[11]受注台帳!#REF!</definedName>
    <definedName name="aaaa" hidden="1">#REF!</definedName>
    <definedName name="abab" hidden="1">#REF!</definedName>
    <definedName name="abc" hidden="1">#REF!</definedName>
    <definedName name="AccessDatabase" hidden="1">"C:\생산판매\long98\9802장판원본.mdb"</definedName>
    <definedName name="Adua">#REF!</definedName>
    <definedName name="AI">#N/A</definedName>
    <definedName name="AIR">#REF!</definedName>
    <definedName name="and">[12]総合価格!$B$565:$K$673</definedName>
    <definedName name="asd">#N/A</definedName>
    <definedName name="atas3sigma">#REF!</definedName>
    <definedName name="AVG">[7]DataIn!$P$7</definedName>
    <definedName name="AVG_B">[13]DataInB!$P$7</definedName>
    <definedName name="B">#REF!</definedName>
    <definedName name="batasbawahx">#REF!</definedName>
    <definedName name="bawah3sigma">#REF!</definedName>
    <definedName name="bb">#REF!</definedName>
    <definedName name="bbb">[11]受注台帳!#REF!</definedName>
    <definedName name="BRCONC">#REF!</definedName>
    <definedName name="BRCONCJUDGE">#REF!</definedName>
    <definedName name="BRCOUNT">#REF!</definedName>
    <definedName name="BRCOUNTERROR">#REF!</definedName>
    <definedName name="BRERROR">#REF!</definedName>
    <definedName name="BRERRORJUDGE">#REF!</definedName>
    <definedName name="C.point">#REF!</definedName>
    <definedName name="C_1_CURRENT">#REF!</definedName>
    <definedName name="C_1_DEADTIME">#REF!</definedName>
    <definedName name="C_1_EFFECTIVETIME">#REF!</definedName>
    <definedName name="C_1_FILTER">#REF!</definedName>
    <definedName name="C_1_MEASTIME">#REF!</definedName>
    <definedName name="C_1_VOLTAGE">#REF!</definedName>
    <definedName name="C_2_CURRENT">#REF!</definedName>
    <definedName name="C_2_DEADTIME">#REF!</definedName>
    <definedName name="C_2_EFFECTIVETIME">#REF!</definedName>
    <definedName name="C_2_FILTER">#REF!</definedName>
    <definedName name="C_2_MEASTIME">#REF!</definedName>
    <definedName name="C_2_VOLTAGE">#REF!</definedName>
    <definedName name="C_3_CURRENT">#REF!</definedName>
    <definedName name="C_3_DEADTIME">#REF!</definedName>
    <definedName name="C_3_EFFECTIVETIME">#REF!</definedName>
    <definedName name="C_3_FILTER">#REF!</definedName>
    <definedName name="C_3_MEASTIME">#REF!</definedName>
    <definedName name="C_3_VOLTAGE">#REF!</definedName>
    <definedName name="C_4_CURRENT">#REF!</definedName>
    <definedName name="C_4_DEADTIME">#REF!</definedName>
    <definedName name="C_4_EFFECTIVETIME">#REF!</definedName>
    <definedName name="C_4_FILTER">#REF!</definedName>
    <definedName name="C_4_MEASTIME">#REF!</definedName>
    <definedName name="C_4_VOLTAGE">#REF!</definedName>
    <definedName name="ＣＣＣ">#REF!</definedName>
    <definedName name="CDCONC">#REF!</definedName>
    <definedName name="CDCONCJUDGE">#REF!</definedName>
    <definedName name="CDCOUNT">#REF!</definedName>
    <definedName name="CDCOUNTERROR">#REF!</definedName>
    <definedName name="CDERROR">#REF!</definedName>
    <definedName name="CDERRORJUDGE">#REF!</definedName>
    <definedName name="CLCONC">#REF!</definedName>
    <definedName name="COLLIMATOR">#REF!</definedName>
    <definedName name="CONC1">#REF!</definedName>
    <definedName name="CONC2">#REF!</definedName>
    <definedName name="CONC3">#REF!</definedName>
    <definedName name="CONC4">#REF!</definedName>
    <definedName name="CONC5">#REF!</definedName>
    <definedName name="CONC6">#REF!</definedName>
    <definedName name="CONC7">#REF!</definedName>
    <definedName name="Cp">[7]DataIn!$S$21</definedName>
    <definedName name="Cp_B">[13]DataInB!$S$21</definedName>
    <definedName name="Cpk">[7]DataIn!$S$22</definedName>
    <definedName name="Cpk_B">[13]DataInB!$S$22</definedName>
    <definedName name="CRCONC">#REF!</definedName>
    <definedName name="CRCONCJUDGE">#REF!</definedName>
    <definedName name="CRCOUNT">#REF!</definedName>
    <definedName name="CRCOUNTERROR">#REF!</definedName>
    <definedName name="CRERROR">#REF!</definedName>
    <definedName name="CRERRORJUDGE">#REF!</definedName>
    <definedName name="_xlnm.Criteria">[8]InformationAssetInventory!#REF!</definedName>
    <definedName name="D">#REF!</definedName>
    <definedName name="DAT">#REF!,#REF!,#REF!,#REF!,#REF!,#REF!,#REF!,#REF!,#REF!,#REF!,#REF!,#REF!,#REF!</definedName>
    <definedName name="DATA_AREA">[13]DataIn!$B$5:$K$34</definedName>
    <definedName name="DATA_AREA_B">[13]DataInB!$B$5:$K$34</definedName>
    <definedName name="data2">[14]CPK!$B$2:$V$62</definedName>
    <definedName name="_xlnm.Database">#REF!</definedName>
    <definedName name="DATE">#REF!</definedName>
    <definedName name="ｄｄｄ">[15]DataIn!$P$8</definedName>
    <definedName name="dddd" hidden="1">#REF!</definedName>
    <definedName name="ddua">#REF!</definedName>
    <definedName name="Dempat">#REF!</definedName>
    <definedName name="DES4月">#REF!</definedName>
    <definedName name="det">#REF!,#REF!</definedName>
    <definedName name="DETAIL">[16]Sales!$A$46:$AQ$70,[16]Sales!$AO$46:$AO$70</definedName>
    <definedName name="dewdfFEFfeWEFfF">#REF!</definedName>
    <definedName name="df">#REF!</definedName>
    <definedName name="dsfsgdrtg">#REF!</definedName>
    <definedName name="Dtiga">#REF!</definedName>
    <definedName name="DWI">[17]CPK!$B$2:$V$62</definedName>
    <definedName name="E">#REF!</definedName>
    <definedName name="ELEM1">#REF!</definedName>
    <definedName name="ELEM2">#REF!</definedName>
    <definedName name="ELEM3">#REF!</definedName>
    <definedName name="ELEM4">#REF!</definedName>
    <definedName name="ELEM5">#REF!</definedName>
    <definedName name="ELEM6">#REF!</definedName>
    <definedName name="ELEM7">#REF!</definedName>
    <definedName name="Event">[18]AC日程!$A$1:$G$37</definedName>
    <definedName name="Excel_BuiltIn_Print_Area_1">#REF!</definedName>
    <definedName name="Excel_BuiltIn_Print_Area_2">#REF!</definedName>
    <definedName name="F">#REF!</definedName>
    <definedName name="F_Name">[13]DataIn!$S$7</definedName>
    <definedName name="F_NameB">[13]DataInB!$S$7</definedName>
    <definedName name="fff">#REF!</definedName>
    <definedName name="fist_Range">[13]DataIn!$P$18</definedName>
    <definedName name="fist_RangeB">[13]DataInB!$P$18</definedName>
    <definedName name="G">#REF!</definedName>
    <definedName name="h">[13]DataIn!$P$17</definedName>
    <definedName name="h_B">[13]DataInB!$P$17</definedName>
    <definedName name="hani">#REF!</definedName>
    <definedName name="here">#REF!</definedName>
    <definedName name="hg">#N/A</definedName>
    <definedName name="HGA提案日程_">#REF!</definedName>
    <definedName name="HGA連絡書">#REF!</definedName>
    <definedName name="HGCONC">#REF!</definedName>
    <definedName name="HGCONCJUDGE">#REF!</definedName>
    <definedName name="HGCOUNT">#REF!</definedName>
    <definedName name="HGCOUNTERROR">#REF!</definedName>
    <definedName name="hgd">#REF!</definedName>
    <definedName name="HGERROR">#REF!</definedName>
    <definedName name="HGERRORJUDGE">#REF!</definedName>
    <definedName name="HOURLY_OVERTIME">#REF!</definedName>
    <definedName name="HOURLY_REGULAR">#REF!</definedName>
    <definedName name="HS_DATA">[7]DataConv!$A$1:$B$301</definedName>
    <definedName name="HS_DATA_B">[13]DataConv!$C$1:$D$301</definedName>
    <definedName name="HSTG">[19]Graph!#REF!</definedName>
    <definedName name="HSTG_B">#REF!</definedName>
    <definedName name="Hyouji_Area">#REF!</definedName>
    <definedName name="Hyouji_AreaB">#REF!</definedName>
    <definedName name="Ｉ">#REF!</definedName>
    <definedName name="iii" hidden="1">#REF!</definedName>
    <definedName name="INPUT">#REF!</definedName>
    <definedName name="Input_window">[13]DataIn!$A$1</definedName>
    <definedName name="Input_windowB">[13]DataInB!$A$1</definedName>
    <definedName name="INTERNET_CHRG">#REF!</definedName>
    <definedName name="is">#REF!</definedName>
    <definedName name="ITEM_">[7]DataInB!#REF!</definedName>
    <definedName name="ITEM_CNT">[7]DataIn!#REF!</definedName>
    <definedName name="ITEM_CNT_B">[7]DataInB!#REF!</definedName>
    <definedName name="Item_Range">[13]DropDownData!$A$1:$D$26</definedName>
    <definedName name="Item_window">[13]DataIn!$A$41:$N$43</definedName>
    <definedName name="Item_windowB">[13]DataInB!$A$41:$N$43</definedName>
    <definedName name="ItemSpec">[13]ItemIn!$D$5:$F$6</definedName>
    <definedName name="J">#REF!</definedName>
    <definedName name="JUDGE">#REF!</definedName>
    <definedName name="k">[13]DataIn!$P$16</definedName>
    <definedName name="k_B">[13]DataInB!$P$16</definedName>
    <definedName name="KADOU">#REF!</definedName>
    <definedName name="Kaikyu_Area">#REF!</definedName>
    <definedName name="Kaikyu_Area3">#REF!</definedName>
    <definedName name="Kaikyu_AreaB">#REF!</definedName>
    <definedName name="KBN">[20]Sheet1!$J$22</definedName>
    <definedName name="Keta">[13]DataIn!$P$4</definedName>
    <definedName name="Keta_B">[13]DataInB!$P$4</definedName>
    <definedName name="L">#REF!</definedName>
    <definedName name="LCLR">#REF!</definedName>
    <definedName name="LCLRAS">#REF!</definedName>
    <definedName name="LCLRLIST">#REF!</definedName>
    <definedName name="lclsld">#REF!</definedName>
    <definedName name="LCLX">#REF!</definedName>
    <definedName name="LCLXAS">#REF!</definedName>
    <definedName name="LCLXLIST">#REF!</definedName>
    <definedName name="LINDA">[17]CPK!$B$2:$V$62</definedName>
    <definedName name="LIST">#REF!</definedName>
    <definedName name="List1">[21]Milestones!$B$24:$B$26</definedName>
    <definedName name="lkih">#REF!</definedName>
    <definedName name="lkl">#REF!</definedName>
    <definedName name="loc">#REF!</definedName>
    <definedName name="LO検討">#REF!</definedName>
    <definedName name="LSL">#REF!</definedName>
    <definedName name="M">#REF!</definedName>
    <definedName name="MACHINENAME">#REF!</definedName>
    <definedName name="MATERIAL">#REF!</definedName>
    <definedName name="MATERIALSTR">#REF!</definedName>
    <definedName name="max">[7]DataIn!$P$5</definedName>
    <definedName name="Maximum">[7]DataIn!$P$5</definedName>
    <definedName name="Maximum_B">[13]DataInB!$P$5</definedName>
    <definedName name="MEASNO.">#REF!</definedName>
    <definedName name="METHOD">#REF!</definedName>
    <definedName name="Minimum">[7]DataIn!$P$6</definedName>
    <definedName name="Minimum_B">[13]DataInB!$P$6</definedName>
    <definedName name="MISSION">#REF!</definedName>
    <definedName name="MM">#REF!</definedName>
    <definedName name="MYLAR">#REF!</definedName>
    <definedName name="N">[7]DataIn!$P$8</definedName>
    <definedName name="N_B">[13]DataInB!$P$8</definedName>
    <definedName name="NC_PP_2S">#REF!</definedName>
    <definedName name="NC_PP_2S_2">'[22]コスト (4)'!$A$46:$AO$81</definedName>
    <definedName name="Ne_c">[23]入力ｼｰﾄ!$I$25</definedName>
    <definedName name="NN">#REF!</definedName>
    <definedName name="NO.">#REF!</definedName>
    <definedName name="O">[24]Ｐ１!#REF!</definedName>
    <definedName name="OO">#REF!</definedName>
    <definedName name="ooo" hidden="1">#REF!</definedName>
    <definedName name="OpenTable" localSheetId="4">[25]Outgoing!OpenTable</definedName>
    <definedName name="OpenTable" localSheetId="0">[25]Outgoing!OpenTable</definedName>
    <definedName name="OpenTable" localSheetId="16">[25]Outgoing!OpenTable</definedName>
    <definedName name="OpenTable" localSheetId="8">[25]Outgoing!OpenTable</definedName>
    <definedName name="OpenTable" localSheetId="15">[25]Outgoing!OpenTable</definedName>
    <definedName name="OpenTable" localSheetId="18">[25]Outgoing!OpenTable</definedName>
    <definedName name="OpenTable" localSheetId="20">[25]Outgoing!OpenTable</definedName>
    <definedName name="OpenTable" localSheetId="13">[25]Outgoing!OpenTable</definedName>
    <definedName name="OpenTable" localSheetId="10">[25]Outgoing!OpenTable</definedName>
    <definedName name="OpenTable">[25]Outgoing!OpenTable</definedName>
    <definedName name="P">#REF!</definedName>
    <definedName name="PA">[14]CPK!$B$2:$V$62</definedName>
    <definedName name="PASTE">#REF!</definedName>
    <definedName name="PBCONC">#REF!</definedName>
    <definedName name="PBCONCJUDGE">#REF!</definedName>
    <definedName name="PBCOUNT">#REF!</definedName>
    <definedName name="PBCOUNTERROR">#REF!</definedName>
    <definedName name="PBERROR">#REF!</definedName>
    <definedName name="PBERRORJUDGE">#REF!</definedName>
    <definedName name="PM" hidden="1">#REF!</definedName>
    <definedName name="POSITION">#REF!</definedName>
    <definedName name="PP">#REF!</definedName>
    <definedName name="ppppp" hidden="1">#REF!</definedName>
    <definedName name="_xlnm.Print_Area" localSheetId="4">' LAMA CCTV'!$A$1:$U$98</definedName>
    <definedName name="_xlnm.Print_Area" localSheetId="19">ACCESSDOOR!$A$1:$M$34</definedName>
    <definedName name="_xlnm.Print_Area" localSheetId="0">'AUDIT KMC'!$A$1:$O$248</definedName>
    <definedName name="_xlnm.Print_Area" localSheetId="12">CCTV!$A$1:$M$109</definedName>
    <definedName name="_xlnm.Print_Area" localSheetId="14">GATHERING!$A$1:$M$149</definedName>
    <definedName name="_xlnm.Print_Area" localSheetId="24">ITUNGAN!$A$1:$AA$106</definedName>
    <definedName name="_xlnm.Print_Area" localSheetId="21">LAINNYA!$A$1:$AP$99</definedName>
    <definedName name="_xlnm.Print_Area" localSheetId="16">'LAMA ACCESS DOOR'!$A$1:$U$25</definedName>
    <definedName name="_xlnm.Print_Area" localSheetId="8">'LAMA GETHERING'!$A$1:$T$111</definedName>
    <definedName name="_xlnm.Print_Area" localSheetId="9">PC!$A$1:$M$299</definedName>
    <definedName name="_xlnm.Print_Area" localSheetId="3">'PC NG'!$A$1:$Y$263</definedName>
    <definedName name="_xlnm.Print_Area" localSheetId="11">'PC sort by klasifikai'!$A$1:$Y$253</definedName>
    <definedName name="_xlnm.Print_Area" localSheetId="17">SCANNER!$A$1:$M$51</definedName>
    <definedName name="_xlnm.Print_Area" localSheetId="15">'SCHDEULE GETHERING'!$A$1:$AS$112</definedName>
    <definedName name="_xlnm.Print_Area" localSheetId="18">'SCHDULE SCANNER'!$A$1:$AG$29</definedName>
    <definedName name="_xlnm.Print_Area" localSheetId="20">'SCHEDULE ACCES DOOR'!$A$1:$V$23</definedName>
    <definedName name="_xlnm.Print_Area" localSheetId="13">'SCHEDULE CCTV'!$A$1:$BA$98</definedName>
    <definedName name="_xlnm.Print_Area" localSheetId="10">'SCHEDULE PC '!$A$1:$BZ$234</definedName>
    <definedName name="_xlnm.Print_Area">[1]CPK!$B$2:$V$62</definedName>
    <definedName name="PRINT_AREA_MI">[1]CPK!$B$2:$V$62</definedName>
    <definedName name="_xlnm.Print_Titles" localSheetId="4">' LAMA CCTV'!$3:$4</definedName>
    <definedName name="_xlnm.Print_Titles" localSheetId="0">'AUDIT KMC'!$3:$4</definedName>
    <definedName name="_xlnm.Print_Titles" localSheetId="12">CCTV!$4:$6</definedName>
    <definedName name="_xlnm.Print_Titles" localSheetId="14">GATHERING!$4:$6</definedName>
    <definedName name="_xlnm.Print_Titles" localSheetId="16">'LAMA ACCESS DOOR'!$3:$4</definedName>
    <definedName name="_xlnm.Print_Titles" localSheetId="8">'LAMA GETHERING'!$3:$4</definedName>
    <definedName name="_xlnm.Print_Titles" localSheetId="9">PC!$5:$6</definedName>
    <definedName name="_xlnm.Print_Titles" localSheetId="2">'PC  (detail)'!$3:$4</definedName>
    <definedName name="_xlnm.Print_Titles" localSheetId="11">'PC sort by klasifikai'!$3:$4</definedName>
    <definedName name="_xlnm.Print_Titles" localSheetId="15">'SCHDEULE GETHERING'!$3:$4</definedName>
    <definedName name="_xlnm.Print_Titles" localSheetId="10">'SCHEDULE PC '!$3:$4</definedName>
    <definedName name="q">#REF!</definedName>
    <definedName name="Q3_累積実績ｺｰﾄﾞ展開2">#REF!</definedName>
    <definedName name="qa">[26]DATA!$AB$2</definedName>
    <definedName name="QQ">#REF!</definedName>
    <definedName name="QQQ" hidden="1">#REF!</definedName>
    <definedName name="RA">#N/A</definedName>
    <definedName name="ratiop">#N/A</definedName>
    <definedName name="Rbar">#REF!</definedName>
    <definedName name="RbarAS">#REF!</definedName>
    <definedName name="RBARLIST">#REF!</definedName>
    <definedName name="REGULAR">#REF!</definedName>
    <definedName name="revisi">[11]受注台帳!#REF!</definedName>
    <definedName name="RITU">#REF!</definedName>
    <definedName name="RM_IT_HARDWARE">#REF!</definedName>
    <definedName name="RR">#REF!</definedName>
    <definedName name="rte">#REF!</definedName>
    <definedName name="S_M_L">[13]DataIn!$P$11</definedName>
    <definedName name="S_M_L_B">[13]DataInB!$P$11</definedName>
    <definedName name="S_P_L">[13]DataIn!$P$10</definedName>
    <definedName name="S_P_L_B">[13]DataInB!$P$10</definedName>
    <definedName name="sa">#N/A</definedName>
    <definedName name="SADA">#REF!</definedName>
    <definedName name="sadaefwfewe">#REF!</definedName>
    <definedName name="sakatadata">[27]酒田移管在庫!$E$7:$I$1006</definedName>
    <definedName name="SALARY_OVERTIME">#REF!</definedName>
    <definedName name="SALARY_REGULAR">#REF!</definedName>
    <definedName name="SALES">#REF!</definedName>
    <definedName name="sd.xlw">#REF!</definedName>
    <definedName name="sdf">#REF!</definedName>
    <definedName name="sf.xlw">#REF!</definedName>
    <definedName name="sg.xlw">#REF!</definedName>
    <definedName name="Sigmahat">#REF!</definedName>
    <definedName name="Sigmas">#REF!</definedName>
    <definedName name="SL">[13]DataIn!$S$6</definedName>
    <definedName name="SL_B">[13]DataInB!$S$6</definedName>
    <definedName name="spec">[28]Sheet1!$G$6:$H$9</definedName>
    <definedName name="ss.xlw">#REF!</definedName>
    <definedName name="sssqsq2wsq">#REF!</definedName>
    <definedName name="STASIONARY">#REF!</definedName>
    <definedName name="STV">[7]DataIn!$P$9</definedName>
    <definedName name="STV_B">[13]DataInB!$P$9</definedName>
    <definedName name="SU">[13]DataIn!$S$5</definedName>
    <definedName name="SU_B">[13]DataInB!$S$5</definedName>
    <definedName name="SUBPCB">#REF!</definedName>
    <definedName name="SUPLIES">#REF!</definedName>
    <definedName name="T_c">[23]入力ｼｰﾄ!$J$25</definedName>
    <definedName name="TB">#REF!</definedName>
    <definedName name="TBF">#REF!</definedName>
    <definedName name="TIME">#REF!</definedName>
    <definedName name="TITLE1">#REF!</definedName>
    <definedName name="TITLE2">#REF!</definedName>
    <definedName name="TITLE3">#REF!</definedName>
    <definedName name="TITLE4">#REF!</definedName>
    <definedName name="TITLE5">#REF!</definedName>
    <definedName name="TN">#REF!</definedName>
    <definedName name="TN_CCD１００１_１０８Ｊ">#REF!</definedName>
    <definedName name="TOTAL">#REF!</definedName>
    <definedName name="TT">#REF!</definedName>
    <definedName name="Tﾌﾛｰ評価資料目次">#REF!</definedName>
    <definedName name="u">#N/A</definedName>
    <definedName name="UCLR">#REF!</definedName>
    <definedName name="UCLRAS">#REF!</definedName>
    <definedName name="UCLRLIST">#REF!</definedName>
    <definedName name="UCLX">#REF!</definedName>
    <definedName name="UCLXAS">#REF!</definedName>
    <definedName name="UCLXLIST">#REF!</definedName>
    <definedName name="uRAT101K1">#N/A</definedName>
    <definedName name="uRAT101K2">#N/A</definedName>
    <definedName name="US">#REF!</definedName>
    <definedName name="usa">#REF!</definedName>
    <definedName name="USL">#REF!</definedName>
    <definedName name="VIEW_1">#REF!</definedName>
    <definedName name="ＶＶＶ">#REF!</definedName>
    <definedName name="Ｗ">#REF!</definedName>
    <definedName name="WC">#REF!</definedName>
    <definedName name="wrn.전부인쇄." localSheetId="4" hidden="1">{#N/A,#N/A,FALSE,"단축1";#N/A,#N/A,FALSE,"단축2";#N/A,#N/A,FALSE,"단축3";#N/A,#N/A,FALSE,"장축";#N/A,#N/A,FALSE,"4WD"}</definedName>
    <definedName name="wrn.전부인쇄." localSheetId="19" hidden="1">{#N/A,#N/A,FALSE,"단축1";#N/A,#N/A,FALSE,"단축2";#N/A,#N/A,FALSE,"단축3";#N/A,#N/A,FALSE,"장축";#N/A,#N/A,FALSE,"4WD"}</definedName>
    <definedName name="wrn.전부인쇄." localSheetId="12" hidden="1">{#N/A,#N/A,FALSE,"단축1";#N/A,#N/A,FALSE,"단축2";#N/A,#N/A,FALSE,"단축3";#N/A,#N/A,FALSE,"장축";#N/A,#N/A,FALSE,"4WD"}</definedName>
    <definedName name="wrn.전부인쇄." localSheetId="5" hidden="1">{#N/A,#N/A,FALSE,"단축1";#N/A,#N/A,FALSE,"단축2";#N/A,#N/A,FALSE,"단축3";#N/A,#N/A,FALSE,"장축";#N/A,#N/A,FALSE,"4WD"}</definedName>
    <definedName name="wrn.전부인쇄." localSheetId="14" hidden="1">{#N/A,#N/A,FALSE,"단축1";#N/A,#N/A,FALSE,"단축2";#N/A,#N/A,FALSE,"단축3";#N/A,#N/A,FALSE,"장축";#N/A,#N/A,FALSE,"4WD"}</definedName>
    <definedName name="wrn.전부인쇄." localSheetId="21" hidden="1">{#N/A,#N/A,FALSE,"단축1";#N/A,#N/A,FALSE,"단축2";#N/A,#N/A,FALSE,"단축3";#N/A,#N/A,FALSE,"장축";#N/A,#N/A,FALSE,"4WD"}</definedName>
    <definedName name="wrn.전부인쇄." localSheetId="16" hidden="1">{#N/A,#N/A,FALSE,"단축1";#N/A,#N/A,FALSE,"단축2";#N/A,#N/A,FALSE,"단축3";#N/A,#N/A,FALSE,"장축";#N/A,#N/A,FALSE,"4WD"}</definedName>
    <definedName name="wrn.전부인쇄." localSheetId="8" hidden="1">{#N/A,#N/A,FALSE,"단축1";#N/A,#N/A,FALSE,"단축2";#N/A,#N/A,FALSE,"단축3";#N/A,#N/A,FALSE,"장축";#N/A,#N/A,FALSE,"4WD"}</definedName>
    <definedName name="wrn.전부인쇄." localSheetId="17" hidden="1">{#N/A,#N/A,FALSE,"단축1";#N/A,#N/A,FALSE,"단축2";#N/A,#N/A,FALSE,"단축3";#N/A,#N/A,FALSE,"장축";#N/A,#N/A,FALSE,"4WD"}</definedName>
    <definedName name="wrn.전부인쇄." localSheetId="15" hidden="1">{#N/A,#N/A,FALSE,"단축1";#N/A,#N/A,FALSE,"단축2";#N/A,#N/A,FALSE,"단축3";#N/A,#N/A,FALSE,"장축";#N/A,#N/A,FALSE,"4WD"}</definedName>
    <definedName name="wrn.전부인쇄." localSheetId="18" hidden="1">{#N/A,#N/A,FALSE,"단축1";#N/A,#N/A,FALSE,"단축2";#N/A,#N/A,FALSE,"단축3";#N/A,#N/A,FALSE,"장축";#N/A,#N/A,FALSE,"4WD"}</definedName>
    <definedName name="wrn.전부인쇄." localSheetId="20" hidden="1">{#N/A,#N/A,FALSE,"단축1";#N/A,#N/A,FALSE,"단축2";#N/A,#N/A,FALSE,"단축3";#N/A,#N/A,FALSE,"장축";#N/A,#N/A,FALSE,"4WD"}</definedName>
    <definedName name="wrn.전부인쇄." localSheetId="1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">#REF!</definedName>
    <definedName name="Xbarbar">#REF!</definedName>
    <definedName name="XbarbarAS">#REF!</definedName>
    <definedName name="XBARBARLIST">#REF!</definedName>
    <definedName name="Xbarbarminus3sigmahat">#REF!</definedName>
    <definedName name="xbarbarplus3sigmahat">#REF!</definedName>
    <definedName name="xlCriteria">#REF!</definedName>
    <definedName name="xlDATA">#REF!</definedName>
    <definedName name="xlref">#REF!</definedName>
    <definedName name="xlresult">#REF!</definedName>
    <definedName name="ＸＸＸ">#REF!</definedName>
    <definedName name="Y">#REF!</definedName>
    <definedName name="Z">#REF!</definedName>
    <definedName name="ZLSL">#REF!</definedName>
    <definedName name="ZMIN">#REF!</definedName>
    <definedName name="zu">#REF!</definedName>
    <definedName name="zuban">#REF!</definedName>
    <definedName name="ZUSL">#REF!</definedName>
    <definedName name="ＺＺＺ">#REF!</definedName>
    <definedName name="あ１">#REF!</definedName>
    <definedName name="イﾍﾞｰｽ">#REF!</definedName>
    <definedName name="うＲＡＴ101">#N/A</definedName>
    <definedName name="うRAT101K">#N/A</definedName>
    <definedName name="うRAT101K1">#N/A</definedName>
    <definedName name="うＲＡＴ101Ｋ3">#N/A</definedName>
    <definedName name="うRAT101S">#N/A</definedName>
    <definedName name="うRAT101SA">#N/A</definedName>
    <definedName name="うRAT101SA12">#N/A</definedName>
    <definedName name="うＲＡＴ101ＳＡＢ">#N/A</definedName>
    <definedName name="うＲＡＴ101ＳiT">#N/A</definedName>
    <definedName name="うＲＡＴ101ＳＲ">#N/A</definedName>
    <definedName name="うRAT101ST">#N/A</definedName>
    <definedName name="うRAT101STY">#N/A</definedName>
    <definedName name="うＲＡＴ101ｓｙ">#N/A</definedName>
    <definedName name="うＲＡＴ101Ｓた">#N/A</definedName>
    <definedName name="うRAT102S">#N/A</definedName>
    <definedName name="うＲＡＴ102ＳＯ">#N/A</definedName>
    <definedName name="うＲＡＴ102ＳＴ">#N/A</definedName>
    <definedName name="うＲＡＴ103">#N/A</definedName>
    <definedName name="うＲＡＴ106">#N/A</definedName>
    <definedName name="うRAT10Isi">#N/A</definedName>
    <definedName name="うＲＳ">#N/A</definedName>
    <definedName name="ｸﾞﾗﾌ">#REF!</definedName>
    <definedName name="コスト総計_円">#REF!</definedName>
    <definedName name="ｺｽﾄ計算係数">#REF!</definedName>
    <definedName name="コスト計算時期">#REF!</definedName>
    <definedName name="シ_フ_ト">#REF!</definedName>
    <definedName name="ﾀｲﾌﾟ情報">[29]切替情報!$AI$4:$AN$121</definedName>
    <definedName name="ﾃﾞｰﾀ_HM台数">#REF!</definedName>
    <definedName name="ﾍﾞｰｽ">#REF!</definedName>
    <definedName name="ﾍﾞｰｽ２">#REF!</definedName>
    <definedName name="メニュー画面ボタン_click" localSheetId="4">[30]!メニュー画面ボタン_click</definedName>
    <definedName name="メニュー画面ボタン_click" localSheetId="0">[30]!メニュー画面ボタン_click</definedName>
    <definedName name="メニュー画面ボタン_click" localSheetId="16">[30]!メニュー画面ボタン_click</definedName>
    <definedName name="メニュー画面ボタン_click" localSheetId="8">[30]!メニュー画面ボタン_click</definedName>
    <definedName name="メニュー画面ボタン_click" localSheetId="15">[30]!メニュー画面ボタン_click</definedName>
    <definedName name="メニュー画面ボタン_click" localSheetId="18">[30]!メニュー画面ボタン_click</definedName>
    <definedName name="メニュー画面ボタン_click" localSheetId="20">[30]!メニュー画面ボタン_click</definedName>
    <definedName name="メニュー画面ボタン_click" localSheetId="13">[30]!メニュー画面ボタン_click</definedName>
    <definedName name="メニュー画面ボタン_click" localSheetId="10">[30]!メニュー画面ボタン_click</definedName>
    <definedName name="メニュー画面ボタン_click">[30]!メニュー画面ボタン_click</definedName>
    <definedName name="공정불량">#REF!</definedName>
    <definedName name="공정불량2">#REF!</definedName>
    <definedName name="그래프">#REF!</definedName>
    <definedName name="당일누계">[31]신예!#REF!</definedName>
    <definedName name="ㅁ1">#REF!</definedName>
    <definedName name="부품">#REF!</definedName>
    <definedName name="부품명">#REF!</definedName>
    <definedName name="불량">#REF!</definedName>
    <definedName name="불량명">#REF!</definedName>
    <definedName name="불량수">#REF!</definedName>
    <definedName name="생산">#REF!</definedName>
    <definedName name="생산공정">#REF!</definedName>
    <definedName name="신예">[32]세부내용!#REF!</definedName>
    <definedName name="ㅇㅇ">#REF!</definedName>
    <definedName name="ㅇㅇㅇ">#REF!</definedName>
    <definedName name="업체">#REF!</definedName>
    <definedName name="원인">#REF!</definedName>
    <definedName name="월간">#REF!</definedName>
    <definedName name="이송희">#REF!</definedName>
    <definedName name="일일누계">[31]신예!#REF!</definedName>
    <definedName name="일일일계">[31]신예!#REF!</definedName>
    <definedName name="입고수">#REF!</definedName>
    <definedName name="입고수2">#REF!</definedName>
    <definedName name="주간">#REF!</definedName>
    <definedName name="주요자재">#REF!</definedName>
    <definedName name="차아">#REF!</definedName>
    <definedName name="훈민1">#REF!</definedName>
    <definedName name="훈민2">#REF!</definedName>
    <definedName name="会社">'[33]損益計算書(６次)'!#REF!</definedName>
    <definedName name="作成日">#REF!</definedName>
    <definedName name="作成者">#REF!</definedName>
    <definedName name="使用個数">#REF!</definedName>
    <definedName name="修繕費経年係数">#REF!</definedName>
    <definedName name="償却費">#REF!</definedName>
    <definedName name="入力開始・終了">#REF!</definedName>
    <definedName name="内作費分析">#REF!</definedName>
    <definedName name="処理コスト">#REF!</definedName>
    <definedName name="処理取得">#REF!</definedName>
    <definedName name="処理工数">#REF!</definedName>
    <definedName name="処理簿価">#REF!</definedName>
    <definedName name="処理能力">#REF!</definedName>
    <definedName name="処理面積">#REF!</definedName>
    <definedName name="切替">[29]切替情報!$A$4:$AH$121</definedName>
    <definedName name="加工">#REF!</definedName>
    <definedName name="加工修繕費係数">[34]諸元表!$E$35</definedName>
    <definedName name="加工操業費係数">[34]諸元表!$E$34</definedName>
    <definedName name="労務費">#REF!</definedName>
    <definedName name="労務費分析">#REF!</definedName>
    <definedName name="労務費経年係数">#REF!</definedName>
    <definedName name="収益分析">#REF!</definedName>
    <definedName name="収益表">#REF!</definedName>
    <definedName name="収益表B">#REF!</definedName>
    <definedName name="台当りｺｽﾄ">#REF!</definedName>
    <definedName name="台当りｽﾄ">#REF!</definedName>
    <definedName name="固着_組立">#REF!</definedName>
    <definedName name="型式名">#REF!</definedName>
    <definedName name="実行（合計）ﾃﾞｰﾀ">#REF!</definedName>
    <definedName name="専用償却費係数">[34]諸元表!$E$38</definedName>
    <definedName name="専用償却費経年係数">#REF!</definedName>
    <definedName name="川崎収益">#REF!</definedName>
    <definedName name="建物使用料係数">[34]諸元表!$E$36</definedName>
    <definedName name="径年計数">'[35]F　Sｺｽﾄ'!#REF!</definedName>
    <definedName name="感度一覧ボタン_Click" localSheetId="4">[30]!感度一覧ボタン_Click</definedName>
    <definedName name="感度一覧ボタン_Click" localSheetId="0">[30]!感度一覧ボタン_Click</definedName>
    <definedName name="感度一覧ボタン_Click" localSheetId="16">[30]!感度一覧ボタン_Click</definedName>
    <definedName name="感度一覧ボタン_Click" localSheetId="8">[30]!感度一覧ボタン_Click</definedName>
    <definedName name="感度一覧ボタン_Click" localSheetId="15">[30]!感度一覧ボタン_Click</definedName>
    <definedName name="感度一覧ボタン_Click" localSheetId="18">[30]!感度一覧ボタン_Click</definedName>
    <definedName name="感度一覧ボタン_Click" localSheetId="20">[30]!感度一覧ボタン_Click</definedName>
    <definedName name="感度一覧ボタン_Click" localSheetId="13">[30]!感度一覧ボタン_Click</definedName>
    <definedName name="感度一覧ボタン_Click" localSheetId="10">[30]!感度一覧ボタン_Click</definedName>
    <definedName name="感度一覧ボタン_Click">[30]!感度一覧ボタン_Click</definedName>
    <definedName name="懸案項目">#REF!</definedName>
    <definedName name="投資DAT">#REF!,#REF!</definedName>
    <definedName name="抽出結果">#REF!</definedName>
    <definedName name="推移">#REF!</definedName>
    <definedName name="操">#REF!</definedName>
    <definedName name="操・薬品等">#REF!</definedName>
    <definedName name="操業費経年係数">#REF!</definedName>
    <definedName name="操業費計">#REF!</definedName>
    <definedName name="新機種">#REF!</definedName>
    <definedName name="新機種名">#REF!</definedName>
    <definedName name="新規機種">#REF!</definedName>
    <definedName name="明日">#REF!</definedName>
    <definedName name="明細">#REF!</definedName>
    <definedName name="月生産数">#REF!</definedName>
    <definedName name="機能">[29]切替情報!$B$1:$AH$3</definedName>
    <definedName name="汎用償却費係数">[34]諸元表!$E$37</definedName>
    <definedName name="汎用償却費経年係数">#REF!</definedName>
    <definedName name="派生">#REF!</definedName>
    <definedName name="温特一覧saveボタン_click" localSheetId="4">[30]!温特一覧saveボタン_click</definedName>
    <definedName name="温特一覧saveボタン_click" localSheetId="0">[30]!温特一覧saveボタン_click</definedName>
    <definedName name="温特一覧saveボタン_click" localSheetId="16">[30]!温特一覧saveボタン_click</definedName>
    <definedName name="温特一覧saveボタン_click" localSheetId="8">[30]!温特一覧saveボタン_click</definedName>
    <definedName name="温特一覧saveボタン_click" localSheetId="15">[30]!温特一覧saveボタン_click</definedName>
    <definedName name="温特一覧saveボタン_click" localSheetId="18">[30]!温特一覧saveボタン_click</definedName>
    <definedName name="温特一覧saveボタン_click" localSheetId="20">[30]!温特一覧saveボタン_click</definedName>
    <definedName name="温特一覧saveボタン_click" localSheetId="13">[30]!温特一覧saveボタン_click</definedName>
    <definedName name="温特一覧saveボタン_click" localSheetId="10">[30]!温特一覧saveボタン_click</definedName>
    <definedName name="温特一覧saveボタン_click">[30]!温特一覧saveボタン_click</definedName>
    <definedName name="温特一覧ボタン_click" localSheetId="4">[30]!温特一覧ボタン_click</definedName>
    <definedName name="温特一覧ボタン_click" localSheetId="0">[30]!温特一覧ボタン_click</definedName>
    <definedName name="温特一覧ボタン_click" localSheetId="16">[30]!温特一覧ボタン_click</definedName>
    <definedName name="温特一覧ボタン_click" localSheetId="8">[30]!温特一覧ボタン_click</definedName>
    <definedName name="温特一覧ボタン_click" localSheetId="15">[30]!温特一覧ボタン_click</definedName>
    <definedName name="温特一覧ボタン_click" localSheetId="18">[30]!温特一覧ボタン_click</definedName>
    <definedName name="温特一覧ボタン_click" localSheetId="20">[30]!温特一覧ボタン_click</definedName>
    <definedName name="温特一覧ボタン_click" localSheetId="13">[30]!温特一覧ボタン_click</definedName>
    <definedName name="温特一覧ボタン_click" localSheetId="10">[30]!温特一覧ボタン_click</definedName>
    <definedName name="温特一覧ボタン_click">[30]!温特一覧ボタン_click</definedName>
    <definedName name="準直">'[35]F　Sｺｽﾄ'!#REF!</definedName>
    <definedName name="準直加工費_円">#REF!</definedName>
    <definedName name="準直加工費係数">[34]諸元表!$E$39</definedName>
    <definedName name="現調部品">'[36]部品情報(現調)'!$A$2:$G$611</definedName>
    <definedName name="直接加工費計_円">#REF!</definedName>
    <definedName name="粗付加分析">#REF!</definedName>
    <definedName name="粗付加変動１">#REF!</definedName>
    <definedName name="粗付加変動２">'[37]２Ｒ 売上・収益推移'!$L$1:$AG$39</definedName>
    <definedName name="組立修繕費係数">#REF!</definedName>
    <definedName name="組立操業費係数">#REF!</definedName>
    <definedName name="薬品代">#REF!</definedName>
    <definedName name="行表示・非表示">#REF!</definedName>
    <definedName name="表紙">#REF!</definedName>
    <definedName name="表面処理ｺｽﾄ">'[35]F　Sｺｽﾄ'!#REF!</definedName>
    <definedName name="製予231A">#REF!</definedName>
    <definedName name="角田収益">#REF!</definedName>
    <definedName name="設・修繕費">#REF!</definedName>
    <definedName name="設・建物使用料">#REF!</definedName>
    <definedName name="設備費計">#REF!</definedName>
    <definedName name="賃率">#REF!</definedName>
    <definedName name="連絡_1">#REF!</definedName>
    <definedName name="達成度">#REF!</definedName>
    <definedName name="部品">[38]部品情報!$A$2:$G$611</definedName>
    <definedName name="開発大日程">#REF!</definedName>
    <definedName name="開発要件表">#REF!</definedName>
    <definedName name="限界利益">'[33]損益計算書(６次)'!#REF!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6" i="12" l="1"/>
  <c r="J35" i="12"/>
  <c r="I35" i="12"/>
  <c r="Y49" i="12"/>
  <c r="Z49" i="12"/>
  <c r="U49" i="12"/>
  <c r="T45" i="12"/>
  <c r="T46" i="12"/>
  <c r="S49" i="12"/>
  <c r="X98" i="12"/>
  <c r="W98" i="12"/>
  <c r="V98" i="12"/>
  <c r="U98" i="12"/>
  <c r="S98" i="12"/>
  <c r="T97" i="12"/>
  <c r="T96" i="12"/>
  <c r="T95" i="12"/>
  <c r="T94" i="12"/>
  <c r="D94" i="12"/>
  <c r="X82" i="12"/>
  <c r="W82" i="12"/>
  <c r="V82" i="12"/>
  <c r="U82" i="12"/>
  <c r="S82" i="12"/>
  <c r="T80" i="12"/>
  <c r="T79" i="12"/>
  <c r="T78" i="12"/>
  <c r="H82" i="12"/>
  <c r="G82" i="12"/>
  <c r="F82" i="12"/>
  <c r="E82" i="12"/>
  <c r="C82" i="12"/>
  <c r="D81" i="12"/>
  <c r="D80" i="12"/>
  <c r="D79" i="12"/>
  <c r="D78" i="12"/>
  <c r="X66" i="12"/>
  <c r="W66" i="12"/>
  <c r="V66" i="12"/>
  <c r="U66" i="12"/>
  <c r="S66" i="12"/>
  <c r="T63" i="12"/>
  <c r="T62" i="12"/>
  <c r="H66" i="12"/>
  <c r="G66" i="12"/>
  <c r="F66" i="12"/>
  <c r="E66" i="12"/>
  <c r="C66" i="12"/>
  <c r="D63" i="12"/>
  <c r="D62" i="12"/>
  <c r="X49" i="12"/>
  <c r="W49" i="12"/>
  <c r="V49" i="12"/>
  <c r="T48" i="12"/>
  <c r="T47" i="12"/>
  <c r="T44" i="12"/>
  <c r="T43" i="12"/>
  <c r="E16" i="12"/>
  <c r="F16" i="12"/>
  <c r="G16" i="12"/>
  <c r="H16" i="12"/>
  <c r="I16" i="12"/>
  <c r="J16" i="12"/>
  <c r="K16" i="12"/>
  <c r="L16" i="12"/>
  <c r="M16" i="12"/>
  <c r="C16" i="12"/>
  <c r="I235" i="27" l="1"/>
  <c r="I234" i="27"/>
  <c r="I233" i="27"/>
  <c r="I20" i="27"/>
  <c r="I256" i="27"/>
  <c r="I255" i="27"/>
  <c r="I8" i="37"/>
  <c r="I25" i="37"/>
  <c r="I26" i="37"/>
  <c r="I27" i="37"/>
  <c r="I28" i="37"/>
  <c r="I29" i="37"/>
  <c r="I30" i="37"/>
  <c r="I31" i="37"/>
  <c r="I32" i="37"/>
  <c r="I33" i="37"/>
  <c r="I34" i="37"/>
  <c r="I35" i="37"/>
  <c r="I36" i="37"/>
  <c r="I37" i="37"/>
  <c r="I38" i="37"/>
  <c r="I39" i="37"/>
  <c r="I40" i="37"/>
  <c r="I20" i="37"/>
  <c r="I21" i="37"/>
  <c r="I22" i="37"/>
  <c r="I23" i="37"/>
  <c r="I19" i="37"/>
  <c r="C2" i="37"/>
  <c r="I7" i="37"/>
  <c r="I9" i="37"/>
  <c r="I10" i="37"/>
  <c r="I11" i="37"/>
  <c r="I12" i="37"/>
  <c r="I13" i="37"/>
  <c r="I14" i="37"/>
  <c r="I15" i="37"/>
  <c r="I16" i="37"/>
  <c r="I17" i="37"/>
  <c r="I18" i="37"/>
  <c r="I24" i="37"/>
  <c r="I41" i="37"/>
  <c r="I42" i="37"/>
  <c r="I43" i="37"/>
  <c r="I44" i="37"/>
  <c r="I45" i="37"/>
  <c r="I46" i="37"/>
  <c r="I47" i="37"/>
  <c r="I48" i="37"/>
  <c r="I49" i="37"/>
  <c r="I50" i="37"/>
  <c r="I51" i="37"/>
  <c r="I52" i="37"/>
  <c r="I53" i="37"/>
  <c r="I54" i="37"/>
  <c r="I55" i="37"/>
  <c r="I56" i="37"/>
  <c r="I57" i="37"/>
  <c r="I58" i="37"/>
  <c r="I59" i="37"/>
  <c r="I60" i="37"/>
  <c r="I61" i="37"/>
  <c r="I62" i="37"/>
  <c r="I63" i="37"/>
  <c r="I64" i="37"/>
  <c r="I65" i="37"/>
  <c r="I66" i="37"/>
  <c r="I67" i="37"/>
  <c r="I68" i="37"/>
  <c r="I69" i="37"/>
  <c r="I70" i="37"/>
  <c r="I71" i="37"/>
  <c r="I72" i="37"/>
  <c r="I73" i="37"/>
  <c r="I74" i="37"/>
  <c r="I75" i="37"/>
  <c r="I76" i="37"/>
  <c r="I77" i="37"/>
  <c r="I78" i="37"/>
  <c r="I79" i="37"/>
  <c r="I80" i="37"/>
  <c r="I81" i="37"/>
  <c r="I82" i="37"/>
  <c r="I83" i="37"/>
  <c r="I84" i="37"/>
  <c r="I85" i="37"/>
  <c r="I86" i="37"/>
  <c r="I87" i="37"/>
  <c r="I88" i="37"/>
  <c r="I89" i="37"/>
  <c r="I90" i="37"/>
  <c r="I95" i="37"/>
  <c r="H7" i="36" l="1"/>
  <c r="I7" i="36" s="1"/>
  <c r="H6" i="36"/>
  <c r="I6" i="36" s="1"/>
  <c r="H5" i="36"/>
  <c r="I5" i="36" s="1"/>
  <c r="I4" i="36"/>
  <c r="H4" i="36"/>
  <c r="H3" i="36"/>
  <c r="I3" i="36" s="1"/>
  <c r="I2" i="36"/>
  <c r="H2" i="36"/>
  <c r="H1" i="36"/>
  <c r="I1" i="36" s="1"/>
  <c r="I232" i="27"/>
  <c r="C17" i="12" l="1"/>
  <c r="I13" i="35"/>
  <c r="I7" i="35"/>
  <c r="I8" i="35"/>
  <c r="I9" i="35"/>
  <c r="I10" i="35"/>
  <c r="I11" i="35"/>
  <c r="I12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D34" i="12"/>
  <c r="D33" i="12"/>
  <c r="D32" i="12"/>
  <c r="D31" i="12"/>
  <c r="D30" i="12"/>
  <c r="D29" i="12"/>
  <c r="D28" i="12"/>
  <c r="D27" i="12"/>
  <c r="D26" i="12"/>
  <c r="D25" i="12"/>
  <c r="T28" i="12"/>
  <c r="T27" i="12"/>
  <c r="T26" i="12"/>
  <c r="T25" i="12"/>
  <c r="T9" i="12"/>
  <c r="T8" i="12"/>
  <c r="T5" i="12"/>
  <c r="I22" i="34"/>
  <c r="I21" i="34"/>
  <c r="I20" i="34"/>
  <c r="I19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X29" i="12"/>
  <c r="W29" i="12"/>
  <c r="I28" i="33"/>
  <c r="I27" i="33"/>
  <c r="I26" i="33"/>
  <c r="I25" i="33"/>
  <c r="I24" i="33"/>
  <c r="I23" i="33"/>
  <c r="I22" i="33"/>
  <c r="I21" i="33"/>
  <c r="I20" i="33"/>
  <c r="I19" i="33"/>
  <c r="I18" i="33"/>
  <c r="I17" i="33"/>
  <c r="I16" i="33"/>
  <c r="I15" i="33"/>
  <c r="I14" i="33"/>
  <c r="I13" i="33"/>
  <c r="I12" i="33"/>
  <c r="I11" i="33"/>
  <c r="I10" i="33"/>
  <c r="I9" i="33"/>
  <c r="I8" i="33"/>
  <c r="I7" i="33"/>
  <c r="I6" i="33"/>
  <c r="I5" i="33"/>
  <c r="H31" i="20"/>
  <c r="I31" i="20" s="1"/>
  <c r="H32" i="20"/>
  <c r="I32" i="20" s="1"/>
  <c r="H33" i="20"/>
  <c r="I33" i="20" s="1"/>
  <c r="H34" i="20"/>
  <c r="I34" i="20" s="1"/>
  <c r="H35" i="20"/>
  <c r="I35" i="20" s="1"/>
  <c r="H36" i="20"/>
  <c r="I36" i="20" s="1"/>
  <c r="I37" i="20"/>
  <c r="H40" i="20"/>
  <c r="I40" i="20" s="1"/>
  <c r="H41" i="20"/>
  <c r="I41" i="20" s="1"/>
  <c r="H42" i="20"/>
  <c r="I42" i="20" s="1"/>
  <c r="H43" i="20"/>
  <c r="I43" i="20" s="1"/>
  <c r="H44" i="20"/>
  <c r="I44" i="20" s="1"/>
  <c r="H45" i="20"/>
  <c r="I45" i="20" s="1"/>
  <c r="H46" i="20"/>
  <c r="I46" i="20" s="1"/>
  <c r="H47" i="20"/>
  <c r="I47" i="20" s="1"/>
  <c r="H48" i="20"/>
  <c r="I48" i="20" s="1"/>
  <c r="H49" i="20"/>
  <c r="I49" i="20" s="1"/>
  <c r="H50" i="20"/>
  <c r="I50" i="20" s="1"/>
  <c r="H51" i="20"/>
  <c r="I51" i="20" s="1"/>
  <c r="I111" i="32"/>
  <c r="I110" i="32"/>
  <c r="I109" i="32"/>
  <c r="I108" i="32"/>
  <c r="I107" i="32"/>
  <c r="I106" i="32"/>
  <c r="I105" i="32"/>
  <c r="I104" i="32"/>
  <c r="I103" i="32"/>
  <c r="I102" i="32"/>
  <c r="I101" i="32"/>
  <c r="I100" i="32"/>
  <c r="I99" i="32"/>
  <c r="I98" i="32"/>
  <c r="I97" i="32"/>
  <c r="I96" i="32"/>
  <c r="I95" i="32"/>
  <c r="I94" i="32"/>
  <c r="I93" i="32"/>
  <c r="I92" i="32"/>
  <c r="I91" i="32"/>
  <c r="I90" i="32"/>
  <c r="I89" i="32"/>
  <c r="I88" i="32"/>
  <c r="I87" i="32"/>
  <c r="I86" i="32"/>
  <c r="I85" i="32"/>
  <c r="I84" i="32"/>
  <c r="I83" i="32"/>
  <c r="I82" i="32"/>
  <c r="I81" i="32"/>
  <c r="I80" i="32"/>
  <c r="I79" i="32"/>
  <c r="I78" i="32"/>
  <c r="I77" i="32"/>
  <c r="I76" i="32"/>
  <c r="I75" i="32"/>
  <c r="I74" i="32"/>
  <c r="I73" i="32"/>
  <c r="I72" i="32"/>
  <c r="I71" i="32"/>
  <c r="I70" i="32"/>
  <c r="I69" i="32"/>
  <c r="I68" i="32"/>
  <c r="I67" i="32"/>
  <c r="I66" i="32"/>
  <c r="I65" i="32"/>
  <c r="I64" i="32"/>
  <c r="I63" i="32"/>
  <c r="I62" i="32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97" i="31"/>
  <c r="I96" i="31"/>
  <c r="I95" i="31"/>
  <c r="I94" i="31"/>
  <c r="I93" i="31"/>
  <c r="I92" i="31"/>
  <c r="I91" i="31"/>
  <c r="I90" i="31"/>
  <c r="I89" i="31"/>
  <c r="I88" i="31"/>
  <c r="I87" i="31"/>
  <c r="I86" i="31"/>
  <c r="I85" i="31"/>
  <c r="I84" i="31"/>
  <c r="I83" i="31"/>
  <c r="I82" i="31"/>
  <c r="I81" i="31"/>
  <c r="I80" i="31"/>
  <c r="I79" i="31"/>
  <c r="I78" i="31"/>
  <c r="I77" i="31"/>
  <c r="I76" i="31"/>
  <c r="I75" i="31"/>
  <c r="I74" i="31"/>
  <c r="I73" i="31"/>
  <c r="I72" i="31"/>
  <c r="I71" i="31"/>
  <c r="I70" i="31"/>
  <c r="I69" i="31"/>
  <c r="I68" i="31"/>
  <c r="I67" i="31"/>
  <c r="I66" i="31"/>
  <c r="I65" i="31"/>
  <c r="I64" i="31"/>
  <c r="I63" i="31"/>
  <c r="I62" i="31"/>
  <c r="I61" i="31"/>
  <c r="I60" i="31"/>
  <c r="I59" i="31"/>
  <c r="I58" i="31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I44" i="31"/>
  <c r="I43" i="31"/>
  <c r="I42" i="31"/>
  <c r="I41" i="31"/>
  <c r="I40" i="31"/>
  <c r="I39" i="31"/>
  <c r="I38" i="31"/>
  <c r="I37" i="31"/>
  <c r="I36" i="31"/>
  <c r="I35" i="31"/>
  <c r="I34" i="31"/>
  <c r="I33" i="3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I6" i="31"/>
  <c r="I5" i="31"/>
  <c r="I233" i="30" l="1"/>
  <c r="I232" i="30"/>
  <c r="I231" i="30"/>
  <c r="I230" i="30"/>
  <c r="I229" i="30"/>
  <c r="I228" i="30"/>
  <c r="I227" i="30"/>
  <c r="I226" i="30"/>
  <c r="I225" i="30"/>
  <c r="I224" i="30"/>
  <c r="I223" i="30"/>
  <c r="I222" i="30"/>
  <c r="I221" i="30"/>
  <c r="I220" i="30"/>
  <c r="I219" i="30"/>
  <c r="I218" i="30"/>
  <c r="I217" i="30"/>
  <c r="I216" i="30"/>
  <c r="I215" i="30"/>
  <c r="I214" i="30"/>
  <c r="I213" i="30"/>
  <c r="I212" i="30"/>
  <c r="I211" i="30"/>
  <c r="I210" i="30"/>
  <c r="I209" i="30"/>
  <c r="I208" i="30"/>
  <c r="I207" i="30"/>
  <c r="I206" i="30"/>
  <c r="I205" i="30"/>
  <c r="I204" i="30"/>
  <c r="I203" i="30"/>
  <c r="I202" i="30"/>
  <c r="I201" i="30"/>
  <c r="I200" i="30"/>
  <c r="I199" i="30"/>
  <c r="I198" i="30"/>
  <c r="I197" i="30"/>
  <c r="I196" i="30"/>
  <c r="I195" i="30"/>
  <c r="I194" i="30"/>
  <c r="I193" i="30"/>
  <c r="I192" i="30"/>
  <c r="I191" i="30"/>
  <c r="I190" i="30"/>
  <c r="I189" i="30"/>
  <c r="I188" i="30"/>
  <c r="I187" i="30"/>
  <c r="I186" i="30"/>
  <c r="I185" i="30"/>
  <c r="I184" i="30"/>
  <c r="I183" i="30"/>
  <c r="I182" i="30"/>
  <c r="I181" i="30"/>
  <c r="I180" i="30"/>
  <c r="I179" i="30"/>
  <c r="I178" i="30"/>
  <c r="I177" i="30"/>
  <c r="I176" i="30"/>
  <c r="I175" i="30"/>
  <c r="I174" i="30"/>
  <c r="I173" i="30"/>
  <c r="I172" i="30"/>
  <c r="I171" i="30"/>
  <c r="I170" i="30"/>
  <c r="I169" i="30"/>
  <c r="I168" i="30"/>
  <c r="I167" i="30"/>
  <c r="I166" i="30"/>
  <c r="I165" i="30"/>
  <c r="I164" i="30"/>
  <c r="I163" i="30"/>
  <c r="I162" i="30"/>
  <c r="I161" i="30"/>
  <c r="I160" i="30"/>
  <c r="I159" i="30"/>
  <c r="I158" i="30"/>
  <c r="I157" i="30"/>
  <c r="I156" i="30"/>
  <c r="I155" i="30"/>
  <c r="I154" i="30"/>
  <c r="I153" i="30"/>
  <c r="I152" i="30"/>
  <c r="I151" i="30"/>
  <c r="I150" i="30"/>
  <c r="I149" i="30"/>
  <c r="I148" i="30"/>
  <c r="I147" i="30"/>
  <c r="I146" i="30"/>
  <c r="I145" i="30"/>
  <c r="I144" i="30"/>
  <c r="I143" i="30"/>
  <c r="I142" i="30"/>
  <c r="I141" i="30"/>
  <c r="I140" i="30"/>
  <c r="I139" i="30"/>
  <c r="I138" i="30"/>
  <c r="I137" i="30"/>
  <c r="I136" i="30"/>
  <c r="I135" i="30"/>
  <c r="I134" i="30"/>
  <c r="I133" i="30"/>
  <c r="I132" i="30"/>
  <c r="I131" i="30"/>
  <c r="I130" i="30"/>
  <c r="I129" i="30"/>
  <c r="I128" i="30"/>
  <c r="I127" i="30"/>
  <c r="I126" i="30"/>
  <c r="I125" i="30"/>
  <c r="I124" i="30"/>
  <c r="I123" i="30"/>
  <c r="I122" i="30"/>
  <c r="I121" i="30"/>
  <c r="I120" i="30"/>
  <c r="I119" i="30"/>
  <c r="I118" i="30"/>
  <c r="I117" i="30"/>
  <c r="I116" i="30"/>
  <c r="I115" i="30"/>
  <c r="I114" i="30"/>
  <c r="I113" i="30"/>
  <c r="I112" i="30"/>
  <c r="I111" i="30"/>
  <c r="I110" i="30"/>
  <c r="I109" i="30"/>
  <c r="I108" i="30"/>
  <c r="I107" i="30"/>
  <c r="I106" i="30"/>
  <c r="I105" i="30"/>
  <c r="I104" i="30"/>
  <c r="I103" i="30"/>
  <c r="I102" i="30"/>
  <c r="I101" i="30"/>
  <c r="I100" i="30"/>
  <c r="I99" i="30"/>
  <c r="I98" i="30"/>
  <c r="I97" i="30"/>
  <c r="I96" i="30"/>
  <c r="I95" i="30"/>
  <c r="I94" i="30"/>
  <c r="I93" i="30"/>
  <c r="I92" i="30"/>
  <c r="I91" i="30"/>
  <c r="I90" i="30"/>
  <c r="I89" i="30"/>
  <c r="I88" i="30"/>
  <c r="I87" i="30"/>
  <c r="I86" i="30"/>
  <c r="I85" i="30"/>
  <c r="I84" i="30"/>
  <c r="I83" i="30"/>
  <c r="I82" i="30"/>
  <c r="I81" i="30"/>
  <c r="I80" i="30"/>
  <c r="I79" i="30"/>
  <c r="I78" i="30"/>
  <c r="I77" i="30"/>
  <c r="I76" i="30"/>
  <c r="I75" i="30"/>
  <c r="I74" i="30"/>
  <c r="I73" i="30"/>
  <c r="I72" i="30"/>
  <c r="I71" i="30"/>
  <c r="I70" i="30"/>
  <c r="I69" i="30"/>
  <c r="I68" i="30"/>
  <c r="I67" i="30"/>
  <c r="I66" i="30"/>
  <c r="I65" i="30"/>
  <c r="I64" i="30"/>
  <c r="I63" i="30"/>
  <c r="I62" i="30"/>
  <c r="I61" i="30"/>
  <c r="I60" i="30"/>
  <c r="I59" i="30"/>
  <c r="I58" i="30"/>
  <c r="I57" i="30"/>
  <c r="I56" i="30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308" i="28" l="1"/>
  <c r="I307" i="28"/>
  <c r="I306" i="28"/>
  <c r="I305" i="28"/>
  <c r="I304" i="28"/>
  <c r="I303" i="28"/>
  <c r="I302" i="28"/>
  <c r="I301" i="28"/>
  <c r="I300" i="28"/>
  <c r="I299" i="28"/>
  <c r="I298" i="28"/>
  <c r="I297" i="28"/>
  <c r="I296" i="28"/>
  <c r="I295" i="28"/>
  <c r="I294" i="28"/>
  <c r="I293" i="28"/>
  <c r="I292" i="28"/>
  <c r="I291" i="28"/>
  <c r="I290" i="28"/>
  <c r="I289" i="28"/>
  <c r="I288" i="28"/>
  <c r="I287" i="28"/>
  <c r="I286" i="28"/>
  <c r="I285" i="28"/>
  <c r="I284" i="28"/>
  <c r="H252" i="28"/>
  <c r="I252" i="28" s="1"/>
  <c r="H251" i="28"/>
  <c r="I251" i="28" s="1"/>
  <c r="H250" i="28"/>
  <c r="I250" i="28" s="1"/>
  <c r="H249" i="28"/>
  <c r="I249" i="28" s="1"/>
  <c r="H248" i="28"/>
  <c r="I248" i="28" s="1"/>
  <c r="H247" i="28"/>
  <c r="I247" i="28" s="1"/>
  <c r="H246" i="28"/>
  <c r="I246" i="28" s="1"/>
  <c r="H245" i="28"/>
  <c r="I245" i="28" s="1"/>
  <c r="H244" i="28"/>
  <c r="I244" i="28" s="1"/>
  <c r="I243" i="28"/>
  <c r="H243" i="28"/>
  <c r="I242" i="28"/>
  <c r="H242" i="28"/>
  <c r="H241" i="28"/>
  <c r="I241" i="28" s="1"/>
  <c r="H240" i="28"/>
  <c r="I240" i="28" s="1"/>
  <c r="H239" i="28"/>
  <c r="I211" i="28"/>
  <c r="I196" i="28"/>
  <c r="I233" i="28"/>
  <c r="I195" i="28"/>
  <c r="I49" i="28"/>
  <c r="I48" i="28"/>
  <c r="I225" i="28"/>
  <c r="I194" i="28"/>
  <c r="I232" i="28"/>
  <c r="I193" i="28"/>
  <c r="I192" i="28"/>
  <c r="I191" i="28"/>
  <c r="I190" i="28"/>
  <c r="I189" i="28"/>
  <c r="I188" i="28"/>
  <c r="I187" i="28"/>
  <c r="I186" i="28"/>
  <c r="I218" i="28"/>
  <c r="I185" i="28"/>
  <c r="I184" i="28"/>
  <c r="I183" i="28"/>
  <c r="I217" i="28"/>
  <c r="I210" i="28"/>
  <c r="I224" i="28"/>
  <c r="I47" i="28"/>
  <c r="I46" i="28"/>
  <c r="I45" i="28"/>
  <c r="I44" i="28"/>
  <c r="I43" i="28"/>
  <c r="I209" i="28"/>
  <c r="I208" i="28"/>
  <c r="I207" i="28"/>
  <c r="I182" i="28"/>
  <c r="I181" i="28"/>
  <c r="I180" i="28"/>
  <c r="I179" i="28"/>
  <c r="I178" i="28"/>
  <c r="I177" i="28"/>
  <c r="I176" i="28"/>
  <c r="I175" i="28"/>
  <c r="I174" i="28"/>
  <c r="I173" i="28"/>
  <c r="I172" i="28"/>
  <c r="I171" i="28"/>
  <c r="I170" i="28"/>
  <c r="I222" i="28"/>
  <c r="I230" i="28"/>
  <c r="I169" i="28"/>
  <c r="I168" i="28"/>
  <c r="I167" i="28"/>
  <c r="I223" i="28"/>
  <c r="I166" i="28"/>
  <c r="I165" i="28"/>
  <c r="I164" i="28"/>
  <c r="I163" i="28"/>
  <c r="I221" i="28"/>
  <c r="I162" i="28"/>
  <c r="I161" i="28"/>
  <c r="I206" i="28"/>
  <c r="I160" i="28"/>
  <c r="I159" i="28"/>
  <c r="I158" i="28"/>
  <c r="I157" i="28"/>
  <c r="I156" i="28"/>
  <c r="I155" i="28"/>
  <c r="I154" i="28"/>
  <c r="I70" i="28"/>
  <c r="I153" i="28"/>
  <c r="I205" i="28"/>
  <c r="I204" i="28"/>
  <c r="I152" i="28"/>
  <c r="I151" i="28"/>
  <c r="I150" i="28"/>
  <c r="I69" i="28"/>
  <c r="I229" i="28"/>
  <c r="I149" i="28"/>
  <c r="I148" i="28"/>
  <c r="I203" i="28"/>
  <c r="I42" i="28"/>
  <c r="I147" i="28"/>
  <c r="I146" i="28"/>
  <c r="I145" i="28"/>
  <c r="I144" i="28"/>
  <c r="I143" i="28"/>
  <c r="I142" i="28"/>
  <c r="I141" i="28"/>
  <c r="I140" i="28"/>
  <c r="I139" i="28"/>
  <c r="I138" i="28"/>
  <c r="I41" i="28"/>
  <c r="I40" i="28"/>
  <c r="I39" i="28"/>
  <c r="I228" i="28"/>
  <c r="I227" i="28"/>
  <c r="I202" i="28"/>
  <c r="I220" i="28"/>
  <c r="I137" i="28"/>
  <c r="I136" i="28"/>
  <c r="I135" i="28"/>
  <c r="I134" i="28"/>
  <c r="I133" i="28"/>
  <c r="I132" i="28"/>
  <c r="I231" i="28"/>
  <c r="I131" i="28"/>
  <c r="I130" i="28"/>
  <c r="I201" i="28"/>
  <c r="I129" i="28"/>
  <c r="I128" i="28"/>
  <c r="I127" i="28"/>
  <c r="I38" i="28"/>
  <c r="I126" i="28"/>
  <c r="I125" i="28"/>
  <c r="I124" i="28"/>
  <c r="I123" i="28"/>
  <c r="I219" i="28"/>
  <c r="I122" i="28"/>
  <c r="I121" i="28"/>
  <c r="I37" i="28"/>
  <c r="I68" i="28"/>
  <c r="I120" i="28"/>
  <c r="I119" i="28"/>
  <c r="I118" i="28"/>
  <c r="I117" i="28"/>
  <c r="I116" i="28"/>
  <c r="I36" i="28"/>
  <c r="I35" i="28"/>
  <c r="I34" i="28"/>
  <c r="I33" i="28"/>
  <c r="I32" i="28"/>
  <c r="I31" i="28"/>
  <c r="I30" i="28"/>
  <c r="I29" i="28"/>
  <c r="I28" i="28"/>
  <c r="I115" i="28"/>
  <c r="I67" i="28"/>
  <c r="I114" i="28"/>
  <c r="I113" i="28"/>
  <c r="I112" i="28"/>
  <c r="I111" i="28"/>
  <c r="I110" i="28"/>
  <c r="I109" i="28"/>
  <c r="I108" i="28"/>
  <c r="I107" i="28"/>
  <c r="I27" i="28"/>
  <c r="I66" i="28"/>
  <c r="I106" i="28"/>
  <c r="I105" i="28"/>
  <c r="I104" i="28"/>
  <c r="I65" i="28"/>
  <c r="I64" i="28"/>
  <c r="I103" i="28"/>
  <c r="I102" i="28"/>
  <c r="I63" i="28"/>
  <c r="I101" i="28"/>
  <c r="I100" i="28"/>
  <c r="I99" i="28"/>
  <c r="I98" i="28"/>
  <c r="I97" i="28"/>
  <c r="I96" i="28"/>
  <c r="I95" i="28"/>
  <c r="I94" i="28"/>
  <c r="I216" i="28"/>
  <c r="I62" i="28"/>
  <c r="I93" i="28"/>
  <c r="I92" i="28"/>
  <c r="I226" i="28"/>
  <c r="I91" i="28"/>
  <c r="I90" i="28"/>
  <c r="I215" i="28"/>
  <c r="I89" i="28"/>
  <c r="I61" i="28"/>
  <c r="I60" i="28"/>
  <c r="I88" i="28"/>
  <c r="I87" i="28"/>
  <c r="I86" i="28"/>
  <c r="I214" i="28"/>
  <c r="I85" i="28"/>
  <c r="I59" i="28"/>
  <c r="I58" i="28"/>
  <c r="I84" i="28"/>
  <c r="I57" i="28"/>
  <c r="I83" i="28"/>
  <c r="I82" i="28"/>
  <c r="I56" i="28"/>
  <c r="I26" i="28"/>
  <c r="I25" i="28"/>
  <c r="I24" i="28"/>
  <c r="I55" i="28"/>
  <c r="I23" i="28"/>
  <c r="I22" i="28"/>
  <c r="I21" i="28"/>
  <c r="I20" i="28"/>
  <c r="I19" i="28"/>
  <c r="I18" i="28"/>
  <c r="I17" i="28"/>
  <c r="I16" i="28"/>
  <c r="I15" i="28"/>
  <c r="I14" i="28"/>
  <c r="I13" i="28"/>
  <c r="I12" i="28"/>
  <c r="I11" i="28"/>
  <c r="I10" i="28"/>
  <c r="I9" i="28"/>
  <c r="I8" i="28"/>
  <c r="I54" i="28"/>
  <c r="I53" i="28"/>
  <c r="I200" i="28"/>
  <c r="I7" i="28"/>
  <c r="I6" i="28"/>
  <c r="I5" i="28"/>
  <c r="I199" i="28"/>
  <c r="I198" i="28"/>
  <c r="I81" i="28"/>
  <c r="I80" i="28"/>
  <c r="I213" i="28"/>
  <c r="I197" i="28"/>
  <c r="I79" i="28"/>
  <c r="I78" i="28"/>
  <c r="I77" i="28"/>
  <c r="I76" i="28"/>
  <c r="I75" i="28"/>
  <c r="I74" i="28"/>
  <c r="I52" i="28"/>
  <c r="I73" i="28"/>
  <c r="I212" i="28"/>
  <c r="I72" i="28"/>
  <c r="I71" i="28"/>
  <c r="I51" i="28"/>
  <c r="I50" i="28"/>
  <c r="I30" i="20"/>
  <c r="I29" i="20"/>
  <c r="I28" i="20"/>
  <c r="I27" i="20"/>
  <c r="I26" i="20"/>
  <c r="I25" i="20"/>
  <c r="I24" i="20"/>
  <c r="I23" i="20"/>
  <c r="I8" i="27" l="1"/>
  <c r="I10" i="27"/>
  <c r="I9" i="27"/>
  <c r="I11" i="27"/>
  <c r="I12" i="27"/>
  <c r="I13" i="27"/>
  <c r="I14" i="27"/>
  <c r="I15" i="27"/>
  <c r="I16" i="27"/>
  <c r="I17" i="27"/>
  <c r="I18" i="27"/>
  <c r="I19" i="27"/>
  <c r="I21" i="27"/>
  <c r="I22" i="27"/>
  <c r="I23" i="27"/>
  <c r="I24" i="27"/>
  <c r="I25" i="27"/>
  <c r="I26" i="27"/>
  <c r="I27" i="27"/>
  <c r="I28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29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74" i="27"/>
  <c r="I75" i="27"/>
  <c r="I76" i="27"/>
  <c r="I77" i="27"/>
  <c r="I78" i="27"/>
  <c r="I79" i="27"/>
  <c r="I80" i="27"/>
  <c r="I81" i="27"/>
  <c r="I82" i="27"/>
  <c r="I83" i="27"/>
  <c r="I84" i="27"/>
  <c r="I85" i="27"/>
  <c r="I86" i="27"/>
  <c r="I87" i="27"/>
  <c r="I88" i="27"/>
  <c r="I89" i="27"/>
  <c r="I90" i="27"/>
  <c r="I91" i="27"/>
  <c r="I92" i="27"/>
  <c r="I93" i="27"/>
  <c r="I94" i="27"/>
  <c r="I95" i="27"/>
  <c r="I96" i="27"/>
  <c r="I97" i="27"/>
  <c r="I98" i="27"/>
  <c r="I99" i="27"/>
  <c r="I100" i="27"/>
  <c r="I101" i="27"/>
  <c r="I102" i="27"/>
  <c r="I103" i="27"/>
  <c r="I104" i="27"/>
  <c r="I105" i="27"/>
  <c r="I106" i="27"/>
  <c r="I107" i="27"/>
  <c r="I108" i="27"/>
  <c r="I109" i="27"/>
  <c r="I110" i="27"/>
  <c r="I111" i="27"/>
  <c r="I112" i="27"/>
  <c r="I113" i="27"/>
  <c r="I114" i="27"/>
  <c r="I115" i="27"/>
  <c r="I116" i="27"/>
  <c r="I117" i="27"/>
  <c r="I118" i="27"/>
  <c r="I119" i="27"/>
  <c r="I120" i="27"/>
  <c r="I121" i="27"/>
  <c r="I122" i="27"/>
  <c r="I123" i="27"/>
  <c r="I124" i="27"/>
  <c r="I125" i="27"/>
  <c r="I126" i="27"/>
  <c r="I127" i="27"/>
  <c r="I128" i="27"/>
  <c r="I129" i="27"/>
  <c r="I130" i="27"/>
  <c r="I131" i="27"/>
  <c r="I132" i="27"/>
  <c r="I133" i="27"/>
  <c r="I134" i="27"/>
  <c r="I135" i="27"/>
  <c r="I136" i="27"/>
  <c r="I137" i="27"/>
  <c r="I138" i="27"/>
  <c r="I139" i="27"/>
  <c r="I140" i="27"/>
  <c r="I141" i="27"/>
  <c r="I142" i="27"/>
  <c r="I143" i="27"/>
  <c r="I144" i="27"/>
  <c r="I145" i="27"/>
  <c r="I146" i="27"/>
  <c r="I147" i="27"/>
  <c r="I148" i="27"/>
  <c r="I149" i="27"/>
  <c r="I150" i="27"/>
  <c r="I151" i="27"/>
  <c r="I152" i="27"/>
  <c r="I153" i="27"/>
  <c r="I154" i="27"/>
  <c r="I155" i="27"/>
  <c r="I156" i="27"/>
  <c r="I157" i="27"/>
  <c r="I158" i="27"/>
  <c r="I159" i="27"/>
  <c r="I160" i="27"/>
  <c r="I161" i="27"/>
  <c r="I162" i="27"/>
  <c r="I163" i="27"/>
  <c r="I164" i="27"/>
  <c r="I165" i="27"/>
  <c r="I166" i="27"/>
  <c r="I167" i="27"/>
  <c r="I168" i="27"/>
  <c r="I169" i="27"/>
  <c r="I170" i="27"/>
  <c r="I171" i="27"/>
  <c r="I172" i="27"/>
  <c r="I173" i="27"/>
  <c r="I174" i="27"/>
  <c r="I175" i="27"/>
  <c r="I176" i="27"/>
  <c r="I177" i="27"/>
  <c r="I178" i="27"/>
  <c r="I179" i="27"/>
  <c r="I180" i="27"/>
  <c r="I181" i="27"/>
  <c r="I182" i="27"/>
  <c r="I183" i="27"/>
  <c r="I184" i="27"/>
  <c r="I185" i="27"/>
  <c r="I186" i="27"/>
  <c r="I187" i="27"/>
  <c r="I188" i="27"/>
  <c r="I189" i="27"/>
  <c r="I190" i="27"/>
  <c r="I191" i="27"/>
  <c r="I192" i="27"/>
  <c r="I193" i="27"/>
  <c r="I194" i="27"/>
  <c r="I195" i="27"/>
  <c r="I196" i="27"/>
  <c r="I197" i="27"/>
  <c r="I198" i="27"/>
  <c r="I199" i="27"/>
  <c r="I200" i="27"/>
  <c r="I201" i="27"/>
  <c r="I202" i="27"/>
  <c r="I203" i="27"/>
  <c r="I204" i="27"/>
  <c r="I205" i="27"/>
  <c r="I206" i="27"/>
  <c r="I207" i="27"/>
  <c r="I208" i="27"/>
  <c r="I209" i="27"/>
  <c r="I210" i="27"/>
  <c r="I211" i="27"/>
  <c r="I212" i="27"/>
  <c r="I213" i="27"/>
  <c r="I214" i="27"/>
  <c r="I215" i="27"/>
  <c r="I216" i="27"/>
  <c r="I217" i="27"/>
  <c r="I218" i="27"/>
  <c r="I219" i="27"/>
  <c r="I220" i="27"/>
  <c r="I221" i="27"/>
  <c r="I222" i="27"/>
  <c r="I223" i="27"/>
  <c r="I224" i="27"/>
  <c r="I225" i="27"/>
  <c r="I226" i="27"/>
  <c r="I227" i="27"/>
  <c r="I228" i="27"/>
  <c r="I229" i="27"/>
  <c r="I230" i="27"/>
  <c r="I231" i="27"/>
  <c r="I7" i="27"/>
  <c r="E50" i="12"/>
  <c r="I297" i="27"/>
  <c r="I296" i="27"/>
  <c r="I295" i="27"/>
  <c r="I294" i="27"/>
  <c r="I293" i="27"/>
  <c r="I292" i="27"/>
  <c r="I291" i="27"/>
  <c r="I290" i="27"/>
  <c r="I289" i="27"/>
  <c r="I288" i="27"/>
  <c r="I287" i="27"/>
  <c r="H254" i="27"/>
  <c r="I254" i="27" s="1"/>
  <c r="H253" i="27"/>
  <c r="I253" i="27" s="1"/>
  <c r="H252" i="27"/>
  <c r="I252" i="27" s="1"/>
  <c r="H251" i="27"/>
  <c r="I251" i="27" s="1"/>
  <c r="H250" i="27"/>
  <c r="I250" i="27" s="1"/>
  <c r="H249" i="27"/>
  <c r="I249" i="27" s="1"/>
  <c r="H248" i="27"/>
  <c r="I248" i="27" s="1"/>
  <c r="H247" i="27"/>
  <c r="I247" i="27" s="1"/>
  <c r="H246" i="27"/>
  <c r="I246" i="27" s="1"/>
  <c r="H245" i="27"/>
  <c r="I245" i="27" s="1"/>
  <c r="H244" i="27"/>
  <c r="I244" i="27" s="1"/>
  <c r="H243" i="27"/>
  <c r="I243" i="27" s="1"/>
  <c r="H242" i="27"/>
  <c r="I242" i="27" s="1"/>
  <c r="H241" i="27"/>
  <c r="I33" i="21"/>
  <c r="I32" i="21"/>
  <c r="I31" i="21"/>
  <c r="H26" i="21"/>
  <c r="I26" i="21" s="1"/>
  <c r="H27" i="21"/>
  <c r="I27" i="21" s="1"/>
  <c r="H28" i="21"/>
  <c r="I28" i="21" s="1"/>
  <c r="H29" i="21"/>
  <c r="I29" i="21" s="1"/>
  <c r="H30" i="21"/>
  <c r="I30" i="21" s="1"/>
  <c r="H34" i="21"/>
  <c r="I34" i="21" s="1"/>
  <c r="H25" i="21"/>
  <c r="I25" i="21" s="1"/>
  <c r="I22" i="21" l="1"/>
  <c r="I23" i="21"/>
  <c r="I24" i="21"/>
  <c r="I17" i="21"/>
  <c r="I18" i="21"/>
  <c r="I8" i="21"/>
  <c r="I13" i="21"/>
  <c r="I14" i="21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110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1" i="15"/>
  <c r="I112" i="15"/>
  <c r="I113" i="15"/>
  <c r="I7" i="15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39" i="1"/>
  <c r="J314" i="22"/>
  <c r="J313" i="22"/>
  <c r="J312" i="22"/>
  <c r="J311" i="22"/>
  <c r="J310" i="22"/>
  <c r="J309" i="22"/>
  <c r="J308" i="22"/>
  <c r="J307" i="22"/>
  <c r="J306" i="22"/>
  <c r="J305" i="22"/>
  <c r="J304" i="22"/>
  <c r="J303" i="22"/>
  <c r="J302" i="22"/>
  <c r="J301" i="22"/>
  <c r="J300" i="22"/>
  <c r="J299" i="22"/>
  <c r="J298" i="22"/>
  <c r="J297" i="22"/>
  <c r="J296" i="22"/>
  <c r="J295" i="22"/>
  <c r="J294" i="22"/>
  <c r="J293" i="22"/>
  <c r="J292" i="22"/>
  <c r="J291" i="22"/>
  <c r="J290" i="22"/>
  <c r="AJ250" i="22"/>
  <c r="AI250" i="22"/>
  <c r="AE250" i="22"/>
  <c r="AD250" i="22"/>
  <c r="AC250" i="22"/>
  <c r="AB250" i="22"/>
  <c r="AA250" i="22"/>
  <c r="Z250" i="22"/>
  <c r="Y250" i="22"/>
  <c r="AD243" i="22"/>
  <c r="AD242" i="22"/>
  <c r="AD241" i="22"/>
  <c r="AD240" i="22"/>
  <c r="AD239" i="22"/>
  <c r="AD238" i="22"/>
  <c r="AD237" i="22"/>
  <c r="AD236" i="22"/>
  <c r="AD234" i="22"/>
  <c r="AD233" i="22"/>
  <c r="AD232" i="22"/>
  <c r="AD230" i="22"/>
  <c r="AD229" i="22"/>
  <c r="AD227" i="22"/>
  <c r="AD226" i="22"/>
  <c r="AD224" i="22"/>
  <c r="AD223" i="22"/>
  <c r="AD222" i="22"/>
  <c r="AD221" i="22"/>
  <c r="AD218" i="22"/>
  <c r="AD217" i="22"/>
  <c r="AD216" i="22"/>
  <c r="AD214" i="22"/>
  <c r="AD213" i="22"/>
  <c r="AD212" i="22"/>
  <c r="AD211" i="22"/>
  <c r="AD209" i="22"/>
  <c r="AD208" i="22"/>
  <c r="AD207" i="22"/>
  <c r="AD200" i="22"/>
  <c r="J200" i="22"/>
  <c r="AD198" i="22"/>
  <c r="AD196" i="22"/>
  <c r="AD194" i="22"/>
  <c r="AD193" i="22"/>
  <c r="AD192" i="22"/>
  <c r="AD191" i="22"/>
  <c r="AD190" i="22"/>
  <c r="AD187" i="22"/>
  <c r="AD186" i="22"/>
  <c r="AD180" i="22"/>
  <c r="AD179" i="22"/>
  <c r="AD177" i="22"/>
  <c r="AD176" i="22"/>
  <c r="AD175" i="22"/>
  <c r="AD172" i="22"/>
  <c r="AD171" i="22"/>
  <c r="AD170" i="22"/>
  <c r="AD169" i="22"/>
  <c r="AD168" i="22"/>
  <c r="AD163" i="22"/>
  <c r="AD159" i="22"/>
  <c r="AD155" i="22"/>
  <c r="AD154" i="22"/>
  <c r="AD153" i="22"/>
  <c r="AD152" i="22"/>
  <c r="AD151" i="22"/>
  <c r="AD150" i="22"/>
  <c r="AD145" i="22"/>
  <c r="AD141" i="22"/>
  <c r="AD140" i="22"/>
  <c r="AD139" i="22"/>
  <c r="AD137" i="22"/>
  <c r="AD132" i="22"/>
  <c r="AD122" i="22"/>
  <c r="AD121" i="22"/>
  <c r="AD116" i="22"/>
  <c r="AD114" i="22"/>
  <c r="J114" i="22"/>
  <c r="AD112" i="22"/>
  <c r="AD111" i="22"/>
  <c r="AD109" i="22"/>
  <c r="AD108" i="22"/>
  <c r="J108" i="22"/>
  <c r="AD107" i="22"/>
  <c r="AD105" i="22"/>
  <c r="AD103" i="22"/>
  <c r="J103" i="22"/>
  <c r="AD102" i="22"/>
  <c r="J102" i="22"/>
  <c r="AD101" i="22"/>
  <c r="J101" i="22"/>
  <c r="J100" i="22"/>
  <c r="AD99" i="22"/>
  <c r="J99" i="22"/>
  <c r="AD98" i="22"/>
  <c r="J98" i="22"/>
  <c r="AD97" i="22"/>
  <c r="J97" i="22"/>
  <c r="J96" i="22"/>
  <c r="J95" i="22"/>
  <c r="J94" i="22"/>
  <c r="J93" i="22"/>
  <c r="AD92" i="22"/>
  <c r="J92" i="22"/>
  <c r="J91" i="22"/>
  <c r="AD90" i="22"/>
  <c r="J90" i="22"/>
  <c r="J89" i="22"/>
  <c r="J88" i="22"/>
  <c r="J87" i="22"/>
  <c r="J86" i="22"/>
  <c r="J85" i="22"/>
  <c r="J84" i="22"/>
  <c r="J83" i="22"/>
  <c r="AD82" i="22"/>
  <c r="J82" i="22"/>
  <c r="J81" i="22"/>
  <c r="AD80" i="22"/>
  <c r="J80" i="22"/>
  <c r="AD79" i="22"/>
  <c r="J79" i="22"/>
  <c r="J78" i="22"/>
  <c r="AD77" i="22"/>
  <c r="J77" i="22"/>
  <c r="J76" i="22"/>
  <c r="J75" i="22"/>
  <c r="J74" i="22"/>
  <c r="AD73" i="22"/>
  <c r="J73" i="22"/>
  <c r="AD72" i="22"/>
  <c r="J72" i="22"/>
  <c r="J71" i="22"/>
  <c r="J70" i="22"/>
  <c r="J69" i="22"/>
  <c r="J68" i="22"/>
  <c r="J67" i="22"/>
  <c r="J66" i="22"/>
  <c r="AD65" i="22"/>
  <c r="J65" i="22"/>
  <c r="J64" i="22"/>
  <c r="J63" i="22"/>
  <c r="J62" i="22"/>
  <c r="J61" i="22"/>
  <c r="J60" i="22"/>
  <c r="J59" i="22"/>
  <c r="AD58" i="22"/>
  <c r="J58" i="22"/>
  <c r="J57" i="22"/>
  <c r="J56" i="22"/>
  <c r="J55" i="22"/>
  <c r="AD54" i="22"/>
  <c r="J54" i="22"/>
  <c r="AD53" i="22"/>
  <c r="J53" i="22"/>
  <c r="J52" i="22"/>
  <c r="AD51" i="22"/>
  <c r="J51" i="22"/>
  <c r="AD50" i="22"/>
  <c r="J50" i="22"/>
  <c r="AD49" i="22"/>
  <c r="J49" i="22"/>
  <c r="J48" i="22"/>
  <c r="J47" i="22"/>
  <c r="J46" i="22"/>
  <c r="J45" i="22"/>
  <c r="J44" i="22"/>
  <c r="J43" i="22"/>
  <c r="AD42" i="22"/>
  <c r="J42" i="22"/>
  <c r="AD41" i="22"/>
  <c r="J41" i="22"/>
  <c r="AD40" i="22"/>
  <c r="J40" i="22"/>
  <c r="J39" i="22"/>
  <c r="AD38" i="22"/>
  <c r="J38" i="22"/>
  <c r="AD37" i="22"/>
  <c r="J37" i="22"/>
  <c r="AD36" i="22"/>
  <c r="J36" i="22"/>
  <c r="AD34" i="22"/>
  <c r="J33" i="22"/>
  <c r="J32" i="22"/>
  <c r="J31" i="22"/>
  <c r="J30" i="22"/>
  <c r="J29" i="22"/>
  <c r="AD28" i="22"/>
  <c r="J28" i="22"/>
  <c r="J27" i="22"/>
  <c r="J26" i="22"/>
  <c r="AD25" i="22"/>
  <c r="J25" i="22"/>
  <c r="J24" i="22"/>
  <c r="AD23" i="22"/>
  <c r="J23" i="22"/>
  <c r="AD22" i="22"/>
  <c r="J22" i="22"/>
  <c r="AD21" i="22"/>
  <c r="J21" i="22"/>
  <c r="AD20" i="22"/>
  <c r="J20" i="22"/>
  <c r="AD19" i="22"/>
  <c r="J19" i="22"/>
  <c r="J18" i="22"/>
  <c r="J17" i="22"/>
  <c r="J16" i="22"/>
  <c r="J15" i="22"/>
  <c r="AD14" i="22"/>
  <c r="J14" i="22"/>
  <c r="AD13" i="22"/>
  <c r="J13" i="22"/>
  <c r="J12" i="22"/>
  <c r="AD11" i="22"/>
  <c r="J11" i="22"/>
  <c r="AD10" i="22"/>
  <c r="J10" i="22"/>
  <c r="AD9" i="22"/>
  <c r="J9" i="22"/>
  <c r="J8" i="22"/>
  <c r="J7" i="22"/>
  <c r="J6" i="22"/>
  <c r="J5" i="22"/>
  <c r="I12" i="21"/>
  <c r="I11" i="21"/>
  <c r="I19" i="21"/>
  <c r="I10" i="21"/>
  <c r="I9" i="21"/>
  <c r="I7" i="21"/>
  <c r="I16" i="21"/>
  <c r="I21" i="21"/>
  <c r="I20" i="21"/>
  <c r="I15" i="21"/>
  <c r="H50" i="12" l="1"/>
  <c r="G50" i="12"/>
  <c r="F50" i="12"/>
  <c r="C50" i="12"/>
  <c r="S29" i="12"/>
  <c r="V29" i="12"/>
  <c r="U29" i="12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8" i="19"/>
  <c r="N69" i="19"/>
  <c r="N70" i="19"/>
  <c r="N71" i="19"/>
  <c r="N72" i="19"/>
  <c r="N73" i="19"/>
  <c r="N74" i="19"/>
  <c r="O74" i="19" s="1"/>
  <c r="N75" i="19"/>
  <c r="O75" i="19" s="1"/>
  <c r="N76" i="19"/>
  <c r="N77" i="19"/>
  <c r="N78" i="19"/>
  <c r="N79" i="19"/>
  <c r="N80" i="19"/>
  <c r="N81" i="19"/>
  <c r="N82" i="19"/>
  <c r="O82" i="19" s="1"/>
  <c r="N83" i="19"/>
  <c r="O83" i="19" s="1"/>
  <c r="N84" i="19"/>
  <c r="N85" i="19"/>
  <c r="N86" i="19"/>
  <c r="N87" i="19"/>
  <c r="N88" i="19"/>
  <c r="N89" i="19"/>
  <c r="N90" i="19"/>
  <c r="O90" i="19" s="1"/>
  <c r="N91" i="19"/>
  <c r="O91" i="19" s="1"/>
  <c r="N92" i="19"/>
  <c r="N93" i="19"/>
  <c r="N94" i="19"/>
  <c r="O94" i="19" s="1"/>
  <c r="N95" i="19"/>
  <c r="N96" i="19"/>
  <c r="W10" i="12"/>
  <c r="V10" i="12"/>
  <c r="U10" i="12"/>
  <c r="S10" i="12"/>
  <c r="F35" i="12"/>
  <c r="E35" i="12"/>
  <c r="Y96" i="19"/>
  <c r="O96" i="19"/>
  <c r="Y95" i="19"/>
  <c r="O95" i="19"/>
  <c r="Y94" i="19"/>
  <c r="Y93" i="19"/>
  <c r="O93" i="19"/>
  <c r="Y92" i="19"/>
  <c r="O92" i="19"/>
  <c r="Y91" i="19"/>
  <c r="Y90" i="19"/>
  <c r="Y89" i="19"/>
  <c r="O89" i="19"/>
  <c r="Y88" i="19"/>
  <c r="O88" i="19"/>
  <c r="Y87" i="19"/>
  <c r="O87" i="19"/>
  <c r="Y86" i="19"/>
  <c r="O86" i="19"/>
  <c r="Y85" i="19"/>
  <c r="O85" i="19"/>
  <c r="Y84" i="19"/>
  <c r="O84" i="19"/>
  <c r="Y83" i="19"/>
  <c r="Y82" i="19"/>
  <c r="Y81" i="19"/>
  <c r="O81" i="19"/>
  <c r="Y80" i="19"/>
  <c r="O80" i="19"/>
  <c r="Y79" i="19"/>
  <c r="O79" i="19"/>
  <c r="Y78" i="19"/>
  <c r="O78" i="19"/>
  <c r="Y77" i="19"/>
  <c r="O77" i="19"/>
  <c r="Y76" i="19"/>
  <c r="O76" i="19"/>
  <c r="Y75" i="19"/>
  <c r="Y74" i="19"/>
  <c r="Y73" i="19"/>
  <c r="O73" i="19"/>
  <c r="Y72" i="19"/>
  <c r="O72" i="19"/>
  <c r="Y71" i="19"/>
  <c r="O71" i="19"/>
  <c r="Y70" i="19"/>
  <c r="O70" i="19"/>
  <c r="Y69" i="19"/>
  <c r="O69" i="19"/>
  <c r="Y68" i="19"/>
  <c r="O68" i="19"/>
  <c r="Y67" i="19"/>
  <c r="M67" i="19"/>
  <c r="N67" i="19" s="1"/>
  <c r="Y66" i="19"/>
  <c r="M66" i="19"/>
  <c r="N66" i="19" s="1"/>
  <c r="Y65" i="19"/>
  <c r="O65" i="19"/>
  <c r="Y64" i="19"/>
  <c r="O64" i="19"/>
  <c r="Y63" i="19"/>
  <c r="O63" i="19"/>
  <c r="Y62" i="19"/>
  <c r="O62" i="19"/>
  <c r="Y61" i="19"/>
  <c r="O61" i="19"/>
  <c r="Y60" i="19"/>
  <c r="O60" i="19"/>
  <c r="Y59" i="19"/>
  <c r="O59" i="19"/>
  <c r="Y58" i="19"/>
  <c r="O58" i="19"/>
  <c r="Y57" i="19"/>
  <c r="O57" i="19"/>
  <c r="Y56" i="19"/>
  <c r="O56" i="19"/>
  <c r="Y55" i="19"/>
  <c r="O55" i="19"/>
  <c r="Y54" i="19"/>
  <c r="O54" i="19"/>
  <c r="Y53" i="19"/>
  <c r="O53" i="19"/>
  <c r="Y52" i="19"/>
  <c r="O52" i="19"/>
  <c r="Y51" i="19"/>
  <c r="O51" i="19"/>
  <c r="Y50" i="19"/>
  <c r="O50" i="19"/>
  <c r="Y49" i="19"/>
  <c r="O49" i="19"/>
  <c r="Y48" i="19"/>
  <c r="O48" i="19"/>
  <c r="Y47" i="19"/>
  <c r="O47" i="19"/>
  <c r="Y46" i="19"/>
  <c r="O46" i="19"/>
  <c r="Y45" i="19"/>
  <c r="O45" i="19"/>
  <c r="Y44" i="19"/>
  <c r="O44" i="19"/>
  <c r="Y43" i="19"/>
  <c r="O43" i="19"/>
  <c r="Y42" i="19"/>
  <c r="O42" i="19"/>
  <c r="Y41" i="19"/>
  <c r="O41" i="19"/>
  <c r="Y40" i="19"/>
  <c r="O40" i="19"/>
  <c r="Y39" i="19"/>
  <c r="O39" i="19"/>
  <c r="Y38" i="19"/>
  <c r="O38" i="19"/>
  <c r="Y37" i="19"/>
  <c r="O37" i="19"/>
  <c r="Y36" i="19"/>
  <c r="O36" i="19"/>
  <c r="Y35" i="19"/>
  <c r="O35" i="19"/>
  <c r="Y34" i="19"/>
  <c r="O34" i="19"/>
  <c r="Y33" i="19"/>
  <c r="O33" i="19"/>
  <c r="Y32" i="19"/>
  <c r="O32" i="19"/>
  <c r="Y31" i="19"/>
  <c r="O31" i="19"/>
  <c r="Y30" i="19"/>
  <c r="O30" i="19"/>
  <c r="Y29" i="19"/>
  <c r="O29" i="19"/>
  <c r="Y28" i="19"/>
  <c r="O28" i="19"/>
  <c r="Y27" i="19"/>
  <c r="O27" i="19"/>
  <c r="Y26" i="19"/>
  <c r="O26" i="19"/>
  <c r="Y25" i="19"/>
  <c r="O25" i="19"/>
  <c r="Y24" i="19"/>
  <c r="O24" i="19"/>
  <c r="Y23" i="19"/>
  <c r="O23" i="19"/>
  <c r="Y22" i="19"/>
  <c r="O22" i="19"/>
  <c r="Y21" i="19"/>
  <c r="O21" i="19"/>
  <c r="Y20" i="19"/>
  <c r="O20" i="19"/>
  <c r="Y19" i="19"/>
  <c r="O19" i="19"/>
  <c r="Y18" i="19"/>
  <c r="O18" i="19"/>
  <c r="Y17" i="19"/>
  <c r="O17" i="19"/>
  <c r="Y16" i="19"/>
  <c r="O16" i="19"/>
  <c r="Y15" i="19"/>
  <c r="O15" i="19"/>
  <c r="Y14" i="19"/>
  <c r="O14" i="19"/>
  <c r="Y13" i="19"/>
  <c r="O13" i="19"/>
  <c r="Y12" i="19"/>
  <c r="O12" i="19"/>
  <c r="Y11" i="19"/>
  <c r="O11" i="19"/>
  <c r="Y10" i="19"/>
  <c r="O10" i="19"/>
  <c r="Y9" i="19"/>
  <c r="O9" i="19"/>
  <c r="Y8" i="19"/>
  <c r="O8" i="19"/>
  <c r="Y7" i="19"/>
  <c r="O7" i="19"/>
  <c r="Y6" i="19"/>
  <c r="O6" i="19"/>
  <c r="Y5" i="19"/>
  <c r="O5" i="19"/>
  <c r="Y4" i="19"/>
  <c r="O4" i="19"/>
  <c r="O66" i="19" l="1"/>
  <c r="O67" i="19"/>
  <c r="P98" i="18"/>
  <c r="M82" i="18"/>
  <c r="M29" i="18"/>
  <c r="M26" i="18"/>
  <c r="M93" i="18"/>
  <c r="M92" i="18"/>
  <c r="M78" i="18"/>
  <c r="M77" i="18"/>
  <c r="M76" i="18"/>
  <c r="M75" i="18"/>
  <c r="M74" i="18"/>
  <c r="M73" i="18"/>
  <c r="M72" i="18"/>
  <c r="M71" i="18"/>
  <c r="M70" i="18"/>
  <c r="M69" i="18"/>
  <c r="M43" i="18"/>
  <c r="M42" i="18"/>
  <c r="M41" i="18"/>
  <c r="M40" i="18"/>
  <c r="M68" i="18"/>
  <c r="M67" i="18"/>
  <c r="M66" i="18"/>
  <c r="M65" i="18"/>
  <c r="M64" i="18"/>
  <c r="M63" i="18"/>
  <c r="M62" i="18"/>
  <c r="M61" i="18"/>
  <c r="M60" i="18"/>
  <c r="M59" i="18"/>
  <c r="M58" i="18"/>
  <c r="M57" i="18"/>
  <c r="M56" i="18"/>
  <c r="M55" i="18"/>
  <c r="M32" i="18"/>
  <c r="M54" i="18"/>
  <c r="M6" i="18"/>
  <c r="M24" i="18"/>
  <c r="M34" i="18"/>
  <c r="M33" i="18"/>
  <c r="M53" i="18"/>
  <c r="M30" i="18"/>
  <c r="M25" i="18"/>
  <c r="M52" i="18"/>
  <c r="M51" i="18"/>
  <c r="M50" i="18"/>
  <c r="M49" i="18"/>
  <c r="M36" i="18"/>
  <c r="M35" i="18"/>
  <c r="M48" i="18"/>
  <c r="M47" i="18"/>
  <c r="M46" i="18"/>
  <c r="M45" i="18"/>
  <c r="M44" i="18"/>
  <c r="M8" i="18"/>
  <c r="M7" i="18"/>
  <c r="M91" i="18"/>
  <c r="M94" i="18"/>
  <c r="M5" i="18"/>
  <c r="M22" i="18"/>
  <c r="M2" i="18"/>
  <c r="M16" i="18"/>
  <c r="M21" i="18"/>
  <c r="M81" i="18"/>
  <c r="M83" i="18"/>
  <c r="M39" i="18"/>
  <c r="M38" i="18"/>
  <c r="M37" i="18"/>
  <c r="M90" i="18"/>
  <c r="M23" i="18"/>
  <c r="M4" i="18"/>
  <c r="M89" i="18"/>
  <c r="M88" i="18"/>
  <c r="M87" i="18"/>
  <c r="M86" i="18"/>
  <c r="M85" i="18"/>
  <c r="M9" i="18"/>
  <c r="M84" i="18"/>
  <c r="M20" i="18"/>
  <c r="M3" i="18"/>
  <c r="M19" i="18"/>
  <c r="M12" i="18"/>
  <c r="M11" i="18"/>
  <c r="M10" i="18"/>
  <c r="M80" i="18"/>
  <c r="M15" i="18"/>
  <c r="M28" i="18"/>
  <c r="M27" i="18"/>
  <c r="M18" i="18"/>
  <c r="M79" i="18"/>
  <c r="M31" i="18"/>
  <c r="M17" i="18"/>
  <c r="M14" i="18"/>
  <c r="M13" i="18"/>
  <c r="K44" i="17"/>
  <c r="K43" i="17"/>
  <c r="K42" i="17"/>
  <c r="K41" i="17"/>
  <c r="K40" i="17"/>
  <c r="K39" i="17"/>
  <c r="K38" i="17"/>
  <c r="C35" i="12"/>
  <c r="N16" i="12" l="1"/>
  <c r="D8" i="12"/>
  <c r="D9" i="12"/>
  <c r="D10" i="12"/>
  <c r="D11" i="12"/>
  <c r="D12" i="12"/>
  <c r="D13" i="12"/>
  <c r="D14" i="12"/>
  <c r="D15" i="12"/>
  <c r="L35" i="13"/>
  <c r="M35" i="13" s="1"/>
  <c r="L48" i="13"/>
  <c r="M48" i="13" s="1"/>
  <c r="L154" i="13"/>
  <c r="M154" i="13" s="1"/>
  <c r="L222" i="13"/>
  <c r="M222" i="13" s="1"/>
  <c r="L15" i="13"/>
  <c r="M15" i="13" s="1"/>
  <c r="L225" i="13"/>
  <c r="M225" i="13" s="1"/>
  <c r="L31" i="13"/>
  <c r="M31" i="13" s="1"/>
  <c r="L88" i="13"/>
  <c r="M88" i="13" s="1"/>
  <c r="L107" i="13"/>
  <c r="M107" i="13" s="1"/>
  <c r="L105" i="13"/>
  <c r="M105" i="13" s="1"/>
  <c r="L137" i="13"/>
  <c r="M137" i="13" s="1"/>
  <c r="L194" i="13"/>
  <c r="M194" i="13" s="1"/>
  <c r="L220" i="13"/>
  <c r="M220" i="13" s="1"/>
  <c r="L206" i="13"/>
  <c r="M206" i="13" s="1"/>
  <c r="L14" i="13"/>
  <c r="M14" i="13" s="1"/>
  <c r="L89" i="13"/>
  <c r="M89" i="13" s="1"/>
  <c r="L219" i="13"/>
  <c r="M219" i="13" s="1"/>
  <c r="L134" i="13"/>
  <c r="M134" i="13" s="1"/>
  <c r="L205" i="13"/>
  <c r="M205" i="13" s="1"/>
  <c r="L49" i="13"/>
  <c r="M49" i="13" s="1"/>
  <c r="L121" i="13"/>
  <c r="M121" i="13" s="1"/>
  <c r="L157" i="13"/>
  <c r="M157" i="13" s="1"/>
  <c r="L155" i="13"/>
  <c r="M155" i="13" s="1"/>
  <c r="L224" i="13"/>
  <c r="M224" i="13" s="1"/>
  <c r="L131" i="13"/>
  <c r="M131" i="13" s="1"/>
  <c r="L125" i="13"/>
  <c r="M125" i="13" s="1"/>
  <c r="L108" i="13"/>
  <c r="M108" i="13" s="1"/>
  <c r="L126" i="13"/>
  <c r="M126" i="13" s="1"/>
  <c r="L119" i="13"/>
  <c r="M119" i="13" s="1"/>
  <c r="L163" i="13"/>
  <c r="M163" i="13" s="1"/>
  <c r="L156" i="13"/>
  <c r="M156" i="13" s="1"/>
  <c r="L143" i="13"/>
  <c r="M143" i="13" s="1"/>
  <c r="L204" i="13"/>
  <c r="M204" i="13" s="1"/>
  <c r="L203" i="13"/>
  <c r="M203" i="13" s="1"/>
  <c r="L196" i="13"/>
  <c r="M196" i="13" s="1"/>
  <c r="L85" i="13"/>
  <c r="M85" i="13" s="1"/>
  <c r="L178" i="13"/>
  <c r="M178" i="13" s="1"/>
  <c r="L13" i="13"/>
  <c r="M13" i="13" s="1"/>
  <c r="L161" i="13"/>
  <c r="M161" i="13" s="1"/>
  <c r="L160" i="13"/>
  <c r="M160" i="13" s="1"/>
  <c r="L167" i="13"/>
  <c r="M167" i="13" s="1"/>
  <c r="L171" i="13"/>
  <c r="M171" i="13" s="1"/>
  <c r="L214" i="13"/>
  <c r="M214" i="13" s="1"/>
  <c r="L216" i="13"/>
  <c r="M216" i="13" s="1"/>
  <c r="L47" i="13"/>
  <c r="M47" i="13" s="1"/>
  <c r="L12" i="13"/>
  <c r="M12" i="13" s="1"/>
  <c r="L77" i="13"/>
  <c r="M77" i="13" s="1"/>
  <c r="L70" i="13"/>
  <c r="M70" i="13" s="1"/>
  <c r="L118" i="13"/>
  <c r="M118" i="13" s="1"/>
  <c r="L80" i="13"/>
  <c r="M80" i="13" s="1"/>
  <c r="L68" i="13"/>
  <c r="M68" i="13" s="1"/>
  <c r="L175" i="13"/>
  <c r="M175" i="13" s="1"/>
  <c r="L212" i="13"/>
  <c r="M212" i="13" s="1"/>
  <c r="L209" i="13"/>
  <c r="M209" i="13" s="1"/>
  <c r="L30" i="13"/>
  <c r="M30" i="13" s="1"/>
  <c r="L41" i="13"/>
  <c r="M41" i="13" s="1"/>
  <c r="L87" i="13"/>
  <c r="M87" i="13" s="1"/>
  <c r="L109" i="13"/>
  <c r="M109" i="13" s="1"/>
  <c r="L11" i="13"/>
  <c r="M11" i="13" s="1"/>
  <c r="L10" i="13"/>
  <c r="M10" i="13" s="1"/>
  <c r="L9" i="13"/>
  <c r="M9" i="13" s="1"/>
  <c r="L8" i="13"/>
  <c r="M8" i="13" s="1"/>
  <c r="L51" i="13"/>
  <c r="M51" i="13" s="1"/>
  <c r="L81" i="13"/>
  <c r="M81" i="13" s="1"/>
  <c r="L78" i="13"/>
  <c r="M78" i="13" s="1"/>
  <c r="L76" i="13"/>
  <c r="M76" i="13" s="1"/>
  <c r="L124" i="13"/>
  <c r="M124" i="13" s="1"/>
  <c r="L168" i="13"/>
  <c r="M168" i="13" s="1"/>
  <c r="L146" i="13"/>
  <c r="M146" i="13" s="1"/>
  <c r="L142" i="13"/>
  <c r="M142" i="13" s="1"/>
  <c r="L136" i="13"/>
  <c r="M136" i="13" s="1"/>
  <c r="L86" i="13"/>
  <c r="M86" i="13" s="1"/>
  <c r="L133" i="13"/>
  <c r="M133" i="13" s="1"/>
  <c r="L129" i="13"/>
  <c r="M129" i="13" s="1"/>
  <c r="L138" i="13"/>
  <c r="M138" i="13" s="1"/>
  <c r="L60" i="13"/>
  <c r="M60" i="13" s="1"/>
  <c r="L36" i="13"/>
  <c r="M36" i="13" s="1"/>
  <c r="L115" i="13"/>
  <c r="M115" i="13" s="1"/>
  <c r="L45" i="13"/>
  <c r="M45" i="13" s="1"/>
  <c r="L62" i="13"/>
  <c r="M62" i="13" s="1"/>
  <c r="L100" i="13"/>
  <c r="M100" i="13" s="1"/>
  <c r="L93" i="13"/>
  <c r="M93" i="13" s="1"/>
  <c r="L74" i="13"/>
  <c r="M74" i="13" s="1"/>
  <c r="L65" i="13"/>
  <c r="M65" i="13" s="1"/>
  <c r="L64" i="13"/>
  <c r="M64" i="13" s="1"/>
  <c r="L130" i="13"/>
  <c r="M130" i="13" s="1"/>
  <c r="L116" i="13"/>
  <c r="M116" i="13" s="1"/>
  <c r="L190" i="13"/>
  <c r="M190" i="13" s="1"/>
  <c r="L189" i="13"/>
  <c r="M189" i="13" s="1"/>
  <c r="L180" i="13"/>
  <c r="M180" i="13" s="1"/>
  <c r="L159" i="13"/>
  <c r="M159" i="13" s="1"/>
  <c r="L200" i="13"/>
  <c r="M200" i="13" s="1"/>
  <c r="L199" i="13"/>
  <c r="M199" i="13" s="1"/>
  <c r="L46" i="13"/>
  <c r="M46" i="13" s="1"/>
  <c r="L7" i="13"/>
  <c r="M7" i="13" s="1"/>
  <c r="L59" i="13"/>
  <c r="M59" i="13" s="1"/>
  <c r="L96" i="13"/>
  <c r="M96" i="13" s="1"/>
  <c r="L92" i="13"/>
  <c r="M92" i="13" s="1"/>
  <c r="L82" i="13"/>
  <c r="M82" i="13" s="1"/>
  <c r="L110" i="13"/>
  <c r="M110" i="13" s="1"/>
  <c r="L179" i="13"/>
  <c r="M179" i="13" s="1"/>
  <c r="L169" i="13"/>
  <c r="M169" i="13" s="1"/>
  <c r="L141" i="13"/>
  <c r="M141" i="13" s="1"/>
  <c r="L208" i="13"/>
  <c r="M208" i="13" s="1"/>
  <c r="L221" i="13"/>
  <c r="M221" i="13" s="1"/>
  <c r="L226" i="13"/>
  <c r="M226" i="13" s="1"/>
  <c r="L97" i="13"/>
  <c r="M97" i="13" s="1"/>
  <c r="L95" i="13"/>
  <c r="M95" i="13" s="1"/>
  <c r="L94" i="13"/>
  <c r="M94" i="13" s="1"/>
  <c r="L67" i="13"/>
  <c r="M67" i="13" s="1"/>
  <c r="L66" i="13"/>
  <c r="M66" i="13" s="1"/>
  <c r="L61" i="13"/>
  <c r="M61" i="13" s="1"/>
  <c r="L79" i="13"/>
  <c r="M79" i="13" s="1"/>
  <c r="L152" i="13"/>
  <c r="M152" i="13" s="1"/>
  <c r="L185" i="13"/>
  <c r="M185" i="13" s="1"/>
  <c r="L172" i="13"/>
  <c r="M172" i="13" s="1"/>
  <c r="L149" i="13"/>
  <c r="M149" i="13" s="1"/>
  <c r="L147" i="13"/>
  <c r="M147" i="13" s="1"/>
  <c r="L151" i="13"/>
  <c r="M151" i="13" s="1"/>
  <c r="L170" i="13"/>
  <c r="M170" i="13" s="1"/>
  <c r="L195" i="13"/>
  <c r="M195" i="13" s="1"/>
  <c r="L201" i="13"/>
  <c r="M201" i="13" s="1"/>
  <c r="L25" i="13"/>
  <c r="M25" i="13" s="1"/>
  <c r="L58" i="13"/>
  <c r="M58" i="13" s="1"/>
  <c r="L84" i="13"/>
  <c r="M84" i="13" s="1"/>
  <c r="L140" i="13"/>
  <c r="M140" i="13" s="1"/>
  <c r="L54" i="13"/>
  <c r="M54" i="13" s="1"/>
  <c r="L228" i="13"/>
  <c r="M228" i="13" s="1"/>
  <c r="L28" i="13"/>
  <c r="M28" i="13" s="1"/>
  <c r="L6" i="13"/>
  <c r="M6" i="13" s="1"/>
  <c r="L166" i="13"/>
  <c r="M166" i="13" s="1"/>
  <c r="L21" i="13"/>
  <c r="M21" i="13" s="1"/>
  <c r="L20" i="13"/>
  <c r="M20" i="13" s="1"/>
  <c r="L19" i="13"/>
  <c r="M19" i="13" s="1"/>
  <c r="L32" i="13"/>
  <c r="M32" i="13" s="1"/>
  <c r="L50" i="13"/>
  <c r="M50" i="13" s="1"/>
  <c r="L106" i="13"/>
  <c r="M106" i="13" s="1"/>
  <c r="L98" i="13"/>
  <c r="M98" i="13" s="1"/>
  <c r="L184" i="13"/>
  <c r="M184" i="13" s="1"/>
  <c r="L215" i="13"/>
  <c r="M215" i="13" s="1"/>
  <c r="L210" i="13"/>
  <c r="M210" i="13" s="1"/>
  <c r="L53" i="13"/>
  <c r="M53" i="13" s="1"/>
  <c r="L113" i="13"/>
  <c r="M113" i="13" s="1"/>
  <c r="L99" i="13"/>
  <c r="M99" i="13" s="1"/>
  <c r="L91" i="13"/>
  <c r="M91" i="13" s="1"/>
  <c r="L111" i="13"/>
  <c r="M111" i="13" s="1"/>
  <c r="L165" i="13"/>
  <c r="M165" i="13" s="1"/>
  <c r="L5" i="13"/>
  <c r="M5" i="13" s="1"/>
  <c r="L218" i="13"/>
  <c r="M218" i="13" s="1"/>
  <c r="L26" i="13"/>
  <c r="M26" i="13" s="1"/>
  <c r="L18" i="13"/>
  <c r="M18" i="13" s="1"/>
  <c r="L52" i="13"/>
  <c r="M52" i="13" s="1"/>
  <c r="L83" i="13"/>
  <c r="M83" i="13" s="1"/>
  <c r="L75" i="13"/>
  <c r="M75" i="13" s="1"/>
  <c r="L153" i="13"/>
  <c r="M153" i="13" s="1"/>
  <c r="L193" i="13"/>
  <c r="M193" i="13" s="1"/>
  <c r="L144" i="13"/>
  <c r="M144" i="13" s="1"/>
  <c r="L188" i="13"/>
  <c r="M188" i="13" s="1"/>
  <c r="L17" i="13"/>
  <c r="M17" i="13" s="1"/>
  <c r="L29" i="13"/>
  <c r="M29" i="13" s="1"/>
  <c r="L38" i="13"/>
  <c r="M38" i="13" s="1"/>
  <c r="L128" i="13"/>
  <c r="M128" i="13" s="1"/>
  <c r="L103" i="13"/>
  <c r="M103" i="13" s="1"/>
  <c r="L176" i="13"/>
  <c r="M176" i="13" s="1"/>
  <c r="L139" i="13"/>
  <c r="M139" i="13" s="1"/>
  <c r="L34" i="13"/>
  <c r="M34" i="13" s="1"/>
  <c r="L33" i="13"/>
  <c r="M33" i="13" s="1"/>
  <c r="L120" i="13"/>
  <c r="M120" i="13" s="1"/>
  <c r="L177" i="13"/>
  <c r="M177" i="13" s="1"/>
  <c r="L162" i="13"/>
  <c r="M162" i="13" s="1"/>
  <c r="L213" i="13"/>
  <c r="M213" i="13" s="1"/>
  <c r="L56" i="13"/>
  <c r="M56" i="13" s="1"/>
  <c r="L114" i="13"/>
  <c r="M114" i="13" s="1"/>
  <c r="L4" i="13"/>
  <c r="M4" i="13" s="1"/>
  <c r="L202" i="13"/>
  <c r="M202" i="13" s="1"/>
  <c r="L197" i="13"/>
  <c r="M197" i="13" s="1"/>
  <c r="L211" i="13"/>
  <c r="M211" i="13" s="1"/>
  <c r="L192" i="13"/>
  <c r="M192" i="13" s="1"/>
  <c r="L3" i="13"/>
  <c r="M3" i="13" s="1"/>
  <c r="L2" i="13"/>
  <c r="M2" i="13" s="1"/>
  <c r="L90" i="13"/>
  <c r="M90" i="13" s="1"/>
  <c r="L72" i="13"/>
  <c r="M72" i="13" s="1"/>
  <c r="L71" i="13"/>
  <c r="M71" i="13" s="1"/>
  <c r="L182" i="13"/>
  <c r="M182" i="13" s="1"/>
  <c r="L183" i="13"/>
  <c r="M183" i="13" s="1"/>
  <c r="L148" i="13"/>
  <c r="M148" i="13" s="1"/>
  <c r="L191" i="13"/>
  <c r="M191" i="13" s="1"/>
  <c r="L39" i="13"/>
  <c r="M39" i="13" s="1"/>
  <c r="L40" i="13"/>
  <c r="M40" i="13" s="1"/>
  <c r="L55" i="13"/>
  <c r="M55" i="13" s="1"/>
  <c r="L69" i="13"/>
  <c r="M69" i="13" s="1"/>
  <c r="L101" i="13"/>
  <c r="M101" i="13" s="1"/>
  <c r="L102" i="13"/>
  <c r="M102" i="13" s="1"/>
  <c r="L104" i="13"/>
  <c r="M104" i="13" s="1"/>
  <c r="L123" i="13"/>
  <c r="M123" i="13" s="1"/>
  <c r="L150" i="13"/>
  <c r="M150" i="13" s="1"/>
  <c r="L164" i="13"/>
  <c r="M164" i="13" s="1"/>
  <c r="L186" i="13"/>
  <c r="M186" i="13" s="1"/>
  <c r="L198" i="13"/>
  <c r="M198" i="13" s="1"/>
  <c r="L207" i="13"/>
  <c r="M207" i="13" s="1"/>
  <c r="L223" i="13"/>
  <c r="M223" i="13" s="1"/>
  <c r="L16" i="13"/>
  <c r="M16" i="13" s="1"/>
  <c r="L22" i="13"/>
  <c r="M22" i="13" s="1"/>
  <c r="L23" i="13"/>
  <c r="M23" i="13" s="1"/>
  <c r="L24" i="13"/>
  <c r="M24" i="13" s="1"/>
  <c r="L27" i="13"/>
  <c r="M27" i="13" s="1"/>
  <c r="L57" i="13"/>
  <c r="M57" i="13" s="1"/>
  <c r="L112" i="13"/>
  <c r="M112" i="13" s="1"/>
  <c r="L63" i="13"/>
  <c r="M63" i="13" s="1"/>
  <c r="L127" i="13"/>
  <c r="M127" i="13" s="1"/>
  <c r="L145" i="13"/>
  <c r="M145" i="13" s="1"/>
  <c r="L158" i="13"/>
  <c r="M158" i="13" s="1"/>
  <c r="L173" i="13"/>
  <c r="M173" i="13" s="1"/>
  <c r="L174" i="13"/>
  <c r="M174" i="13" s="1"/>
  <c r="L181" i="13"/>
  <c r="M181" i="13" s="1"/>
  <c r="L217" i="13"/>
  <c r="M217" i="13" s="1"/>
  <c r="L227" i="13"/>
  <c r="M227" i="13" s="1"/>
  <c r="L37" i="13"/>
  <c r="M37" i="13" s="1"/>
  <c r="L73" i="13"/>
  <c r="M73" i="13" s="1"/>
  <c r="L132" i="13"/>
  <c r="M132" i="13" s="1"/>
  <c r="L122" i="13"/>
  <c r="M122" i="13" s="1"/>
  <c r="L117" i="13"/>
  <c r="M117" i="13" s="1"/>
  <c r="L187" i="13"/>
  <c r="M187" i="13" s="1"/>
  <c r="L230" i="13"/>
  <c r="M230" i="13" s="1"/>
  <c r="L229" i="13"/>
  <c r="M229" i="13" s="1"/>
  <c r="L44" i="13"/>
  <c r="M44" i="13" s="1"/>
  <c r="L43" i="13"/>
  <c r="M43" i="13" s="1"/>
  <c r="L42" i="13"/>
  <c r="M42" i="13" s="1"/>
  <c r="L135" i="13"/>
  <c r="M135" i="13" s="1"/>
  <c r="H11" i="10" l="1"/>
  <c r="H12" i="10" s="1"/>
  <c r="H8" i="10"/>
  <c r="H9" i="10" s="1"/>
  <c r="I9" i="10" s="1"/>
  <c r="H13" i="10" l="1"/>
  <c r="I12" i="10"/>
  <c r="I8" i="10"/>
  <c r="I11" i="10"/>
  <c r="M36" i="6" l="1"/>
  <c r="L36" i="6"/>
  <c r="L35" i="6"/>
  <c r="M35" i="6" s="1"/>
  <c r="L34" i="6"/>
  <c r="M34" i="6" s="1"/>
  <c r="L33" i="6"/>
  <c r="M33" i="6" s="1"/>
  <c r="L32" i="6"/>
  <c r="M32" i="6" s="1"/>
  <c r="L31" i="6"/>
  <c r="M31" i="6" s="1"/>
  <c r="L30" i="6"/>
  <c r="M30" i="6" s="1"/>
  <c r="L29" i="6"/>
  <c r="M29" i="6" s="1"/>
  <c r="L28" i="6"/>
  <c r="M28" i="6" s="1"/>
  <c r="L27" i="6"/>
  <c r="M27" i="6" s="1"/>
  <c r="L25" i="6"/>
  <c r="M25" i="6" s="1"/>
  <c r="L24" i="6"/>
  <c r="M24" i="6" s="1"/>
  <c r="L23" i="6"/>
  <c r="M23" i="6" s="1"/>
  <c r="M22" i="6"/>
  <c r="L22" i="6"/>
  <c r="L21" i="6"/>
  <c r="M21" i="6" s="1"/>
  <c r="L20" i="6"/>
  <c r="M20" i="6" s="1"/>
  <c r="L19" i="6"/>
  <c r="M19" i="6" s="1"/>
  <c r="M18" i="6"/>
  <c r="L18" i="6"/>
  <c r="L17" i="6"/>
  <c r="M17" i="6" s="1"/>
  <c r="L16" i="6"/>
  <c r="M16" i="6" s="1"/>
  <c r="L15" i="6"/>
  <c r="M15" i="6" s="1"/>
  <c r="L14" i="6"/>
  <c r="M14" i="6" s="1"/>
  <c r="L13" i="6"/>
  <c r="M13" i="6" s="1"/>
  <c r="L12" i="6"/>
  <c r="M12" i="6" s="1"/>
  <c r="L11" i="6"/>
  <c r="M11" i="6" s="1"/>
  <c r="L10" i="6"/>
  <c r="M10" i="6" s="1"/>
  <c r="M9" i="6"/>
  <c r="L9" i="6"/>
  <c r="L8" i="6"/>
  <c r="M8" i="6" s="1"/>
  <c r="L7" i="6"/>
  <c r="M7" i="6" s="1"/>
  <c r="L6" i="6"/>
  <c r="M6" i="6" s="1"/>
  <c r="L5" i="6"/>
  <c r="M5" i="6" s="1"/>
  <c r="D2" i="6"/>
  <c r="L145" i="5" l="1"/>
  <c r="M145" i="5" s="1"/>
  <c r="L144" i="5"/>
  <c r="M144" i="5" s="1"/>
  <c r="L143" i="5"/>
  <c r="M143" i="5" s="1"/>
  <c r="L142" i="5"/>
  <c r="M142" i="5" s="1"/>
  <c r="L141" i="5"/>
  <c r="M141" i="5" s="1"/>
  <c r="L140" i="5"/>
  <c r="M140" i="5" s="1"/>
  <c r="L139" i="5"/>
  <c r="M139" i="5" s="1"/>
  <c r="L138" i="5"/>
  <c r="M138" i="5" s="1"/>
  <c r="L137" i="5"/>
  <c r="M137" i="5" s="1"/>
  <c r="L136" i="5"/>
  <c r="M136" i="5" s="1"/>
  <c r="L135" i="5"/>
  <c r="M135" i="5" s="1"/>
  <c r="L134" i="5"/>
  <c r="M134" i="5" s="1"/>
  <c r="L133" i="5"/>
  <c r="M133" i="5" s="1"/>
  <c r="L132" i="5"/>
  <c r="M132" i="5" s="1"/>
  <c r="L131" i="5"/>
  <c r="M131" i="5" s="1"/>
  <c r="L130" i="5"/>
  <c r="M130" i="5" s="1"/>
  <c r="L129" i="5"/>
  <c r="M129" i="5" s="1"/>
  <c r="L128" i="5"/>
  <c r="M128" i="5" s="1"/>
  <c r="L127" i="5"/>
  <c r="M127" i="5" s="1"/>
  <c r="L126" i="5"/>
  <c r="M126" i="5" s="1"/>
  <c r="L125" i="5"/>
  <c r="M125" i="5" s="1"/>
  <c r="L124" i="5"/>
  <c r="M124" i="5" s="1"/>
  <c r="L123" i="5"/>
  <c r="M123" i="5" s="1"/>
  <c r="L122" i="5"/>
  <c r="M122" i="5" s="1"/>
  <c r="L121" i="5"/>
  <c r="M121" i="5" s="1"/>
  <c r="L120" i="5"/>
  <c r="M120" i="5" s="1"/>
  <c r="L119" i="5"/>
  <c r="M119" i="5" s="1"/>
  <c r="L118" i="5"/>
  <c r="M118" i="5" s="1"/>
  <c r="L117" i="5"/>
  <c r="M117" i="5" s="1"/>
  <c r="L116" i="5"/>
  <c r="M116" i="5" s="1"/>
  <c r="L115" i="5"/>
  <c r="M115" i="5" s="1"/>
  <c r="L111" i="5"/>
  <c r="M111" i="5" s="1"/>
  <c r="L110" i="5"/>
  <c r="M110" i="5" s="1"/>
  <c r="L109" i="5"/>
  <c r="M109" i="5" s="1"/>
  <c r="L108" i="5"/>
  <c r="M108" i="5" s="1"/>
  <c r="L107" i="5"/>
  <c r="M107" i="5" s="1"/>
  <c r="L106" i="5"/>
  <c r="M106" i="5" s="1"/>
  <c r="L105" i="5"/>
  <c r="M105" i="5" s="1"/>
  <c r="L104" i="5"/>
  <c r="M104" i="5" s="1"/>
  <c r="L103" i="5"/>
  <c r="M103" i="5" s="1"/>
  <c r="L102" i="5"/>
  <c r="M102" i="5" s="1"/>
  <c r="L101" i="5"/>
  <c r="M101" i="5" s="1"/>
  <c r="L100" i="5"/>
  <c r="M100" i="5" s="1"/>
  <c r="L99" i="5"/>
  <c r="M99" i="5" s="1"/>
  <c r="L98" i="5"/>
  <c r="M98" i="5" s="1"/>
  <c r="L97" i="5"/>
  <c r="M97" i="5" s="1"/>
  <c r="L96" i="5"/>
  <c r="M96" i="5" s="1"/>
  <c r="L95" i="5"/>
  <c r="M95" i="5" s="1"/>
  <c r="L94" i="5"/>
  <c r="M94" i="5" s="1"/>
  <c r="L93" i="5"/>
  <c r="M93" i="5" s="1"/>
  <c r="L92" i="5"/>
  <c r="M92" i="5" s="1"/>
  <c r="L91" i="5"/>
  <c r="M91" i="5" s="1"/>
  <c r="M90" i="5"/>
  <c r="L90" i="5"/>
  <c r="L89" i="5"/>
  <c r="M89" i="5" s="1"/>
  <c r="L88" i="5"/>
  <c r="M88" i="5" s="1"/>
  <c r="L87" i="5"/>
  <c r="M87" i="5" s="1"/>
  <c r="L86" i="5"/>
  <c r="M86" i="5" s="1"/>
  <c r="L85" i="5"/>
  <c r="M85" i="5" s="1"/>
  <c r="L84" i="5"/>
  <c r="M84" i="5" s="1"/>
  <c r="L83" i="5"/>
  <c r="M83" i="5" s="1"/>
  <c r="L82" i="5"/>
  <c r="M82" i="5" s="1"/>
  <c r="L81" i="5"/>
  <c r="M81" i="5" s="1"/>
  <c r="L80" i="5"/>
  <c r="M80" i="5" s="1"/>
  <c r="L79" i="5"/>
  <c r="M79" i="5" s="1"/>
  <c r="L78" i="5"/>
  <c r="M78" i="5" s="1"/>
  <c r="L77" i="5"/>
  <c r="M77" i="5" s="1"/>
  <c r="L76" i="5"/>
  <c r="M76" i="5" s="1"/>
  <c r="L75" i="5"/>
  <c r="M75" i="5" s="1"/>
  <c r="L74" i="5"/>
  <c r="M74" i="5" s="1"/>
  <c r="L73" i="5"/>
  <c r="M73" i="5" s="1"/>
  <c r="L72" i="5"/>
  <c r="M72" i="5" s="1"/>
  <c r="L71" i="5"/>
  <c r="M71" i="5" s="1"/>
  <c r="L70" i="5"/>
  <c r="M70" i="5" s="1"/>
  <c r="L69" i="5"/>
  <c r="M69" i="5" s="1"/>
  <c r="L68" i="5"/>
  <c r="M68" i="5" s="1"/>
  <c r="L67" i="5"/>
  <c r="M67" i="5" s="1"/>
  <c r="L66" i="5"/>
  <c r="M66" i="5" s="1"/>
  <c r="L65" i="5"/>
  <c r="M65" i="5" s="1"/>
  <c r="L64" i="5"/>
  <c r="M64" i="5" s="1"/>
  <c r="L63" i="5"/>
  <c r="M63" i="5" s="1"/>
  <c r="L62" i="5"/>
  <c r="M62" i="5" s="1"/>
  <c r="L61" i="5"/>
  <c r="M61" i="5" s="1"/>
  <c r="L60" i="5"/>
  <c r="M60" i="5" s="1"/>
  <c r="L59" i="5"/>
  <c r="M59" i="5" s="1"/>
  <c r="L58" i="5"/>
  <c r="M58" i="5" s="1"/>
  <c r="L57" i="5"/>
  <c r="M57" i="5" s="1"/>
  <c r="L56" i="5"/>
  <c r="M56" i="5" s="1"/>
  <c r="L55" i="5"/>
  <c r="M55" i="5" s="1"/>
  <c r="L54" i="5"/>
  <c r="M54" i="5" s="1"/>
  <c r="L53" i="5"/>
  <c r="M53" i="5" s="1"/>
  <c r="L52" i="5"/>
  <c r="M52" i="5" s="1"/>
  <c r="L51" i="5"/>
  <c r="M51" i="5" s="1"/>
  <c r="L50" i="5"/>
  <c r="M50" i="5" s="1"/>
  <c r="L49" i="5"/>
  <c r="M49" i="5" s="1"/>
  <c r="L48" i="5"/>
  <c r="M48" i="5" s="1"/>
  <c r="L47" i="5"/>
  <c r="M47" i="5" s="1"/>
  <c r="L46" i="5"/>
  <c r="M46" i="5" s="1"/>
  <c r="L45" i="5"/>
  <c r="M45" i="5" s="1"/>
  <c r="L44" i="5"/>
  <c r="M44" i="5" s="1"/>
  <c r="L43" i="5"/>
  <c r="M43" i="5" s="1"/>
  <c r="L42" i="5"/>
  <c r="M42" i="5" s="1"/>
  <c r="L41" i="5"/>
  <c r="M41" i="5" s="1"/>
  <c r="L40" i="5"/>
  <c r="M40" i="5" s="1"/>
  <c r="L39" i="5"/>
  <c r="M39" i="5" s="1"/>
  <c r="L38" i="5"/>
  <c r="M38" i="5" s="1"/>
  <c r="L37" i="5"/>
  <c r="M37" i="5" s="1"/>
  <c r="L36" i="5"/>
  <c r="M36" i="5" s="1"/>
  <c r="L35" i="5"/>
  <c r="M35" i="5" s="1"/>
  <c r="L34" i="5"/>
  <c r="M34" i="5" s="1"/>
  <c r="L33" i="5"/>
  <c r="M33" i="5" s="1"/>
  <c r="L32" i="5"/>
  <c r="M32" i="5" s="1"/>
  <c r="L31" i="5"/>
  <c r="M31" i="5" s="1"/>
  <c r="L30" i="5"/>
  <c r="M30" i="5" s="1"/>
  <c r="L29" i="5"/>
  <c r="M29" i="5" s="1"/>
  <c r="L28" i="5"/>
  <c r="M28" i="5" s="1"/>
  <c r="L27" i="5"/>
  <c r="M27" i="5" s="1"/>
  <c r="L26" i="5"/>
  <c r="M26" i="5" s="1"/>
  <c r="L25" i="5"/>
  <c r="M25" i="5" s="1"/>
  <c r="M24" i="5"/>
  <c r="L24" i="5"/>
  <c r="L23" i="5"/>
  <c r="M23" i="5" s="1"/>
  <c r="L22" i="5"/>
  <c r="M22" i="5" s="1"/>
  <c r="L21" i="5"/>
  <c r="M21" i="5" s="1"/>
  <c r="L20" i="5"/>
  <c r="M20" i="5" s="1"/>
  <c r="L19" i="5"/>
  <c r="M19" i="5" s="1"/>
  <c r="L18" i="5"/>
  <c r="M18" i="5" s="1"/>
  <c r="L17" i="5"/>
  <c r="M17" i="5" s="1"/>
  <c r="L16" i="5"/>
  <c r="M16" i="5" s="1"/>
  <c r="L15" i="5"/>
  <c r="M15" i="5" s="1"/>
  <c r="L14" i="5"/>
  <c r="M14" i="5" s="1"/>
  <c r="L13" i="5"/>
  <c r="M13" i="5" s="1"/>
  <c r="L12" i="5"/>
  <c r="M12" i="5" s="1"/>
  <c r="L11" i="5"/>
  <c r="M11" i="5" s="1"/>
  <c r="L10" i="5"/>
  <c r="M10" i="5" s="1"/>
  <c r="L9" i="5"/>
  <c r="M9" i="5" s="1"/>
  <c r="L8" i="5"/>
  <c r="M8" i="5" s="1"/>
  <c r="L7" i="5"/>
  <c r="M7" i="5" s="1"/>
  <c r="L6" i="5"/>
  <c r="M6" i="5" s="1"/>
  <c r="L5" i="5"/>
  <c r="M5" i="5" s="1"/>
  <c r="D2" i="5"/>
  <c r="M98" i="4" l="1"/>
  <c r="N98" i="4" s="1"/>
  <c r="M97" i="4"/>
  <c r="N97" i="4" s="1"/>
  <c r="M65" i="4"/>
  <c r="N65" i="4" s="1"/>
  <c r="M62" i="4"/>
  <c r="N62" i="4" s="1"/>
  <c r="M61" i="4"/>
  <c r="N61" i="4" s="1"/>
  <c r="M60" i="4"/>
  <c r="N60" i="4" s="1"/>
  <c r="M58" i="4"/>
  <c r="N58" i="4" s="1"/>
  <c r="M57" i="4"/>
  <c r="N57" i="4" s="1"/>
  <c r="M40" i="4"/>
  <c r="N40" i="4" s="1"/>
  <c r="M38" i="4"/>
  <c r="N38" i="4" s="1"/>
  <c r="M37" i="4"/>
  <c r="N37" i="4" s="1"/>
  <c r="M30" i="4"/>
  <c r="N30" i="4" s="1"/>
  <c r="M20" i="4"/>
  <c r="N20" i="4" s="1"/>
  <c r="M18" i="4"/>
  <c r="N18" i="4" s="1"/>
  <c r="M17" i="4"/>
  <c r="N17" i="4" s="1"/>
  <c r="L17" i="4"/>
  <c r="L16" i="4"/>
  <c r="M16" i="4" s="1"/>
  <c r="N16" i="4" s="1"/>
  <c r="M15" i="4"/>
  <c r="N15" i="4" s="1"/>
  <c r="M14" i="4"/>
  <c r="N14" i="4" s="1"/>
  <c r="M13" i="4"/>
  <c r="N13" i="4" s="1"/>
  <c r="M12" i="4"/>
  <c r="N12" i="4" s="1"/>
  <c r="M11" i="4"/>
  <c r="N11" i="4" s="1"/>
  <c r="M10" i="4"/>
  <c r="N10" i="4" s="1"/>
  <c r="M7" i="4"/>
  <c r="N7" i="4" s="1"/>
  <c r="M6" i="4"/>
  <c r="N6" i="4" s="1"/>
  <c r="M5" i="4"/>
  <c r="N5" i="4" s="1"/>
  <c r="M52" i="4"/>
  <c r="N52" i="4" s="1"/>
  <c r="M51" i="4"/>
  <c r="N51" i="4" s="1"/>
  <c r="M36" i="4"/>
  <c r="N36" i="4" s="1"/>
  <c r="M9" i="4"/>
  <c r="N9" i="4" s="1"/>
  <c r="M42" i="4"/>
  <c r="N42" i="4" s="1"/>
  <c r="M94" i="4"/>
  <c r="N94" i="4" s="1"/>
  <c r="M93" i="4"/>
  <c r="N93" i="4" s="1"/>
  <c r="M92" i="4"/>
  <c r="N92" i="4" s="1"/>
  <c r="M91" i="4"/>
  <c r="N91" i="4" s="1"/>
  <c r="M90" i="4"/>
  <c r="N90" i="4" s="1"/>
  <c r="M89" i="4"/>
  <c r="N89" i="4" s="1"/>
  <c r="M88" i="4"/>
  <c r="N88" i="4" s="1"/>
  <c r="M87" i="4"/>
  <c r="N87" i="4" s="1"/>
  <c r="M86" i="4"/>
  <c r="N86" i="4" s="1"/>
  <c r="M85" i="4"/>
  <c r="N85" i="4" s="1"/>
  <c r="M84" i="4"/>
  <c r="N84" i="4" s="1"/>
  <c r="M83" i="4"/>
  <c r="N83" i="4" s="1"/>
  <c r="M82" i="4"/>
  <c r="N82" i="4" s="1"/>
  <c r="M81" i="4"/>
  <c r="N81" i="4" s="1"/>
  <c r="M80" i="4"/>
  <c r="N80" i="4" s="1"/>
  <c r="M79" i="4"/>
  <c r="N79" i="4" s="1"/>
  <c r="M78" i="4"/>
  <c r="N78" i="4" s="1"/>
  <c r="M77" i="4"/>
  <c r="N77" i="4" s="1"/>
  <c r="M76" i="4"/>
  <c r="N76" i="4" s="1"/>
  <c r="M75" i="4"/>
  <c r="N75" i="4" s="1"/>
  <c r="M74" i="4"/>
  <c r="N74" i="4" s="1"/>
  <c r="M73" i="4"/>
  <c r="N73" i="4" s="1"/>
  <c r="M72" i="4"/>
  <c r="N72" i="4" s="1"/>
  <c r="M71" i="4"/>
  <c r="N71" i="4" s="1"/>
  <c r="M70" i="4"/>
  <c r="N70" i="4" s="1"/>
  <c r="M69" i="4"/>
  <c r="N69" i="4" s="1"/>
  <c r="M68" i="4"/>
  <c r="N68" i="4" s="1"/>
  <c r="M67" i="4"/>
  <c r="N67" i="4" s="1"/>
  <c r="M59" i="4"/>
  <c r="N59" i="4" s="1"/>
  <c r="M29" i="4"/>
  <c r="N29" i="4" s="1"/>
  <c r="M8" i="4"/>
  <c r="N8" i="4" s="1"/>
  <c r="M96" i="4"/>
  <c r="N96" i="4" s="1"/>
  <c r="M95" i="4"/>
  <c r="N95" i="4" s="1"/>
  <c r="M35" i="4"/>
  <c r="N35" i="4" s="1"/>
  <c r="M27" i="4"/>
  <c r="N27" i="4" s="1"/>
  <c r="M26" i="4"/>
  <c r="N26" i="4" s="1"/>
  <c r="M25" i="4"/>
  <c r="N25" i="4" s="1"/>
  <c r="M23" i="4"/>
  <c r="N23" i="4" s="1"/>
  <c r="M21" i="4"/>
  <c r="N21" i="4" s="1"/>
  <c r="M32" i="4"/>
  <c r="N32" i="4" s="1"/>
  <c r="M24" i="4"/>
  <c r="N24" i="4" s="1"/>
  <c r="M46" i="4"/>
  <c r="N46" i="4" s="1"/>
  <c r="M43" i="4"/>
  <c r="N43" i="4" s="1"/>
  <c r="M31" i="4"/>
  <c r="N31" i="4" s="1"/>
  <c r="M50" i="4"/>
  <c r="N50" i="4" s="1"/>
  <c r="M49" i="4"/>
  <c r="N49" i="4" s="1"/>
  <c r="M54" i="4"/>
  <c r="N54" i="4" s="1"/>
  <c r="M55" i="4"/>
  <c r="N55" i="4" s="1"/>
  <c r="M64" i="4"/>
  <c r="N64" i="4" s="1"/>
  <c r="M56" i="4"/>
  <c r="N56" i="4" s="1"/>
  <c r="M53" i="4"/>
  <c r="N53" i="4" s="1"/>
  <c r="M48" i="4"/>
  <c r="N48" i="4" s="1"/>
  <c r="M47" i="4"/>
  <c r="N47" i="4" s="1"/>
  <c r="M34" i="4"/>
  <c r="N34" i="4" s="1"/>
  <c r="M33" i="4"/>
  <c r="N33" i="4" s="1"/>
  <c r="M45" i="4"/>
  <c r="N45" i="4" s="1"/>
  <c r="M44" i="4"/>
  <c r="N44" i="4" s="1"/>
  <c r="M63" i="4"/>
  <c r="N63" i="4" s="1"/>
  <c r="M41" i="4"/>
  <c r="N41" i="4" s="1"/>
  <c r="M28" i="4"/>
  <c r="N28" i="4" s="1"/>
  <c r="M19" i="4"/>
  <c r="N19" i="4" s="1"/>
  <c r="M39" i="4"/>
  <c r="N39" i="4" s="1"/>
  <c r="M22" i="4"/>
  <c r="N22" i="4" s="1"/>
  <c r="F2" i="4"/>
  <c r="I318" i="1" l="1"/>
  <c r="I317" i="1"/>
  <c r="I316" i="1"/>
  <c r="I315" i="1"/>
  <c r="I314" i="1"/>
  <c r="I313" i="1"/>
  <c r="I312" i="1"/>
  <c r="I311" i="1"/>
  <c r="I310" i="1"/>
  <c r="I309" i="1"/>
  <c r="I308" i="1"/>
  <c r="B10" i="3" l="1"/>
  <c r="D9" i="3"/>
  <c r="J6" i="3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L283" i="2" l="1"/>
  <c r="L275" i="2"/>
  <c r="L274" i="2"/>
  <c r="L264" i="2"/>
  <c r="D253" i="2"/>
  <c r="M247" i="2"/>
  <c r="L247" i="2"/>
  <c r="L233" i="2"/>
  <c r="M209" i="2"/>
  <c r="L209" i="2"/>
  <c r="L208" i="2"/>
  <c r="M208" i="2" s="1"/>
  <c r="M205" i="2"/>
  <c r="M172" i="2"/>
  <c r="L172" i="2"/>
  <c r="M168" i="2"/>
  <c r="L168" i="2"/>
  <c r="L160" i="2"/>
  <c r="M160" i="2" s="1"/>
  <c r="L144" i="2"/>
  <c r="M144" i="2" s="1"/>
  <c r="M121" i="2"/>
  <c r="L121" i="2"/>
  <c r="M110" i="2"/>
  <c r="M109" i="2"/>
  <c r="M108" i="2"/>
  <c r="M107" i="2"/>
  <c r="M106" i="2"/>
  <c r="M105" i="2"/>
  <c r="M104" i="2"/>
  <c r="M103" i="2"/>
  <c r="M102" i="2"/>
  <c r="M101" i="2"/>
  <c r="M100" i="2"/>
  <c r="L89" i="2"/>
  <c r="M76" i="2"/>
  <c r="L76" i="2"/>
  <c r="M75" i="2"/>
  <c r="L75" i="2"/>
  <c r="M55" i="2"/>
  <c r="L55" i="2"/>
  <c r="G95" i="12"/>
  <c r="F95" i="12"/>
  <c r="E95" i="12"/>
  <c r="C95" i="12"/>
  <c r="H9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devfa</author>
    <author>IT ADMINISTRASI</author>
    <author>tc={62257C14-E47E-4B40-9A93-CDC0EE679E71}</author>
  </authors>
  <commentList>
    <comment ref="F27" authorId="0" shapeId="0" xr:uid="{C9CD9E85-48A8-4092-9FEB-8E6745E93143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LAPTOP MEETING GA</t>
        </r>
      </text>
    </comment>
    <comment ref="F43" authorId="0" shapeId="0" xr:uid="{BCE1540A-54C1-43C4-9C1B-B26DDD5E8989}">
      <text>
        <r>
          <rPr>
            <b/>
            <sz val="9"/>
            <color indexed="81"/>
            <rFont val="Tahoma"/>
            <family val="2"/>
          </rPr>
          <t xml:space="preserve">devfa:
NUR CAHYO REPLACE PC AIO, EXISITING LAPTOP FOR LAPTOP MEETING
Approved by bu erma Laptop akan di ganti apabila rusak
</t>
        </r>
      </text>
    </comment>
    <comment ref="F44" authorId="0" shapeId="0" xr:uid="{049F49E1-44BE-4130-9AFD-11F5336DC15F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</text>
    </comment>
    <comment ref="F45" authorId="0" shapeId="0" xr:uid="{D7F20CBB-4403-43CF-9873-DECA5B4E13ED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4" authorId="1" shapeId="0" xr:uid="{6B8C4389-4AF7-4941-92C7-7F5692097414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PC Sedang direpair di LENOVO SENTER, Power Supply bermasalah
</t>
        </r>
      </text>
    </comment>
    <comment ref="F196" authorId="1" shapeId="0" xr:uid="{2D4E8EC3-256D-4D00-9728-E4B72ED34180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ID Personal masih AMALIA, Pengajuan Sudah
</t>
        </r>
      </text>
    </comment>
    <comment ref="C207" authorId="2" shapeId="0" xr:uid="{62257C14-E47E-4B40-9A93-CDC0EE679E71}">
      <text>
        <t>[Threaded comment]
Your version of Excel allows you to read this threaded comment; however, any edits to it will get removed if the file is opened in a newer version of Excel. Learn more: https://go.microsoft.com/fwlink/?linkid=870924
Comment:
    PC Additional</t>
      </text>
    </comment>
    <comment ref="D251" authorId="1" shapeId="0" xr:uid="{5A1A6BE3-255F-4562-94E7-EF7A1DB5EF52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Hanya Sementara sampai PC masuk Masa depresiasi di tahun 2026 dan 2027
</t>
        </r>
      </text>
    </comment>
    <comment ref="D252" authorId="1" shapeId="0" xr:uid="{E18C5C8B-D1D5-4085-A25D-220F967EE750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Aktual 4 pc additional, 2 yang lainnya pinjaman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ADMINISTRASI</author>
  </authors>
  <commentList>
    <comment ref="J5" authorId="0" shapeId="0" xr:uid="{C72888AA-30AE-4F58-868B-31281206D7BD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- LAPTOP MR. LILIK
- LAPTOP MR. AKHLIS
- WORKSTATION MR.DARYANA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devfa</author>
    <author>tc={AD9C8A16-D8CF-45A9-A99A-EBAB7FD1BA10}</author>
    <author>tc={608B226D-AB22-4B3D-8315-8E617A933082}</author>
    <author>IT ADMINISTRASI</author>
    <author>tc={A0FF1E85-40C2-4CD7-A19A-992DED8B5604}</author>
    <author>tc={3A0E5E99-2B15-4D21-A427-68C8BC794667}</author>
  </authors>
  <commentList>
    <comment ref="G27" authorId="0" shapeId="0" xr:uid="{319557CF-9610-465B-95C4-9FFE0E2A0A86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LAPTOP MEETING GA</t>
        </r>
      </text>
    </comment>
    <comment ref="G29" authorId="0" shapeId="0" xr:uid="{8460BCD1-2507-488D-9B9A-6DDF435FE206}">
      <text>
        <r>
          <rPr>
            <b/>
            <sz val="9"/>
            <color indexed="81"/>
            <rFont val="Tahoma"/>
            <family val="2"/>
          </rPr>
          <t xml:space="preserve">devfa:
NUR CAHYO REPLACE PC AIO, EXISITING LAPTOP FOR LAPTOP MEETING
Approved by bu erma Laptop akan di ganti apabila rusak
</t>
        </r>
      </text>
    </comment>
    <comment ref="G30" authorId="0" shapeId="0" xr:uid="{4FEAF1BF-0365-4DAA-B56C-E46B945F5D70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</text>
    </comment>
    <comment ref="G31" authorId="0" shapeId="0" xr:uid="{973E99C1-3DC5-4C63-9396-0AFA41ECC960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6" authorId="1" shapeId="0" xr:uid="{AD9C8A16-D8CF-45A9-A99A-EBAB7FD1BA10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UNTIL DEPRESIASI MARET 2026</t>
      </text>
    </comment>
    <comment ref="K101" authorId="2" shapeId="0" xr:uid="{608B226D-AB22-4B3D-8315-8E617A933082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NON ACTIVE UNTIL APRIL 2026</t>
      </text>
    </comment>
    <comment ref="G123" authorId="3" shapeId="0" xr:uid="{B363BACE-A9A6-44F4-A350-9B51FD1890FE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PC Sedang direpair di LENOVO SENTER, Power Supply bermasalah
</t>
        </r>
      </text>
    </comment>
    <comment ref="G192" authorId="3" shapeId="0" xr:uid="{B4610CFF-FD63-40C7-9669-5CE400FDDF72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ID Personal masih AMALIA, Pengajuan Sudah
</t>
        </r>
      </text>
    </comment>
    <comment ref="D206" authorId="4" shapeId="0" xr:uid="{A0FF1E85-40C2-4CD7-A19A-992DED8B5604}">
      <text>
        <t>[Threaded comment]
Your version of Excel allows you to read this threaded comment; however, any edits to it will get removed if the file is opened in a newer version of Excel. Learn more: https://go.microsoft.com/fwlink/?linkid=870924
Comment:
    PC Additional</t>
      </text>
    </comment>
    <comment ref="L267" authorId="3" shapeId="0" xr:uid="{74E4B72E-D692-4625-90A6-1EDAB3ED2A4C}">
      <text>
        <r>
          <rPr>
            <b/>
            <sz val="14"/>
            <color indexed="81"/>
            <rFont val="Tahoma"/>
            <family val="2"/>
          </rPr>
          <t>IT ADMINISTRASI:</t>
        </r>
        <r>
          <rPr>
            <sz val="14"/>
            <color indexed="81"/>
            <rFont val="Tahoma"/>
            <family val="2"/>
          </rPr>
          <t xml:space="preserve">
SUDAH DI ALIHKAN JADI ASET MESIN TIDAK AKAN DISPOSE</t>
        </r>
      </text>
    </comment>
    <comment ref="K310" authorId="5" shapeId="0" xr:uid="{3A0E5E99-2B15-4D21-A427-68C8BC794667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UNTIL DEPRESIASI MARET 2026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devfa</author>
    <author>tc={749061BB-DE71-4A99-AB49-BA27AE5B3937}</author>
    <author>tc={57BBCBF8-E8EE-47AA-AE71-481BC5FC08F7}</author>
    <author>IT ADMINISTRASI</author>
    <author>tc={4CF11861-882B-4652-8982-AB6809C18C14}</author>
    <author>tc={32007472-A221-4714-B1ED-79E616374D4C}</author>
  </authors>
  <commentList>
    <comment ref="F5" authorId="0" shapeId="0" xr:uid="{45263D02-BCF5-4D9B-B771-DBC13D5E9BFE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" authorId="0" shapeId="0" xr:uid="{9A6E8734-1C60-4FFC-AF04-5CEB9EF83CA9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</text>
    </comment>
    <comment ref="F11" authorId="0" shapeId="0" xr:uid="{F6C07939-6933-4FD0-82E9-E9B949E5DFDA}">
      <text>
        <r>
          <rPr>
            <b/>
            <sz val="9"/>
            <color indexed="81"/>
            <rFont val="Tahoma"/>
            <family val="2"/>
          </rPr>
          <t xml:space="preserve">devfa:
NUR CAHYO REPLACE PC AIO, EXISITING LAPTOP FOR LAPTOP MEETING
Approved by bu erma Laptop akan di ganti apabila rusak
</t>
        </r>
      </text>
    </comment>
    <comment ref="Y18" authorId="1" shapeId="0" xr:uid="{749061BB-DE71-4A99-AB49-BA27AE5B3937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UNTIL DEPRESIASI MARET 2026</t>
      </text>
    </comment>
    <comment ref="Y21" authorId="2" shapeId="0" xr:uid="{57BBCBF8-E8EE-47AA-AE71-481BC5FC08F7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NON ACTIVE UNTIL APRIL 2026</t>
      </text>
    </comment>
    <comment ref="F46" authorId="0" shapeId="0" xr:uid="{C80F0CC6-4976-4D54-9560-8E5CDC1B714B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LAPTOP MEETING GA</t>
        </r>
      </text>
    </comment>
    <comment ref="F141" authorId="3" shapeId="0" xr:uid="{0AC2BA4A-D8FC-4EF7-923D-5E13AEC4D1A7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PC Sedang direpair di LENOVO SENTER, Power Supply bermasalah
</t>
        </r>
      </text>
    </comment>
    <comment ref="C156" authorId="4" shapeId="0" xr:uid="{4CF11861-882B-4652-8982-AB6809C18C14}">
      <text>
        <t>[Threaded comment]
Your version of Excel allows you to read this threaded comment; however, any edits to it will get removed if the file is opened in a newer version of Excel. Learn more: https://go.microsoft.com/fwlink/?linkid=870924
Comment:
    PC Additional</t>
      </text>
    </comment>
    <comment ref="F197" authorId="3" shapeId="0" xr:uid="{CC9B3B20-FF58-4D97-9BE1-129D16FCA96D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ID Personal masih AMALIA, Pengajuan Sudah
</t>
        </r>
      </text>
    </comment>
    <comment ref="J314" authorId="5" shapeId="0" xr:uid="{32007472-A221-4714-B1ED-79E616374D4C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UNTIL DEPRESIASI MARET 2026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ADMINISTRASI</author>
  </authors>
  <commentList>
    <comment ref="E14" authorId="0" shapeId="0" xr:uid="{E23EF44B-D0FD-47BD-A87E-9CBDA6FD89A3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Camera exisiting masih baru aset FI-00922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ADMINISTRASI</author>
  </authors>
  <commentList>
    <comment ref="D81" authorId="0" shapeId="0" xr:uid="{4A292697-6E84-4635-A69D-C414E30CFE7D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Camera exisiting masih baru aset FI-00922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ADMINISTRASI</author>
  </authors>
  <commentList>
    <comment ref="B80" authorId="0" shapeId="0" xr:uid="{AD234B2D-928B-4F42-B491-89A59ED777E4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Camera exisiting masih baru aset FI-00922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ADMINISTRASI</author>
  </authors>
  <commentList>
    <comment ref="O115" authorId="0" shapeId="0" xr:uid="{20D18396-DF82-455D-A278-1A92DAC471A2}">
      <text>
        <r>
          <rPr>
            <b/>
            <sz val="12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RUSAK
REPLACE MENGGUNAKAN SPARE UNIT PEMBELIAN 2024. SAAT INI PC ADA DI MEZANIN ZONA 2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devfa</author>
    <author>tc={149CE0F4-BA16-44CE-9663-699EE2739470}</author>
    <author>tc={E7DC3971-28D8-417D-8E7A-6931594DE7D5}</author>
    <author>tc={32E47C98-6E84-4B06-8AB7-60BBA72BF7F0}</author>
    <author>IT ADMINISTRASI</author>
    <author>tc={15B28325-807B-4109-9C3B-E3A8E2CF7BCD}</author>
    <author>tc={646D7DC6-7E69-4832-AFBA-5728801CC0FD}</author>
    <author>tc={CC75F525-BCCB-4D99-82D2-67DC65393456}</author>
  </authors>
  <commentList>
    <comment ref="F7" authorId="0" shapeId="0" xr:uid="{302E9F88-440D-47CC-A9C5-27DB23D2CA9D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" authorId="0" shapeId="0" xr:uid="{4D0C2C36-9145-4C19-A419-1E5AE3774BC3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</text>
    </comment>
    <comment ref="F9" authorId="0" shapeId="0" xr:uid="{5A002D29-785A-4A70-A606-4D4E2C6F2E42}">
      <text>
        <r>
          <rPr>
            <b/>
            <sz val="9"/>
            <color indexed="81"/>
            <rFont val="Tahoma"/>
            <family val="2"/>
          </rPr>
          <t xml:space="preserve">devfa:
NUR CAHYO REPLACE PC AIO, EXISITING LAPTOP FOR LAPTOP MEETING
Approved by bu erma Laptop akan di ganti apabila rusak
</t>
        </r>
      </text>
    </comment>
    <comment ref="M17" authorId="1" shapeId="0" xr:uid="{149CE0F4-BA16-44CE-9663-699EE2739470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UNTIL DEPRESIASI MARET 2026</t>
      </text>
    </comment>
    <comment ref="M20" authorId="2" shapeId="0" xr:uid="{E7DC3971-28D8-417D-8E7A-6931594DE7D5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NON ACTIVE UNTIL APRIL 2026</t>
      </text>
    </comment>
    <comment ref="F29" authorId="0" shapeId="0" xr:uid="{FD7FB971-8B57-4718-A92E-322621BC0CE8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LAPTOP MEETING GA</t>
        </r>
      </text>
    </comment>
    <comment ref="F134" authorId="3" shapeId="0" xr:uid="{32E47C98-6E84-4B06-8AB7-60BBA72BF7F0}">
      <text>
        <t>[Threaded comment]
Your version of Excel allows you to read this threaded comment; however, any edits to it will get removed if the file is opened in a newer version of Excel. Learn more: https://go.microsoft.com/fwlink/?linkid=870924
Comment:
    EX AJIB RUBAEDI
ID PERSONAL BELUM GANTI</t>
      </text>
    </comment>
    <comment ref="F140" authorId="4" shapeId="0" xr:uid="{6D9A98EC-A91B-4E8C-A38D-3DB18B4BA69A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PC Sedang direpair di LENOVO SENTER, Power Supply bermasalah
</t>
        </r>
      </text>
    </comment>
    <comment ref="C155" authorId="5" shapeId="0" xr:uid="{15B28325-807B-4109-9C3B-E3A8E2CF7BCD}">
      <text>
        <t>[Threaded comment]
Your version of Excel allows you to read this threaded comment; however, any edits to it will get removed if the file is opened in a newer version of Excel. Learn more: https://go.microsoft.com/fwlink/?linkid=870924
Comment:
    PC Additional</t>
      </text>
    </comment>
    <comment ref="F194" authorId="6" shapeId="0" xr:uid="{646D7DC6-7E69-4832-AFBA-5728801C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EX ALBI HSE</t>
      </text>
    </comment>
    <comment ref="F196" authorId="4" shapeId="0" xr:uid="{BCD734D8-40B0-4069-813A-AEE1C3D683D4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ID Personal masih AMALIA, Pengajuan Sudah
</t>
        </r>
      </text>
    </comment>
    <comment ref="M293" authorId="7" shapeId="0" xr:uid="{CC75F525-BCCB-4D99-82D2-67DC65393456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UNTIL DEPRESIASI MARET 2026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devfa</author>
    <author>IT ADMINISTRASI</author>
    <author>tc={697C0F78-FC93-400B-B1F8-9F246C9A72B1}</author>
  </authors>
  <commentList>
    <comment ref="F5" authorId="0" shapeId="0" xr:uid="{AE2BF782-90D1-42A5-AF3F-374AB26501BB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" authorId="0" shapeId="0" xr:uid="{9D554F61-6661-4908-A1EC-2E24801CF93F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</text>
    </comment>
    <comment ref="F11" authorId="0" shapeId="0" xr:uid="{D781342E-1580-462A-BADF-BD8AEB6436AC}">
      <text>
        <r>
          <rPr>
            <b/>
            <sz val="9"/>
            <color indexed="81"/>
            <rFont val="Tahoma"/>
            <family val="2"/>
          </rPr>
          <t xml:space="preserve">devfa:
NUR CAHYO REPLACE PC AIO, EXISITING LAPTOP FOR LAPTOP MEETING
Approved by bu erma Laptop akan di ganti apabila rusak
</t>
        </r>
      </text>
    </comment>
    <comment ref="F46" authorId="0" shapeId="0" xr:uid="{F59542B9-A87C-4164-8293-63C531729E62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LAPTOP MEETING GA</t>
        </r>
      </text>
    </comment>
    <comment ref="F141" authorId="1" shapeId="0" xr:uid="{8FFB24C1-F90C-4A44-B81C-F6BCF12887A9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PC Sedang direpair di LENOVO SENTER, Power Supply bermasalah
</t>
        </r>
      </text>
    </comment>
    <comment ref="C156" authorId="2" shapeId="0" xr:uid="{697C0F78-FC93-400B-B1F8-9F246C9A72B1}">
      <text>
        <t>[Threaded comment]
Your version of Excel allows you to read this threaded comment; however, any edits to it will get removed if the file is opened in a newer version of Excel. Learn more: https://go.microsoft.com/fwlink/?linkid=870924
Comment:
    PC Additional</t>
      </text>
    </comment>
    <comment ref="F197" authorId="1" shapeId="0" xr:uid="{F08BE175-4E94-48D6-AFF7-3AA92E8A0378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ID Personal masih AMALIA, Pengajuan Sudah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devfa</author>
    <author>tc={DCA45EBE-41CD-480D-9D05-E2C3ED0B851B}</author>
    <author>IT ADMINISTRASI</author>
    <author>tc={3FABA730-9C80-4DA2-B020-5CC94F445B19}</author>
    <author>tc={0BD3C3E6-AA1E-419F-94EC-6E24754EA3C0}</author>
    <author>tc={DEBEE71F-DBEB-406E-A392-D3C22CBFF3EB}</author>
  </authors>
  <commentList>
    <comment ref="F50" authorId="0" shapeId="0" xr:uid="{01D21D19-F5E4-44B9-AC39-F9ED27D4DC79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0" shapeId="0" xr:uid="{7B8F7054-0B37-43CE-821F-2531C64DB43B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</text>
    </comment>
    <comment ref="F52" authorId="0" shapeId="0" xr:uid="{64415147-ECA2-4BFD-895C-F689BF960C38}">
      <text>
        <r>
          <rPr>
            <b/>
            <sz val="9"/>
            <color indexed="81"/>
            <rFont val="Tahoma"/>
            <family val="2"/>
          </rPr>
          <t xml:space="preserve">devfa:
NUR CAHYO REPLACE PC AIO, EXISITING LAPTOP FOR LAPTOP MEETING
Approved by bu erma Laptop akan di ganti apabila rusak
</t>
        </r>
      </text>
    </comment>
    <comment ref="F55" authorId="0" shapeId="0" xr:uid="{240FD928-FE3F-482E-9574-123E4AC17C98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LAPTOP MEETING GA</t>
        </r>
      </text>
    </comment>
    <comment ref="Y81" authorId="1" shapeId="0" xr:uid="{DCA45EBE-41CD-480D-9D05-E2C3ED0B851B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NON ACTIVE UNTIL APRIL 2026</t>
      </text>
    </comment>
    <comment ref="F178" authorId="2" shapeId="0" xr:uid="{D85F3EEE-EE7E-40B6-96CE-FD4292222E95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ID Personal masih AMALIA, Pengajuan Sudah
</t>
        </r>
      </text>
    </comment>
    <comment ref="Y197" authorId="3" shapeId="0" xr:uid="{3FABA730-9C80-4DA2-B020-5CC94F445B19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UNTIL DEPRESIASI MARET 2026</t>
      </text>
    </comment>
    <comment ref="C203" authorId="4" shapeId="0" xr:uid="{0BD3C3E6-AA1E-419F-94EC-6E24754E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PC Additional</t>
      </text>
    </comment>
    <comment ref="F228" authorId="2" shapeId="0" xr:uid="{B95551D1-FBBF-4419-85DD-C3493DBACB76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PC Sedang direpair di LENOVO SENTER, Power Supply bermasalah
</t>
        </r>
      </text>
    </comment>
    <comment ref="J304" authorId="5" shapeId="0" xr:uid="{DEBEE71F-DBEB-406E-A392-D3C22CBFF3EB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UNTIL DEPRESIASI MARET 2026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ADMINISTRASI</author>
  </authors>
  <commentList>
    <comment ref="B63" authorId="0" shapeId="0" xr:uid="{4AF43B77-DF99-4FD0-A792-17C2396FFE9E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Camera exisiting masih baru aset FI-00922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ADMINISTRASI</author>
  </authors>
  <commentList>
    <comment ref="B61" authorId="0" shapeId="0" xr:uid="{2A29ECAB-BC0F-4DF7-949C-1151F1927561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Camera exisiting masih baru aset FI-00922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tc={E70B864F-1092-4329-A5CB-AD7E27B424BE}</author>
  </authors>
  <commentList>
    <comment ref="J119" authorId="0" shapeId="0" xr:uid="{E70B864F-1092-4329-A5CB-AD7E27B424BE}">
      <text>
        <t>[Threaded comment]
Your version of Excel allows you to read this threaded comment; however, any edits to it will get removed if the file is opened in a newer version of Excel. Learn more: https://go.microsoft.com/fwlink/?linkid=870924
Comment:
    RUSAK ADA DI SERVER/MEZANIN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tc={A2A8D5A0-CBE0-44CF-BC57-96D0DF549422}</author>
    <author>tc={E085B4B0-B1F3-468A-A31E-8053F592A787}</author>
    <author>tc={9732BC5B-9E2A-4B72-80DF-7F859A21FEE0}</author>
    <author>tc={A42F205A-DDF9-4A42-989F-EA23DC3D7255}</author>
    <author>tc={3C72C9E3-A9D7-40A2-8628-432A206D38BC}</author>
  </authors>
  <commentList>
    <comment ref="M15" authorId="0" shapeId="0" xr:uid="{A2A8D5A0-CBE0-44CF-BC57-96D0DF549422}">
      <text>
        <t>[Threaded comment]
Your version of Excel allows you to read this threaded comment; however, any edits to it will get removed if the file is opened in a newer version of Excel. Learn more: https://go.microsoft.com/fwlink/?linkid=870924
Comment:
    BHT TEMUAN DI LOKER PAK AHMAD, SAAT INI ADA DI SERVER</t>
      </text>
    </comment>
    <comment ref="M16" authorId="1" shapeId="0" xr:uid="{E085B4B0-B1F3-468A-A31E-8053F592A787}">
      <text>
        <t>[Threaded comment]
Your version of Excel allows you to read this threaded comment; however, any edits to it will get removed if the file is opened in a newer version of Excel. Learn more: https://go.microsoft.com/fwlink/?linkid=870924
Comment:
    BHT TEMUAN DI LOKER PAK AHMAD, SAAT INI ADA DI SERVER</t>
      </text>
    </comment>
    <comment ref="M17" authorId="2" shapeId="0" xr:uid="{9732BC5B-9E2A-4B72-80DF-7F859A21FEE0}">
      <text>
        <t>[Threaded comment]
Your version of Excel allows you to read this threaded comment; however, any edits to it will get removed if the file is opened in a newer version of Excel. Learn more: https://go.microsoft.com/fwlink/?linkid=870924
Comment:
    BHT TEMUAN DI LOKER PAK AHMAD, SAAT INI ADA DI SERVER</t>
      </text>
    </comment>
    <comment ref="M18" authorId="3" shapeId="0" xr:uid="{A42F205A-DDF9-4A42-989F-EA23DC3D7255}">
      <text>
        <t>[Threaded comment]
Your version of Excel allows you to read this threaded comment; however, any edits to it will get removed if the file is opened in a newer version of Excel. Learn more: https://go.microsoft.com/fwlink/?linkid=870924
Comment:
    BHT TEMUAN DI LOKER PAK AHMAD, SAAT INI ADA DI SERVER</t>
      </text>
    </comment>
    <comment ref="M19" authorId="4" shapeId="0" xr:uid="{3C72C9E3-A9D7-40A2-8628-432A206D38BC}">
      <text>
        <t>[Threaded comment]
Your version of Excel allows you to read this threaded comment; however, any edits to it will get removed if the file is opened in a newer version of Excel. Learn more: https://go.microsoft.com/fwlink/?linkid=870924
Comment:
    BHT TEMUAN DI LOKER PAK AHMAD, SAAT INI ADA DI SERVER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tc={ECE2E01D-746B-475C-9249-2E1F8DA14196}</author>
    <author>IT ADMINISTRASI</author>
    <author>tc={46D46D9B-D57E-4F68-A628-F69BDB1A3550}</author>
    <author>tc={892CE55C-BFD8-4299-A7FA-B490EE818F73}</author>
    <author>tc={BA6DF308-4CCE-42C6-80C5-3155E5E086C2}</author>
    <author>tc={E3171E90-D4FF-47A1-95F5-403F3E784D13}</author>
    <author>tc={E6E3637B-115B-4E2C-8CD9-81BC31FEB302}</author>
  </authors>
  <commentList>
    <comment ref="B7" authorId="0" shapeId="0" xr:uid="{ECE2E01D-746B-475C-9249-2E1F8DA141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FA SUDAH DISPOSE 1 KODE 2 ASET</t>
      </text>
    </comment>
    <comment ref="B24" authorId="1" shapeId="0" xr:uid="{738A8700-5E13-47BF-AA27-4497A2733075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 FI-00551</t>
        </r>
      </text>
    </comment>
    <comment ref="K31" authorId="2" shapeId="0" xr:uid="{46D46D9B-D57E-4F68-A628-F69BDB1A3550}">
      <text>
        <t>[Threaded comment]
Your version of Excel allows you to read this threaded comment; however, any edits to it will get removed if the file is opened in a newer version of Excel. Learn more: https://go.microsoft.com/fwlink/?linkid=870924
Comment:
    IP NEMPEL PADA PC NYA</t>
      </text>
    </comment>
    <comment ref="K32" authorId="3" shapeId="0" xr:uid="{892CE55C-BFD8-4299-A7FA-B490EE818F73}">
      <text>
        <t>[Threaded comment]
Your version of Excel allows you to read this threaded comment; however, any edits to it will get removed if the file is opened in a newer version of Excel. Learn more: https://go.microsoft.com/fwlink/?linkid=870924
Comment:
    IP NEMPEL PADA PC NYA</t>
      </text>
    </comment>
    <comment ref="K33" authorId="4" shapeId="0" xr:uid="{BA6DF308-4CCE-42C6-80C5-3155E5E086C2}">
      <text>
        <t>[Threaded comment]
Your version of Excel allows you to read this threaded comment; however, any edits to it will get removed if the file is opened in a newer version of Excel. Learn more: https://go.microsoft.com/fwlink/?linkid=870924
Comment:
    IP NEMPEL PADA PC NYA</t>
      </text>
    </comment>
    <comment ref="K39" authorId="5" shapeId="0" xr:uid="{E3171E90-D4FF-47A1-95F5-403F3E784D13}">
      <text>
        <t>[Threaded comment]
Your version of Excel allows you to read this threaded comment; however, any edits to it will get removed if the file is opened in a newer version of Excel. Learn more: https://go.microsoft.com/fwlink/?linkid=870924
Comment:
    IP NEMPEL PADA PC NYA</t>
      </text>
    </comment>
    <comment ref="K40" authorId="6" shapeId="0" xr:uid="{E6E3637B-115B-4E2C-8CD9-81BC31FEB302}">
      <text>
        <t>[Threaded comment]
Your version of Excel allows you to read this threaded comment; however, any edits to it will get removed if the file is opened in a newer version of Excel. Learn more: https://go.microsoft.com/fwlink/?linkid=870924
Comment:
    IP NEMPEL PADA PC NYA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devfa</author>
    <author>tc={2C9D6DF7-3C7B-41FF-9319-0E723BF83334}</author>
    <author>tc={94CB1ECB-37CF-4B92-8375-D7AEE19F6AA1}</author>
    <author>IT ADMINISTRASI</author>
    <author>tc={7BF823C2-D0BF-4B6B-8E3A-AF3DCAD3B718}</author>
  </authors>
  <commentList>
    <comment ref="F22" authorId="0" shapeId="0" xr:uid="{5EDDB8A2-17C7-4AD7-94E5-351DB618D855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B2953E22-EF47-47B4-AE8B-BBBDD45E50BB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</text>
    </comment>
    <comment ref="F24" authorId="0" shapeId="0" xr:uid="{21224ECB-E8A9-4BF8-BBAD-91E0DC679243}">
      <text>
        <r>
          <rPr>
            <b/>
            <sz val="9"/>
            <color indexed="81"/>
            <rFont val="Tahoma"/>
            <family val="2"/>
          </rPr>
          <t xml:space="preserve">devfa:
NUR CAHYO REPLACE PC AIO, EXISITING LAPTOP FOR LAPTOP MEETING
Approved by bu erma Laptop akan di ganti apabila rusak
</t>
        </r>
      </text>
    </comment>
    <comment ref="N29" authorId="1" shapeId="0" xr:uid="{2C9D6DF7-3C7B-41FF-9319-0E723BF83334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UNTIL DEPRESIASI MARET 2026</t>
      </text>
    </comment>
    <comment ref="N32" authorId="2" shapeId="0" xr:uid="{94CB1ECB-37CF-4B92-8375-D7AEE19F6AA1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NON ACTIVE UNTIL APRIL 2026</t>
      </text>
    </comment>
    <comment ref="F57" authorId="0" shapeId="0" xr:uid="{C39D1486-03AA-4081-BDBE-2E906BFD4C3F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LAPTOP MEETING GA</t>
        </r>
      </text>
    </comment>
    <comment ref="F152" authorId="3" shapeId="0" xr:uid="{5D6E9FDD-6489-4170-8C40-4F4E083E7E66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PC Sedang direpair di LENOVO SENTER, Power Supply bermasalah
</t>
        </r>
      </text>
    </comment>
    <comment ref="C167" authorId="4" shapeId="0" xr:uid="{7BF823C2-D0BF-4B6B-8E3A-AF3DCAD3B718}">
      <text>
        <t>[Threaded comment]
Your version of Excel allows you to read this threaded comment; however, any edits to it will get removed if the file is opened in a newer version of Excel. Learn more: https://go.microsoft.com/fwlink/?linkid=870924
Comment:
    PC Additional</t>
      </text>
    </comment>
    <comment ref="F175" authorId="3" shapeId="0" xr:uid="{D15CBB76-8FB4-43C0-831B-810E40934E13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ID Personal masih AMALIA, Pengajuan Sudah
</t>
        </r>
      </text>
    </comment>
  </commentList>
</comments>
</file>

<file path=xl/sharedStrings.xml><?xml version="1.0" encoding="utf-8"?>
<sst xmlns="http://schemas.openxmlformats.org/spreadsheetml/2006/main" count="49669" uniqueCount="5016">
  <si>
    <t>LIST CONTROL PC</t>
  </si>
  <si>
    <t>INFORMASI PEMBELIAN</t>
  </si>
  <si>
    <t>UPDATE</t>
  </si>
  <si>
    <t>: NOVEMBER 2025</t>
  </si>
  <si>
    <t>User</t>
  </si>
  <si>
    <t>IP ADDRESS MAIN</t>
  </si>
  <si>
    <t>IP ADDRESS BACKUP</t>
  </si>
  <si>
    <t>Tahun</t>
  </si>
  <si>
    <t>Status</t>
  </si>
  <si>
    <t>KLASIFIKASI</t>
  </si>
  <si>
    <t>LISENSI</t>
  </si>
  <si>
    <t>NO</t>
  </si>
  <si>
    <t>NO.ASSET</t>
  </si>
  <si>
    <t>TYPE</t>
  </si>
  <si>
    <t>DIVISI</t>
  </si>
  <si>
    <t>DEPT</t>
  </si>
  <si>
    <t>NAMA</t>
  </si>
  <si>
    <t>NIK</t>
  </si>
  <si>
    <t>HOSTNAME</t>
  </si>
  <si>
    <t>Pembelian</t>
  </si>
  <si>
    <t>Batas Depresiasi (5 Tahun)</t>
  </si>
  <si>
    <t>Batas Extend 
(+1 Tahun)</t>
  </si>
  <si>
    <t>Trend Micro
(Max PC &amp; Svr 265)</t>
  </si>
  <si>
    <t>Cybereason
(Max PC &amp; Svr 245)</t>
  </si>
  <si>
    <t>SUPPLIER</t>
  </si>
  <si>
    <t>NO PO</t>
  </si>
  <si>
    <t>TGL AKUISISI</t>
  </si>
  <si>
    <t>PIC SUPPLIER</t>
  </si>
  <si>
    <t>KONTAK SUPPLIER</t>
  </si>
  <si>
    <t>FI-00936</t>
  </si>
  <si>
    <t>LAPTOP</t>
  </si>
  <si>
    <t>EXECUTIVE BOARD</t>
  </si>
  <si>
    <t>-</t>
  </si>
  <si>
    <t>KANTO SHIBATANI (X1 Carbon)</t>
  </si>
  <si>
    <t>PIK1COM049</t>
  </si>
  <si>
    <t>172.17.12.19</t>
  </si>
  <si>
    <t>DHCP</t>
  </si>
  <si>
    <t>Active</t>
  </si>
  <si>
    <t>LAPTOP MANAGERIAL</t>
  </si>
  <si>
    <t>E3 INTUNE</t>
  </si>
  <si>
    <t>FI-00639</t>
  </si>
  <si>
    <t>MUTSUHIKO UCHIYAMA</t>
  </si>
  <si>
    <t>PIKPC116</t>
  </si>
  <si>
    <t>172.17.12.16</t>
  </si>
  <si>
    <t>2021</t>
  </si>
  <si>
    <t>OFFICER ADMIN</t>
  </si>
  <si>
    <t>OHB</t>
  </si>
  <si>
    <t>FI-00640</t>
  </si>
  <si>
    <t>SHIBATANI KANTO</t>
  </si>
  <si>
    <t>PIKPC106</t>
  </si>
  <si>
    <t>172.17.12.18</t>
  </si>
  <si>
    <t>TEKNIKAL</t>
  </si>
  <si>
    <t>FI-00641</t>
  </si>
  <si>
    <t>ERMA PURNAMA WIDA PANE</t>
  </si>
  <si>
    <t>PIKPC107</t>
  </si>
  <si>
    <t>172.17.12.31</t>
  </si>
  <si>
    <t>OPERATOR</t>
  </si>
  <si>
    <t>FI-01114</t>
  </si>
  <si>
    <t>ALL IN ONE</t>
  </si>
  <si>
    <t>FINANCE DIV</t>
  </si>
  <si>
    <t>FA</t>
  </si>
  <si>
    <t>MAUDICA FAMELA AGISTY PUTERI</t>
  </si>
  <si>
    <t>PIK1COM160</t>
  </si>
  <si>
    <t>172.17.12.192</t>
  </si>
  <si>
    <t>172.17.128.8</t>
  </si>
  <si>
    <t>SBTELECOM</t>
  </si>
  <si>
    <t>023/PO/HR&amp;GA/GA/VII/2025</t>
  </si>
  <si>
    <t>ASTRI</t>
  </si>
  <si>
    <t>0811-1067-925</t>
  </si>
  <si>
    <t>FI-01115</t>
  </si>
  <si>
    <t>DEVARA RADITYA FAJRIAWAN</t>
  </si>
  <si>
    <t>PIK1COM161</t>
  </si>
  <si>
    <t>172.17.12.197</t>
  </si>
  <si>
    <t>172.17.128.7</t>
  </si>
  <si>
    <t>FI-01026</t>
  </si>
  <si>
    <t>ASTIANI PEBRIANA</t>
  </si>
  <si>
    <t>PIK1COM120</t>
  </si>
  <si>
    <t>172.17.12.199</t>
  </si>
  <si>
    <t>172.17.128.6</t>
  </si>
  <si>
    <t>OHB Apr</t>
  </si>
  <si>
    <t>TETRANET</t>
  </si>
  <si>
    <t>039/PO/HR&amp;GA/GA/X/2024</t>
  </si>
  <si>
    <t>1 Dec 2024</t>
  </si>
  <si>
    <t>AFDAL</t>
  </si>
  <si>
    <t>APLIKASI WMS</t>
  </si>
  <si>
    <t>FI-00767</t>
  </si>
  <si>
    <t>YAYAH ROHIYAH</t>
  </si>
  <si>
    <t>PIK1COM023</t>
  </si>
  <si>
    <t>172.17.12.189</t>
  </si>
  <si>
    <t>E3</t>
  </si>
  <si>
    <t>FI-00775</t>
  </si>
  <si>
    <t>FANI YULIANI</t>
  </si>
  <si>
    <t>PIK1COM016</t>
  </si>
  <si>
    <t>172.17.12.191</t>
  </si>
  <si>
    <t>172.17.128.5</t>
  </si>
  <si>
    <t>FI-00927</t>
  </si>
  <si>
    <t>FERA PEBRIANA</t>
  </si>
  <si>
    <t>PIK1COM044</t>
  </si>
  <si>
    <t>172.17.12.190</t>
  </si>
  <si>
    <t>172.17.128.4</t>
  </si>
  <si>
    <t>FI-00670</t>
  </si>
  <si>
    <t>STEVE FANNIE</t>
  </si>
  <si>
    <t>PIKPC132</t>
  </si>
  <si>
    <t>172.17.12.188</t>
  </si>
  <si>
    <t>172.17.128.3</t>
  </si>
  <si>
    <t>2022</t>
  </si>
  <si>
    <t>AKTIVITAS KHUSUS</t>
  </si>
  <si>
    <t>AFB</t>
  </si>
  <si>
    <t>AFB Jul</t>
  </si>
  <si>
    <t>FI-00607</t>
  </si>
  <si>
    <t>IMAN KOESTIAMAN</t>
  </si>
  <si>
    <t>PIKLT004</t>
  </si>
  <si>
    <t>172.17.12.186</t>
  </si>
  <si>
    <t>E3 Jun</t>
  </si>
  <si>
    <t>FI-01104</t>
  </si>
  <si>
    <t>GENERAL AFFAIR DIV</t>
  </si>
  <si>
    <t>HRGA</t>
  </si>
  <si>
    <t>ASHRI DANIELLI</t>
  </si>
  <si>
    <t>PIK1COM149</t>
  </si>
  <si>
    <t>172.17.12.76</t>
  </si>
  <si>
    <t>172.17.128.27</t>
  </si>
  <si>
    <t>032/PO/HR&amp;GA/GA/VI/2025</t>
  </si>
  <si>
    <t>1 Sep 2025</t>
  </si>
  <si>
    <t>FI-01094</t>
  </si>
  <si>
    <t>HR GA</t>
  </si>
  <si>
    <t>PAYROLL (AYUNG YUANSAH)</t>
  </si>
  <si>
    <t>PIK1COM152</t>
  </si>
  <si>
    <t>172.17.12.37</t>
  </si>
  <si>
    <t>034/PO/HR&amp;GA/GA/VI/2025</t>
  </si>
  <si>
    <t>FI-01019</t>
  </si>
  <si>
    <t>WINCI AYU ADIANINGSIH</t>
  </si>
  <si>
    <t>PIK1COM109</t>
  </si>
  <si>
    <t>172.17.12.75</t>
  </si>
  <si>
    <t>172.17.128.14</t>
  </si>
  <si>
    <t>009/PO/HR&amp;GA/GA/X/2024</t>
  </si>
  <si>
    <t>FI-01004</t>
  </si>
  <si>
    <t>ANDRI FAISAL</t>
  </si>
  <si>
    <t>PIK1COM102</t>
  </si>
  <si>
    <t>172.17.12.45</t>
  </si>
  <si>
    <t>172.17.128.12</t>
  </si>
  <si>
    <t>FI-01003</t>
  </si>
  <si>
    <t>AHMAD KAMALUDIN (EX: RATNA)</t>
  </si>
  <si>
    <t>PIK1COM100</t>
  </si>
  <si>
    <t>172.17.12.54</t>
  </si>
  <si>
    <t>172.17.128.13</t>
  </si>
  <si>
    <t>FI-00981</t>
  </si>
  <si>
    <t>ERNA YULIAWATI</t>
  </si>
  <si>
    <t>PIK1COM084</t>
  </si>
  <si>
    <t>172.17.12.43</t>
  </si>
  <si>
    <t>172.17.128.11</t>
  </si>
  <si>
    <t>FI-00960</t>
  </si>
  <si>
    <t>SUSINTAWATI (TC)</t>
  </si>
  <si>
    <t>PIK1COM056</t>
  </si>
  <si>
    <t>172.17.12.47</t>
  </si>
  <si>
    <t>172.17.128.15</t>
  </si>
  <si>
    <t>OHB Jun (PP16)</t>
  </si>
  <si>
    <t>FI-00787</t>
  </si>
  <si>
    <t>TC (AYUNG)</t>
  </si>
  <si>
    <t>PIK1COM035</t>
  </si>
  <si>
    <t>172.17.12.48</t>
  </si>
  <si>
    <t>FI-00660</t>
  </si>
  <si>
    <t>ADNY AGESTIAN VIRZY</t>
  </si>
  <si>
    <t>PIKPC122</t>
  </si>
  <si>
    <t>172.17.12.222</t>
  </si>
  <si>
    <t>172.17.128.16</t>
  </si>
  <si>
    <t>XDC</t>
  </si>
  <si>
    <t>012/PO/HR&amp;GA/GA/GA/III/2025</t>
  </si>
  <si>
    <t>WIDI</t>
  </si>
  <si>
    <t>0821-2106-7715</t>
  </si>
  <si>
    <t>FI-00762</t>
  </si>
  <si>
    <t>RIA RATNANINGSIH</t>
  </si>
  <si>
    <t>PIK1COM022</t>
  </si>
  <si>
    <t>172.17.12.71</t>
  </si>
  <si>
    <t>FI-00654</t>
  </si>
  <si>
    <t>KOITO M-14 (AYUNG YUANSAH)</t>
  </si>
  <si>
    <t>PIKPC115</t>
  </si>
  <si>
    <t>172.17.12.214</t>
  </si>
  <si>
    <t>LAPTOP MEETING</t>
  </si>
  <si>
    <t>FI-00603</t>
  </si>
  <si>
    <t>MINI PC</t>
  </si>
  <si>
    <t>MEETING 14 (OJT) EX : SARI REZEKI</t>
  </si>
  <si>
    <t>PIKPC141</t>
  </si>
  <si>
    <t>172.17.128.17</t>
  </si>
  <si>
    <t>Active Brrow</t>
  </si>
  <si>
    <t>MINI PC MEETING</t>
  </si>
  <si>
    <t>PP16</t>
  </si>
  <si>
    <t>FI-00602</t>
  </si>
  <si>
    <t>ROOM TC DEV EX : DEPI JAELANI</t>
  </si>
  <si>
    <t>PIKPC004</t>
  </si>
  <si>
    <t>172.17.12.215</t>
  </si>
  <si>
    <t>172.17.128.18</t>
  </si>
  <si>
    <t>FI-00601</t>
  </si>
  <si>
    <t>MEETING 12 (OJT) EX: WINDA</t>
  </si>
  <si>
    <t>PIKPC003</t>
  </si>
  <si>
    <t>172.17.128.19</t>
  </si>
  <si>
    <t>FI-00583</t>
  </si>
  <si>
    <t>ROOM MEETING 3 EX : YAHDI</t>
  </si>
  <si>
    <t>PIKPC146</t>
  </si>
  <si>
    <t>172.17.11.212</t>
  </si>
  <si>
    <t>172.17.128.20</t>
  </si>
  <si>
    <t>FI-00582</t>
  </si>
  <si>
    <t>MEETING 10 (OJT) EX : NURHASIM</t>
  </si>
  <si>
    <t>PIKPC149</t>
  </si>
  <si>
    <t>172.17.118.2</t>
  </si>
  <si>
    <t>FI-00581</t>
  </si>
  <si>
    <t>MEETING 09 (OJT) EX: ABDUL WACHID</t>
  </si>
  <si>
    <t>PURPC018</t>
  </si>
  <si>
    <t>172.17.128.21</t>
  </si>
  <si>
    <t>FI-00576</t>
  </si>
  <si>
    <t>MEETING 08 EX: ADNY</t>
  </si>
  <si>
    <t>HRGAPC025</t>
  </si>
  <si>
    <t>172.17.128.22</t>
  </si>
  <si>
    <t>FI-00575</t>
  </si>
  <si>
    <t>MEETING 07 EX : MONITOR 2</t>
  </si>
  <si>
    <t>172.17.128.23</t>
  </si>
  <si>
    <t>FI-00574</t>
  </si>
  <si>
    <t>ROOM MEETING A EX : RICHAR</t>
  </si>
  <si>
    <t>INJPC003</t>
  </si>
  <si>
    <t>172.17.12.211</t>
  </si>
  <si>
    <t>172.17.128.24</t>
  </si>
  <si>
    <t>FI-00573</t>
  </si>
  <si>
    <t>MEETING 05 EX: TARNO</t>
  </si>
  <si>
    <t>LOGPC003</t>
  </si>
  <si>
    <t>172.17.118.3</t>
  </si>
  <si>
    <t>FI-00572</t>
  </si>
  <si>
    <t>ROOM MEETING 1 EX: FATIKA</t>
  </si>
  <si>
    <t>QEPC021</t>
  </si>
  <si>
    <t>172.17.11.211</t>
  </si>
  <si>
    <t>172.17.118.4</t>
  </si>
  <si>
    <t>FI-00571</t>
  </si>
  <si>
    <t>MEETING 03 EX :IDHAM RAKHMADI</t>
  </si>
  <si>
    <t>HRGAPC024</t>
  </si>
  <si>
    <t>172.17.118.5</t>
  </si>
  <si>
    <t>FI-00570</t>
  </si>
  <si>
    <t>ROOM TC OJT EX : RIVALDO VAHLEVI</t>
  </si>
  <si>
    <t>SALPC004</t>
  </si>
  <si>
    <t>172.17.118.6</t>
  </si>
  <si>
    <t>FI-00553</t>
  </si>
  <si>
    <t>ROOM MEETING 5 EX: AFIFAH SALMA</t>
  </si>
  <si>
    <t>QEPC019</t>
  </si>
  <si>
    <t>172.17.11.215</t>
  </si>
  <si>
    <t>172.17.128.25</t>
  </si>
  <si>
    <t>FI-00537</t>
  </si>
  <si>
    <t>EX : AHMAD KAMALUDIN</t>
  </si>
  <si>
    <t>PIKPC034</t>
  </si>
  <si>
    <t>172.17.12.49</t>
  </si>
  <si>
    <t>172.17.128.26</t>
  </si>
  <si>
    <t>2019</t>
  </si>
  <si>
    <t>OHB Mar (depre)</t>
  </si>
  <si>
    <t>FI-00532</t>
  </si>
  <si>
    <t>KOITO M-07 EX:ARDI/CAHYO)</t>
  </si>
  <si>
    <t>PIK1COM072</t>
  </si>
  <si>
    <t>011/PO/HR&amp;GA/GA/GA/III/2025</t>
  </si>
  <si>
    <t>FI-00413</t>
  </si>
  <si>
    <t>KOITO M-13 (AYUNG YUANSAH)</t>
  </si>
  <si>
    <t>ENGMGRLT001</t>
  </si>
  <si>
    <t>2018</t>
  </si>
  <si>
    <t>FI-00412</t>
  </si>
  <si>
    <t>KOITO M-19 (AYUNG YUANSAH)</t>
  </si>
  <si>
    <t>PIK1COM002</t>
  </si>
  <si>
    <t>FI-01062</t>
  </si>
  <si>
    <t>IT LEGAL</t>
  </si>
  <si>
    <t>RATNA SAYYIDA</t>
  </si>
  <si>
    <t>PIK1COM136</t>
  </si>
  <si>
    <t>172.17.12.65</t>
  </si>
  <si>
    <t>172.17.128.40</t>
  </si>
  <si>
    <t>FI-01071</t>
  </si>
  <si>
    <t>SARI REZEKI</t>
  </si>
  <si>
    <t>PIK1COM140</t>
  </si>
  <si>
    <t>172.17.12.53</t>
  </si>
  <si>
    <t>172.17.128.39</t>
  </si>
  <si>
    <t>FI-01100</t>
  </si>
  <si>
    <t>TRANSFER DATA LOG IT (AYUNG)</t>
  </si>
  <si>
    <t>PIK1COM156</t>
  </si>
  <si>
    <t>172.17.12.57</t>
  </si>
  <si>
    <t>172.17.128.38</t>
  </si>
  <si>
    <t>045/PO/HR&amp;GA/GA/VI/2025</t>
  </si>
  <si>
    <t>FI-00987</t>
  </si>
  <si>
    <t>DEVITA DWI ANGGRAENI</t>
  </si>
  <si>
    <t>PIK1COM098</t>
  </si>
  <si>
    <t>172.17.12.59</t>
  </si>
  <si>
    <t>172.17.128.35</t>
  </si>
  <si>
    <t>FI-00969</t>
  </si>
  <si>
    <t>WORKSTATION</t>
  </si>
  <si>
    <t>ITLEGAL</t>
  </si>
  <si>
    <t>MOHAMAD FAHMY IQBAL</t>
  </si>
  <si>
    <t>PIK1COM074</t>
  </si>
  <si>
    <t>172.17.12.63</t>
  </si>
  <si>
    <t>172.17.128.34</t>
  </si>
  <si>
    <t>FI-00742</t>
  </si>
  <si>
    <t>MISBAHUL MUNIR</t>
  </si>
  <si>
    <t>PIK1COM006</t>
  </si>
  <si>
    <t>172.17.12.60</t>
  </si>
  <si>
    <t>172.17.128.32</t>
  </si>
  <si>
    <t>FI-00744</t>
  </si>
  <si>
    <t>ROFIQ SUGARA</t>
  </si>
  <si>
    <t>PIK1COM012</t>
  </si>
  <si>
    <t>172.17.12.62</t>
  </si>
  <si>
    <t>172.17.128.36</t>
  </si>
  <si>
    <t>FI-00783</t>
  </si>
  <si>
    <t>FADHI WINIATAMA</t>
  </si>
  <si>
    <t>PIK1COM036</t>
  </si>
  <si>
    <t>172.17.12.61</t>
  </si>
  <si>
    <t>172.17.128.33</t>
  </si>
  <si>
    <t>FI-00666</t>
  </si>
  <si>
    <t>DENI AGUSTA</t>
  </si>
  <si>
    <t>PIK1COM104</t>
  </si>
  <si>
    <t>172.17.12.64</t>
  </si>
  <si>
    <t>172.17.128.37</t>
  </si>
  <si>
    <t>FI-00721</t>
  </si>
  <si>
    <t>IR (SARI REZEKI)</t>
  </si>
  <si>
    <t>PIKPC999</t>
  </si>
  <si>
    <t>FI-00616</t>
  </si>
  <si>
    <t>KOITO M-08 (MISBAHUL MUNIR)</t>
  </si>
  <si>
    <t>PIKLT006</t>
  </si>
  <si>
    <t>FI-00617</t>
  </si>
  <si>
    <t>KOITO M-09 (MISBAHUL MUNIR)</t>
  </si>
  <si>
    <t>PIKLT007</t>
  </si>
  <si>
    <t>FI-00652</t>
  </si>
  <si>
    <t>AYUNG YUANSAH</t>
  </si>
  <si>
    <t>PIKPC112</t>
  </si>
  <si>
    <t>172.17.12.44</t>
  </si>
  <si>
    <t>010/PO/HR&amp;GA/GA/GA/III/2025</t>
  </si>
  <si>
    <t>FI-00656</t>
  </si>
  <si>
    <t>LAPTOP EX: AZIS</t>
  </si>
  <si>
    <t>PIK1COM117</t>
  </si>
  <si>
    <t>FI-01025</t>
  </si>
  <si>
    <t>HSE DIV</t>
  </si>
  <si>
    <t>HSE</t>
  </si>
  <si>
    <t>SYAHRI RAHMAN</t>
  </si>
  <si>
    <t>PIK1COM119</t>
  </si>
  <si>
    <t>172.17.12.41</t>
  </si>
  <si>
    <t>172.17.128.45</t>
  </si>
  <si>
    <t>FI-01038</t>
  </si>
  <si>
    <t>DESKTOP</t>
  </si>
  <si>
    <t>VMS 1 (ARI PURNOMSIDI)</t>
  </si>
  <si>
    <t>PIK1COM116</t>
  </si>
  <si>
    <t>172.17.11.109</t>
  </si>
  <si>
    <t>172.17.118.11</t>
  </si>
  <si>
    <t>VMS</t>
  </si>
  <si>
    <t>LINTAS</t>
  </si>
  <si>
    <t>047/PO/HR&amp;GA/GA/IX/2024</t>
  </si>
  <si>
    <t>1 Feb 2025</t>
  </si>
  <si>
    <t>TUSLAM</t>
  </si>
  <si>
    <t>FI-00963</t>
  </si>
  <si>
    <t>KARTA</t>
  </si>
  <si>
    <t>PIK1COM055</t>
  </si>
  <si>
    <t>172.17.12.83</t>
  </si>
  <si>
    <t>172.17.128.46</t>
  </si>
  <si>
    <t>FI-01021</t>
  </si>
  <si>
    <t>HERYANSYAH</t>
  </si>
  <si>
    <t>PIK1COM105</t>
  </si>
  <si>
    <t>172.17.12.67</t>
  </si>
  <si>
    <t>172.17.128.44</t>
  </si>
  <si>
    <t>069/PO/HR&amp;GA/GA/IX/2024</t>
  </si>
  <si>
    <t>FI-01020</t>
  </si>
  <si>
    <t>KLINIK (ARI PURNOMOSIDI)</t>
  </si>
  <si>
    <t>PIK1COM108</t>
  </si>
  <si>
    <t>172.17.11.25</t>
  </si>
  <si>
    <t>172.17.118.12</t>
  </si>
  <si>
    <t>FI-00985</t>
  </si>
  <si>
    <t>HAFIDZ ARDIHANSYAH</t>
  </si>
  <si>
    <t>PIKPC130</t>
  </si>
  <si>
    <t>172.17.12.74</t>
  </si>
  <si>
    <t>172.17.128.43</t>
  </si>
  <si>
    <t>FI-00669</t>
  </si>
  <si>
    <t>ARI PURNOMOSIDI</t>
  </si>
  <si>
    <t>PIKPC131</t>
  </si>
  <si>
    <t>172.17.12.73</t>
  </si>
  <si>
    <t>172.17.128.42</t>
  </si>
  <si>
    <t>FI-00705</t>
  </si>
  <si>
    <t>AGUNG IKSAN NUGRAHA</t>
  </si>
  <si>
    <t>PIKPC167</t>
  </si>
  <si>
    <t>172.17.12.42</t>
  </si>
  <si>
    <t>172.17.128.47</t>
  </si>
  <si>
    <t>BELUM AKUISISI</t>
  </si>
  <si>
    <t>MONITOR 1 POSKO (SITI SUSILAWATI)</t>
  </si>
  <si>
    <t>PIK1COM169</t>
  </si>
  <si>
    <t>172.17.101.201</t>
  </si>
  <si>
    <t>CCTV VIEW</t>
  </si>
  <si>
    <t>007/PO/HR&amp;GA/GA/X/2025</t>
  </si>
  <si>
    <t>SITI SUSILAWATI</t>
  </si>
  <si>
    <t>PIK1COM170</t>
  </si>
  <si>
    <t>172.17.12.38</t>
  </si>
  <si>
    <t>FI-01039</t>
  </si>
  <si>
    <t>ALBY ABDULFATAH</t>
  </si>
  <si>
    <t>PIK1COM189</t>
  </si>
  <si>
    <t>172.17.12.81</t>
  </si>
  <si>
    <t>172.17.128.48</t>
  </si>
  <si>
    <t>052/PO/HR&amp;GA/GA/XI/2024</t>
  </si>
  <si>
    <t>0819-0475-2651</t>
  </si>
  <si>
    <t>FI-01075</t>
  </si>
  <si>
    <t xml:space="preserve">HSE </t>
  </si>
  <si>
    <t>IDHAM RAKHMADI</t>
  </si>
  <si>
    <t>PIK1COM130</t>
  </si>
  <si>
    <t>172.17.12.82</t>
  </si>
  <si>
    <t>172.17.128.49</t>
  </si>
  <si>
    <t>013/PO/HR&amp;GA/GA/GA/III/2025</t>
  </si>
  <si>
    <t>FI-01061</t>
  </si>
  <si>
    <t>MONITOR 2 POSKO (SITI SUSILAWATI)</t>
  </si>
  <si>
    <t>PIK1COM142</t>
  </si>
  <si>
    <t>172.17.101.202</t>
  </si>
  <si>
    <t>FI-01066</t>
  </si>
  <si>
    <t>VMS 2 (ARI PURNOMOSIDI)</t>
  </si>
  <si>
    <t>PIK1COM144</t>
  </si>
  <si>
    <t>172.17.101.210</t>
  </si>
  <si>
    <t>DIANNE CHRISTIN SIANTURI</t>
  </si>
  <si>
    <t>PIK1COM163</t>
  </si>
  <si>
    <t>172.17.12.72</t>
  </si>
  <si>
    <t>172.17.128.50</t>
  </si>
  <si>
    <t>OHB Aug (depre)</t>
  </si>
  <si>
    <t>015/PO/HR&amp;GA/GA/VIII/2025</t>
  </si>
  <si>
    <t>FI-00764</t>
  </si>
  <si>
    <t>INJECTION MOLD DIV</t>
  </si>
  <si>
    <t>HIROYOSHI OHI</t>
  </si>
  <si>
    <t>PIK1COM028</t>
  </si>
  <si>
    <t>172.17.11.26</t>
  </si>
  <si>
    <t>FI-00653</t>
  </si>
  <si>
    <t>EDY PRASETYA</t>
  </si>
  <si>
    <t>PIKPC120</t>
  </si>
  <si>
    <t>172.17.12.150</t>
  </si>
  <si>
    <t>FI-01080</t>
  </si>
  <si>
    <t>MOLD ENG</t>
  </si>
  <si>
    <t>ARIP DWI JAYA SINA</t>
  </si>
  <si>
    <t>PIK1COM145</t>
  </si>
  <si>
    <t>172.17.12.153</t>
  </si>
  <si>
    <t>172.17.128.53</t>
  </si>
  <si>
    <t>014/PO/HR&amp;GA/GA/III/2025</t>
  </si>
  <si>
    <t>RAHMAWATI HARDIAN PRATIWI</t>
  </si>
  <si>
    <t>PIK1COM123</t>
  </si>
  <si>
    <t>172.17.12.158</t>
  </si>
  <si>
    <t>172.17.128.54</t>
  </si>
  <si>
    <t>FI-01015</t>
  </si>
  <si>
    <t>ANDRE MARTHA SAPUTRA</t>
  </si>
  <si>
    <t>PIK1COM118</t>
  </si>
  <si>
    <t>172.17.12.155</t>
  </si>
  <si>
    <t>172.17.128.55</t>
  </si>
  <si>
    <t>008/PO/HR&amp;GA/GA/X/2024</t>
  </si>
  <si>
    <t>FI-00770</t>
  </si>
  <si>
    <t>KRISTANTO DWI SAPUTRA</t>
  </si>
  <si>
    <t>PIK1COM026</t>
  </si>
  <si>
    <t>172.17.12.152</t>
  </si>
  <si>
    <t>FI-00590</t>
  </si>
  <si>
    <t>CAMTOOL CNC (ALKINDI)</t>
  </si>
  <si>
    <t>MEDRAWPC002</t>
  </si>
  <si>
    <t>172.17.20.132</t>
  </si>
  <si>
    <t>172.17.218.4</t>
  </si>
  <si>
    <t>AFB Okt</t>
  </si>
  <si>
    <t>OHB Mei (depre)</t>
  </si>
  <si>
    <t>FI-00591</t>
  </si>
  <si>
    <t>MOLDFLOW (ISMAIL MARJUKI)</t>
  </si>
  <si>
    <t>PIK1COM011</t>
  </si>
  <si>
    <t>172.17.12.163</t>
  </si>
  <si>
    <t>172.17.128.56</t>
  </si>
  <si>
    <t>FI-00952</t>
  </si>
  <si>
    <t>MOLD MAKING</t>
  </si>
  <si>
    <t>REZA ADITYA PERMADI</t>
  </si>
  <si>
    <t>PIK1COM076</t>
  </si>
  <si>
    <t>172.17.20.135</t>
  </si>
  <si>
    <t>172.17.218.5</t>
  </si>
  <si>
    <t>FI-01014</t>
  </si>
  <si>
    <t>DICKY ZULFIKAR</t>
  </si>
  <si>
    <t>PIK1COM113</t>
  </si>
  <si>
    <t>172.17.20.131</t>
  </si>
  <si>
    <t>172.17.218.2</t>
  </si>
  <si>
    <t>038/PO/HR&amp;GA/GA/X/2024</t>
  </si>
  <si>
    <t>FI-00743</t>
  </si>
  <si>
    <t>CNC (TOMMY)</t>
  </si>
  <si>
    <t>PIK1COM008</t>
  </si>
  <si>
    <t>172.17.20.130</t>
  </si>
  <si>
    <t>172.17.218.6</t>
  </si>
  <si>
    <t>FI-00788</t>
  </si>
  <si>
    <t>DENI FIRMANSYAH</t>
  </si>
  <si>
    <t>PIK1COM039</t>
  </si>
  <si>
    <t>172.17.20.136</t>
  </si>
  <si>
    <t>172.17.218.3</t>
  </si>
  <si>
    <t>FI-00612</t>
  </si>
  <si>
    <t>CATIA 2 (DADI HERIYANTO)</t>
  </si>
  <si>
    <t>PIKPC156</t>
  </si>
  <si>
    <t>172.17.20.133</t>
  </si>
  <si>
    <t>172.17.218.7</t>
  </si>
  <si>
    <t>FI-00541</t>
  </si>
  <si>
    <t>MOLD DRAW PC (REZA ADITYA PERMADI)</t>
  </si>
  <si>
    <t>MEDRAWPC001</t>
  </si>
  <si>
    <t>172.17.20.134</t>
  </si>
  <si>
    <t>172.17.218.8</t>
  </si>
  <si>
    <t>FI-00507</t>
  </si>
  <si>
    <t>ANDINI SEPTOWATI</t>
  </si>
  <si>
    <t>MEPC010</t>
  </si>
  <si>
    <t>172.17.12.157</t>
  </si>
  <si>
    <t>172.17.128.57</t>
  </si>
  <si>
    <t>OHB Des (depre)</t>
  </si>
  <si>
    <t>FI-01035</t>
  </si>
  <si>
    <t>MOLD MTC</t>
  </si>
  <si>
    <t>DIDI PERIYANTO 2</t>
  </si>
  <si>
    <t>PIK1COM188</t>
  </si>
  <si>
    <t>172.17.11.93</t>
  </si>
  <si>
    <t>172.17.118.18</t>
  </si>
  <si>
    <t>053/PO/HR&amp;GA/GA/XI/2024</t>
  </si>
  <si>
    <t>FI-00959</t>
  </si>
  <si>
    <t>DIDI PERIYANTO</t>
  </si>
  <si>
    <t>PIK1COM054</t>
  </si>
  <si>
    <t>172.17.11.76</t>
  </si>
  <si>
    <t>172.17.118.17</t>
  </si>
  <si>
    <t>FI-01040</t>
  </si>
  <si>
    <t>SAMSURIZAL</t>
  </si>
  <si>
    <t>PIK1COM122</t>
  </si>
  <si>
    <t>172.17.11.86</t>
  </si>
  <si>
    <t>172.17.118.16</t>
  </si>
  <si>
    <t>FI-00975</t>
  </si>
  <si>
    <t>KPS</t>
  </si>
  <si>
    <t>SYAIFUL RAMADHAN</t>
  </si>
  <si>
    <t>PIK1COM073</t>
  </si>
  <si>
    <t>172.17.11.51</t>
  </si>
  <si>
    <t>FI-00672</t>
  </si>
  <si>
    <t>AJI SUSANTO</t>
  </si>
  <si>
    <t>PIKPC134</t>
  </si>
  <si>
    <t>172.17.11.50</t>
  </si>
  <si>
    <t>172.17.118.22</t>
  </si>
  <si>
    <t>FI-00695</t>
  </si>
  <si>
    <t>DUDI SUGITO</t>
  </si>
  <si>
    <t>PIKPC154</t>
  </si>
  <si>
    <t>172.17.11.87</t>
  </si>
  <si>
    <t>172.17.118.24</t>
  </si>
  <si>
    <t>FI-00649</t>
  </si>
  <si>
    <t>DADANG CAHYADI</t>
  </si>
  <si>
    <t>PIKPC104</t>
  </si>
  <si>
    <t>172.17.11.57</t>
  </si>
  <si>
    <t>FI-00526</t>
  </si>
  <si>
    <t>DENIS</t>
  </si>
  <si>
    <t>KPSPC001</t>
  </si>
  <si>
    <t>172.17.11.53</t>
  </si>
  <si>
    <t>172.17.118.25</t>
  </si>
  <si>
    <t>OHB Apr (depre)</t>
  </si>
  <si>
    <t>FI-00536</t>
  </si>
  <si>
    <t>KPSPC002</t>
  </si>
  <si>
    <t>172.17.11.52</t>
  </si>
  <si>
    <t>172.17.118.23</t>
  </si>
  <si>
    <t>FI-01095</t>
  </si>
  <si>
    <t>LAPTOP MEETING JISUKEN 1 (DADANG)</t>
  </si>
  <si>
    <t>PIK1COM151</t>
  </si>
  <si>
    <t>MARKETING DIV</t>
  </si>
  <si>
    <t>CONTROL</t>
  </si>
  <si>
    <t>ARIS HERYANTO</t>
  </si>
  <si>
    <t>PIK1COM171</t>
  </si>
  <si>
    <t>172.17.12.88</t>
  </si>
  <si>
    <t>172.17.128.63</t>
  </si>
  <si>
    <t>FI-00988</t>
  </si>
  <si>
    <t>SITI FAJAR SEPTIA</t>
  </si>
  <si>
    <t>PIK1COM090</t>
  </si>
  <si>
    <t>172.17.12.107</t>
  </si>
  <si>
    <t>172.17.128.64</t>
  </si>
  <si>
    <t>FI-00761</t>
  </si>
  <si>
    <t>DINDA CAHYA RUBIANTI</t>
  </si>
  <si>
    <t>PIK1COM018</t>
  </si>
  <si>
    <t>172.17.12.112</t>
  </si>
  <si>
    <t>172.17.128.65</t>
  </si>
  <si>
    <t>FI-00706</t>
  </si>
  <si>
    <t>SIFA NURJANAH</t>
  </si>
  <si>
    <t>PIKPC171</t>
  </si>
  <si>
    <t>172.17.12.104</t>
  </si>
  <si>
    <t>172.17.128.66</t>
  </si>
  <si>
    <t>FI-00719</t>
  </si>
  <si>
    <t>DINI DURROTUL AENI</t>
  </si>
  <si>
    <t>PIKPC180</t>
  </si>
  <si>
    <t>172.17.12.106</t>
  </si>
  <si>
    <t>172.17.128.67</t>
  </si>
  <si>
    <t>FI-00763</t>
  </si>
  <si>
    <t>SHINSUKE TANAKA</t>
  </si>
  <si>
    <t>PIK1COM030</t>
  </si>
  <si>
    <t>172.17.12.29</t>
  </si>
  <si>
    <t>FI-00650</t>
  </si>
  <si>
    <t>WINARDI</t>
  </si>
  <si>
    <t>PIKPC113</t>
  </si>
  <si>
    <t>172.17.12.101</t>
  </si>
  <si>
    <t>FI-01074</t>
  </si>
  <si>
    <t>SALES</t>
  </si>
  <si>
    <t>RAFI DWITAMAARIYONO</t>
  </si>
  <si>
    <t>PIK1COM129</t>
  </si>
  <si>
    <t>172.17.12.95</t>
  </si>
  <si>
    <t>172.17.128.74</t>
  </si>
  <si>
    <t>FI-01082</t>
  </si>
  <si>
    <t>TRI HARIYANTO</t>
  </si>
  <si>
    <t>PIK1COM147</t>
  </si>
  <si>
    <t>172.17.12.141</t>
  </si>
  <si>
    <t>172.17.128.71</t>
  </si>
  <si>
    <t>FI-01022</t>
  </si>
  <si>
    <t>DINA ANGGRAENI</t>
  </si>
  <si>
    <t>PIK1COM106</t>
  </si>
  <si>
    <t>172.17.12.89</t>
  </si>
  <si>
    <t>172.17.128.72</t>
  </si>
  <si>
    <t>FI-00718</t>
  </si>
  <si>
    <t>NUR FAZRI ALFI MAULIDIYAH</t>
  </si>
  <si>
    <t>PIKPC174</t>
  </si>
  <si>
    <t>172.17.12.105</t>
  </si>
  <si>
    <t>172.17.128.73</t>
  </si>
  <si>
    <t>FI-00748</t>
  </si>
  <si>
    <t>PART PROCESS DIV</t>
  </si>
  <si>
    <t>ASSEMBLING</t>
  </si>
  <si>
    <t>AJI CHANDRA WINARTO</t>
  </si>
  <si>
    <t>PIK1COM009</t>
  </si>
  <si>
    <t>172.17.11.68</t>
  </si>
  <si>
    <t>172.17.118.29</t>
  </si>
  <si>
    <t>FI-00647</t>
  </si>
  <si>
    <t>A ZAKY ALATTAS</t>
  </si>
  <si>
    <t>PIKPC118</t>
  </si>
  <si>
    <t>172.17.11.66</t>
  </si>
  <si>
    <t>FI-00549</t>
  </si>
  <si>
    <t>ASSEMBLY GRUP LEADER (KUSNO)</t>
  </si>
  <si>
    <t>PIKPC023</t>
  </si>
  <si>
    <t>172.17.11.100</t>
  </si>
  <si>
    <t>172.17.118.30</t>
  </si>
  <si>
    <t>FI-00509</t>
  </si>
  <si>
    <t>RENI MAROZA</t>
  </si>
  <si>
    <t>ASSYPC022</t>
  </si>
  <si>
    <t>172.17.11.69</t>
  </si>
  <si>
    <t>172.17.118.31</t>
  </si>
  <si>
    <t>OHB Jan (depre)</t>
  </si>
  <si>
    <t>FI-00527</t>
  </si>
  <si>
    <t>RAMLAN HIKMAT</t>
  </si>
  <si>
    <t>172.17.11.67</t>
  </si>
  <si>
    <t>172.17.118.27</t>
  </si>
  <si>
    <t>FI-00535</t>
  </si>
  <si>
    <t>ABU KHAMID</t>
  </si>
  <si>
    <t>ASSYPC026</t>
  </si>
  <si>
    <t>172.17.11.101</t>
  </si>
  <si>
    <t>172.17.118.28</t>
  </si>
  <si>
    <t>OHB Feb (depre)</t>
  </si>
  <si>
    <t>FI-00989</t>
  </si>
  <si>
    <t>INJECTION</t>
  </si>
  <si>
    <t>INSAN MAULANA</t>
  </si>
  <si>
    <t>PIK1COM085</t>
  </si>
  <si>
    <t>172.17.11.55</t>
  </si>
  <si>
    <t>RATIH MEGAWATI</t>
  </si>
  <si>
    <t>PIK1COM165</t>
  </si>
  <si>
    <t>172.17.11.41</t>
  </si>
  <si>
    <t>172.17.118.39</t>
  </si>
  <si>
    <t>FI-00538</t>
  </si>
  <si>
    <t>INJ GROUP LEADER (ANDRIE SUHERMAN)</t>
  </si>
  <si>
    <t>INJPC004</t>
  </si>
  <si>
    <t>172.17.11.42</t>
  </si>
  <si>
    <t>172.17.118.38</t>
  </si>
  <si>
    <t>FI-01105</t>
  </si>
  <si>
    <t xml:space="preserve">INJECTION </t>
  </si>
  <si>
    <t>MOHAMMAD DENIZA ARIYANDA</t>
  </si>
  <si>
    <t>PIK1COM150</t>
  </si>
  <si>
    <t>172.17.11.95</t>
  </si>
  <si>
    <t>172.17.118.37</t>
  </si>
  <si>
    <t>FI-00651</t>
  </si>
  <si>
    <t>ATO SUGIARTO</t>
  </si>
  <si>
    <t>PIKPC114</t>
  </si>
  <si>
    <t>172.17.11.70</t>
  </si>
  <si>
    <t>FI-00954</t>
  </si>
  <si>
    <t>ST</t>
  </si>
  <si>
    <t>SITI ZENAB</t>
  </si>
  <si>
    <t>PIK1COM060</t>
  </si>
  <si>
    <t>172.17.11.46</t>
  </si>
  <si>
    <t>172.17.118.44</t>
  </si>
  <si>
    <t>FI-00696</t>
  </si>
  <si>
    <t>ANDI AZIZ JULIAN</t>
  </si>
  <si>
    <t>PIKPC153</t>
  </si>
  <si>
    <t>172.17.11.88</t>
  </si>
  <si>
    <t>172.17.118.42</t>
  </si>
  <si>
    <t>FI-00655</t>
  </si>
  <si>
    <t>REZA MORTA</t>
  </si>
  <si>
    <t>PIKPC105</t>
  </si>
  <si>
    <t>172.17.11.45</t>
  </si>
  <si>
    <t>FI-00533</t>
  </si>
  <si>
    <t>AMUD</t>
  </si>
  <si>
    <t>SFTPC001</t>
  </si>
  <si>
    <t>172.17.11.49</t>
  </si>
  <si>
    <t>172.17.118.43</t>
  </si>
  <si>
    <t>FI-01065</t>
  </si>
  <si>
    <t>PPIC DIV</t>
  </si>
  <si>
    <t>LOGISTIK</t>
  </si>
  <si>
    <t>STATION 1 (RYAN ANDRIAN PUTRA)</t>
  </si>
  <si>
    <t>PIK1COM143</t>
  </si>
  <si>
    <t>172.17.20.127</t>
  </si>
  <si>
    <t>172.17.218.18</t>
  </si>
  <si>
    <t>STATION DELIVERY</t>
  </si>
  <si>
    <t>AFB Aug</t>
  </si>
  <si>
    <t>FI-01059</t>
  </si>
  <si>
    <t>TARNO</t>
  </si>
  <si>
    <t>PIK1COM132</t>
  </si>
  <si>
    <t>172.17.20.111</t>
  </si>
  <si>
    <t>172.17.218.12</t>
  </si>
  <si>
    <t>FI-00996</t>
  </si>
  <si>
    <t>STATION 2 (KARNALI)</t>
  </si>
  <si>
    <t>PIK1COM095</t>
  </si>
  <si>
    <t>172.17.20.118</t>
  </si>
  <si>
    <t>172.17.218.23</t>
  </si>
  <si>
    <t>FI-00970</t>
  </si>
  <si>
    <t>PART CENTER (RYAN ANDRIAN PUTRA)</t>
  </si>
  <si>
    <t>PIK1COM078</t>
  </si>
  <si>
    <t>172.17.20.201</t>
  </si>
  <si>
    <t>172.17.218.19</t>
  </si>
  <si>
    <t>FI-00962</t>
  </si>
  <si>
    <t>ADMIN LOGISTIK (SADIANA)</t>
  </si>
  <si>
    <t>PIK1COM058</t>
  </si>
  <si>
    <t>172.17.20.116</t>
  </si>
  <si>
    <t>172.17.218.20</t>
  </si>
  <si>
    <t>FI-00967</t>
  </si>
  <si>
    <t>RPA LOGISTIK (LALAN SUHERLAN)</t>
  </si>
  <si>
    <t>PIK1COM067</t>
  </si>
  <si>
    <t>172.17.11.34</t>
  </si>
  <si>
    <t>172.17.118.57</t>
  </si>
  <si>
    <t>FI-01002</t>
  </si>
  <si>
    <t>SAEPUL MUJAB</t>
  </si>
  <si>
    <t>PIK1COM101</t>
  </si>
  <si>
    <t>172.17.20.110</t>
  </si>
  <si>
    <t>172.17.218.13</t>
  </si>
  <si>
    <t>FI-01024</t>
  </si>
  <si>
    <t>RYAN ANDRIAN PUTRA</t>
  </si>
  <si>
    <t>PIK1COM112</t>
  </si>
  <si>
    <t>172.17.20.103</t>
  </si>
  <si>
    <t>172.17.218.11</t>
  </si>
  <si>
    <t>FI-00395</t>
  </si>
  <si>
    <t>STATION 3 (RYAN ANDRIAN PUTRA)</t>
  </si>
  <si>
    <t>KOITODELIVERY3</t>
  </si>
  <si>
    <t>172.17.20.125</t>
  </si>
  <si>
    <t>172.17.218.24</t>
  </si>
  <si>
    <t>FI-00686</t>
  </si>
  <si>
    <t>STATION 4 (RYAN ANDRIAN PUTRA)</t>
  </si>
  <si>
    <t>PIKPC160</t>
  </si>
  <si>
    <t>172.17.20.128</t>
  </si>
  <si>
    <t>172.17.218.25</t>
  </si>
  <si>
    <t>FI-00658</t>
  </si>
  <si>
    <t>ROSIYAH</t>
  </si>
  <si>
    <t>PIKPC138</t>
  </si>
  <si>
    <t>172.17.20.107</t>
  </si>
  <si>
    <t>172.17.218.22</t>
  </si>
  <si>
    <t>FI-00663</t>
  </si>
  <si>
    <t>YULIA</t>
  </si>
  <si>
    <t>PIKPC125</t>
  </si>
  <si>
    <t>172.17.20.108</t>
  </si>
  <si>
    <t>172.17.218.21</t>
  </si>
  <si>
    <t>FI-00664</t>
  </si>
  <si>
    <t>JAHRI RIZALDI</t>
  </si>
  <si>
    <t>PIKPC126</t>
  </si>
  <si>
    <t>172.17.20.122</t>
  </si>
  <si>
    <t>172.17.218.15</t>
  </si>
  <si>
    <t>FI-00709</t>
  </si>
  <si>
    <t>ATILAH</t>
  </si>
  <si>
    <t>PIKCOM009</t>
  </si>
  <si>
    <t>172.17.20.106</t>
  </si>
  <si>
    <t>172.17.218.16</t>
  </si>
  <si>
    <t>LALAN SUHERLAN</t>
  </si>
  <si>
    <t xml:space="preserve"> PIK005</t>
  </si>
  <si>
    <t>172.17.20.112</t>
  </si>
  <si>
    <t>172.17.218.26</t>
  </si>
  <si>
    <t>AFB Des</t>
  </si>
  <si>
    <t>FI-00711</t>
  </si>
  <si>
    <t>SEPTA ANGGELA CAHYANINGSIH</t>
  </si>
  <si>
    <t xml:space="preserve"> PIKPC163</t>
  </si>
  <si>
    <t>172.17.20.115</t>
  </si>
  <si>
    <t>172.17.218.17</t>
  </si>
  <si>
    <t>FI-01103</t>
  </si>
  <si>
    <t>HERMANSYAH</t>
  </si>
  <si>
    <t>PIK1COM159</t>
  </si>
  <si>
    <t>172.17.20.113</t>
  </si>
  <si>
    <t>172.17.218.14</t>
  </si>
  <si>
    <t>044/PO/HR&amp;GA/GA/VI/2025</t>
  </si>
  <si>
    <t>FI-01098</t>
  </si>
  <si>
    <t>LOGISTIK (RYAN ANDRIAN PUTRA)</t>
  </si>
  <si>
    <t>PIK1COM154</t>
  </si>
  <si>
    <t>172.17.20.123</t>
  </si>
  <si>
    <t>172.17.218.27</t>
  </si>
  <si>
    <t>NA</t>
  </si>
  <si>
    <t>FI-01072</t>
  </si>
  <si>
    <t>PPC</t>
  </si>
  <si>
    <t>NUR CAHYO</t>
  </si>
  <si>
    <t>PIK1COM128</t>
  </si>
  <si>
    <t>172.17.11.28</t>
  </si>
  <si>
    <t>172.17.118.50</t>
  </si>
  <si>
    <t>FI-00955</t>
  </si>
  <si>
    <t>GHANI GUNAWAN</t>
  </si>
  <si>
    <t>PIK1COM061</t>
  </si>
  <si>
    <t>172.17.11.30</t>
  </si>
  <si>
    <t>172.17.118.51</t>
  </si>
  <si>
    <t>FI-00995</t>
  </si>
  <si>
    <t>ADMIN PPC (ADISTY MUTIA)</t>
  </si>
  <si>
    <t>PIK1COM097</t>
  </si>
  <si>
    <t>172.17.11.39</t>
  </si>
  <si>
    <t>172.17.118.52</t>
  </si>
  <si>
    <t>FI-01017</t>
  </si>
  <si>
    <t>AHMAD SUPRIYANTO</t>
  </si>
  <si>
    <t>PIK1COM111</t>
  </si>
  <si>
    <t>172.17.11.37</t>
  </si>
  <si>
    <t>172.17.118.49</t>
  </si>
  <si>
    <t>FI-00760</t>
  </si>
  <si>
    <t>ROBI CAHYADI</t>
  </si>
  <si>
    <t>PIK1COM015</t>
  </si>
  <si>
    <t>172.17.11.32</t>
  </si>
  <si>
    <t>172.17.118.53</t>
  </si>
  <si>
    <t>FI-00694</t>
  </si>
  <si>
    <t>DERI NOVIANDI</t>
  </si>
  <si>
    <t>PIK1COM003</t>
  </si>
  <si>
    <t>172.17.11.31</t>
  </si>
  <si>
    <t>172.17.118.54</t>
  </si>
  <si>
    <t>FI-00707</t>
  </si>
  <si>
    <t>MUHAMMAD RIZKI RIFALDY SOFYAN</t>
  </si>
  <si>
    <t>PIK003</t>
  </si>
  <si>
    <t>172.17.11.33</t>
  </si>
  <si>
    <t>172.17.118.55</t>
  </si>
  <si>
    <t>FI-00710</t>
  </si>
  <si>
    <t>BUNGA AYU PITALOKA</t>
  </si>
  <si>
    <t>PIK004</t>
  </si>
  <si>
    <t>172.17.11.29</t>
  </si>
  <si>
    <t>172.17.118.48</t>
  </si>
  <si>
    <t>PROD PLAN (ADNAN GUNAWAN)</t>
  </si>
  <si>
    <t>PIK1COM166</t>
  </si>
  <si>
    <t>172.17.11.36</t>
  </si>
  <si>
    <t>172.17.118.56</t>
  </si>
  <si>
    <t>015/PO/HR&amp;GA/GA/IX/2025</t>
  </si>
  <si>
    <t>FI-00615</t>
  </si>
  <si>
    <t>AZIS HERIAWAN</t>
  </si>
  <si>
    <t>PIKPC110</t>
  </si>
  <si>
    <t>172.17.11.130</t>
  </si>
  <si>
    <t>FI-00643</t>
  </si>
  <si>
    <t>TAKEO FUKUSHIMA</t>
  </si>
  <si>
    <t>PIKPC148</t>
  </si>
  <si>
    <t>172.17.11.22</t>
  </si>
  <si>
    <t>FI-01063</t>
  </si>
  <si>
    <t>PURCHASING DIV</t>
  </si>
  <si>
    <t>PURCHASING</t>
  </si>
  <si>
    <t>ABDUL WACHID</t>
  </si>
  <si>
    <t>PIK1COM135</t>
  </si>
  <si>
    <t>172.17.12.118</t>
  </si>
  <si>
    <t>172.17.128.78</t>
  </si>
  <si>
    <t>FI-01064</t>
  </si>
  <si>
    <t>WAREHOUSE (DEDI LUKMAN)</t>
  </si>
  <si>
    <t>PIK1COM141</t>
  </si>
  <si>
    <t>172.17.20.121</t>
  </si>
  <si>
    <t>172.17.218.32</t>
  </si>
  <si>
    <t>FI-00982</t>
  </si>
  <si>
    <t>DEDI LUKMAN</t>
  </si>
  <si>
    <t>PIK1COM081</t>
  </si>
  <si>
    <t>172.17.12.128</t>
  </si>
  <si>
    <t>172.17.128.81</t>
  </si>
  <si>
    <t>FI-01018</t>
  </si>
  <si>
    <t>MUHAMAD NUR IKHSAN</t>
  </si>
  <si>
    <t>PIK1COM110</t>
  </si>
  <si>
    <t>172.17.12.125</t>
  </si>
  <si>
    <t>172.17.128.82</t>
  </si>
  <si>
    <t>FI-01036</t>
  </si>
  <si>
    <t>FAREL AZHAR ASANSAF</t>
  </si>
  <si>
    <t>PIK1COM115</t>
  </si>
  <si>
    <t>172.17.12.122</t>
  </si>
  <si>
    <t>172.17.128.83</t>
  </si>
  <si>
    <t>LISNTAS</t>
  </si>
  <si>
    <t>047/PO/HR&amp;GA/GA/XI/2024</t>
  </si>
  <si>
    <t>1 Feb 2024</t>
  </si>
  <si>
    <t>FI-01037</t>
  </si>
  <si>
    <t>ASEP ALI SUHARLI</t>
  </si>
  <si>
    <t>PIK1COM114</t>
  </si>
  <si>
    <t>172.17.12.193</t>
  </si>
  <si>
    <t>172.17.128.79</t>
  </si>
  <si>
    <t>FI-00766</t>
  </si>
  <si>
    <t>ANDRE NAWANTO</t>
  </si>
  <si>
    <t>PIK1COM024</t>
  </si>
  <si>
    <t>172.17.12.119</t>
  </si>
  <si>
    <t>FI-00790</t>
  </si>
  <si>
    <t>RPA PURCHASING (ANDRE NAWANTO)</t>
  </si>
  <si>
    <t>PIK1COM041</t>
  </si>
  <si>
    <t>172.17.12.70</t>
  </si>
  <si>
    <t>172.17.128.84</t>
  </si>
  <si>
    <t>FI-00661</t>
  </si>
  <si>
    <t>SULISTIANINGSIH</t>
  </si>
  <si>
    <t>PIKPC123</t>
  </si>
  <si>
    <t>172.17.12.126</t>
  </si>
  <si>
    <t>172.17.128.85</t>
  </si>
  <si>
    <t>AFB Jun</t>
  </si>
  <si>
    <t>FI-00662</t>
  </si>
  <si>
    <t>HANDY NUR PRATAMA</t>
  </si>
  <si>
    <t>PIKPC124</t>
  </si>
  <si>
    <t>172.17.12.127</t>
  </si>
  <si>
    <t>172.17.128.86</t>
  </si>
  <si>
    <t>FI-00671</t>
  </si>
  <si>
    <t>MUHAMMAD FAKIH AL GHIFARI</t>
  </si>
  <si>
    <t>PIKPC133</t>
  </si>
  <si>
    <t>172.17.12.123</t>
  </si>
  <si>
    <t>172.17.128.87</t>
  </si>
  <si>
    <t>FI-00708</t>
  </si>
  <si>
    <t>CHANDRA ADRIAN FAUJI</t>
  </si>
  <si>
    <t>PIKPC169</t>
  </si>
  <si>
    <t>172.17.12.124</t>
  </si>
  <si>
    <t>172.17.128.80</t>
  </si>
  <si>
    <t>FI-00720</t>
  </si>
  <si>
    <t>NENG FITRIANI ROMADONA</t>
  </si>
  <si>
    <t>PIKCOM010</t>
  </si>
  <si>
    <t>172.17.12.129</t>
  </si>
  <si>
    <t>172.17.128.88</t>
  </si>
  <si>
    <t>FI-00659</t>
  </si>
  <si>
    <t>DENIS RAMADHANI MALIK</t>
  </si>
  <si>
    <t>PIKPC121</t>
  </si>
  <si>
    <t>172.17.12.198</t>
  </si>
  <si>
    <t>172.17.128.89</t>
  </si>
  <si>
    <t>FI-00642</t>
  </si>
  <si>
    <t>YUSUKE FUJISAWA</t>
  </si>
  <si>
    <t>PIKPC109</t>
  </si>
  <si>
    <t>172.17.12.22</t>
  </si>
  <si>
    <t>FI-00765</t>
  </si>
  <si>
    <t>QA DIV</t>
  </si>
  <si>
    <t>NAOKUNI TORII</t>
  </si>
  <si>
    <t>PIK1COM020</t>
  </si>
  <si>
    <t>172.17.12.24</t>
  </si>
  <si>
    <t>FI-00606</t>
  </si>
  <si>
    <t>UJANG SOPANDI</t>
  </si>
  <si>
    <t>PIKLT002</t>
  </si>
  <si>
    <t>172.17.12.116</t>
  </si>
  <si>
    <t>NSI</t>
  </si>
  <si>
    <t>029/PO/HR&amp;GA/GA/V/2024</t>
  </si>
  <si>
    <t>Firman</t>
  </si>
  <si>
    <t>FI-00657</t>
  </si>
  <si>
    <t>DOLAR MEDIA</t>
  </si>
  <si>
    <t>PIKPC117</t>
  </si>
  <si>
    <t>172.17.12.86</t>
  </si>
  <si>
    <t>FI-00949</t>
  </si>
  <si>
    <t>QC</t>
  </si>
  <si>
    <t>FAHRUL ROFI</t>
  </si>
  <si>
    <t>PIK1COM051</t>
  </si>
  <si>
    <t>172.17.12.175</t>
  </si>
  <si>
    <t>172.17.128.97</t>
  </si>
  <si>
    <t>FI-00789</t>
  </si>
  <si>
    <t>AGUS NURGIANTO</t>
  </si>
  <si>
    <t>PIK1COM040</t>
  </si>
  <si>
    <t xml:space="preserve"> 172.17.12.167</t>
  </si>
  <si>
    <t>172.17.128.94</t>
  </si>
  <si>
    <t>FI-00928</t>
  </si>
  <si>
    <t>AGUSTIAR</t>
  </si>
  <si>
    <t>PIK1COM047</t>
  </si>
  <si>
    <t>172.17.12.166</t>
  </si>
  <si>
    <t>172.17.128.95</t>
  </si>
  <si>
    <t>FI-00699</t>
  </si>
  <si>
    <t>MUHAMAD DIKRI</t>
  </si>
  <si>
    <t>PIKPC165</t>
  </si>
  <si>
    <t>172.17.12.139</t>
  </si>
  <si>
    <t>172.17.128.96</t>
  </si>
  <si>
    <t>FI-00947</t>
  </si>
  <si>
    <t>QI</t>
  </si>
  <si>
    <t>YULYAYU KURNIAWATI</t>
  </si>
  <si>
    <t>PIK1COM050</t>
  </si>
  <si>
    <t>172.17.12.176</t>
  </si>
  <si>
    <t>172.17.128.108</t>
  </si>
  <si>
    <t>FI-00956</t>
  </si>
  <si>
    <t>INCOMING (HERNI)</t>
  </si>
  <si>
    <t>PIK1COM062</t>
  </si>
  <si>
    <t>172.17.20.137</t>
  </si>
  <si>
    <t>172.17.218.37</t>
  </si>
  <si>
    <t>OQC</t>
  </si>
  <si>
    <t>FI-00961</t>
  </si>
  <si>
    <t>AJIB RUBAEDI</t>
  </si>
  <si>
    <t>PIK1COM057</t>
  </si>
  <si>
    <t>172.17.12.168</t>
  </si>
  <si>
    <t>172.17.128.103</t>
  </si>
  <si>
    <t>FI-00994</t>
  </si>
  <si>
    <t>SARI MAWARNI</t>
  </si>
  <si>
    <t>PIK1COM096</t>
  </si>
  <si>
    <t>172.17.12.173</t>
  </si>
  <si>
    <t>172.17.128.109</t>
  </si>
  <si>
    <t>FI-00784</t>
  </si>
  <si>
    <t>SYAIFATUL JANNAH</t>
  </si>
  <si>
    <t>PIK1COM037</t>
  </si>
  <si>
    <t>172.17.12.169</t>
  </si>
  <si>
    <t>172.17.128.102</t>
  </si>
  <si>
    <t>FI-00673</t>
  </si>
  <si>
    <t>LUKMAN NULHAKIM</t>
  </si>
  <si>
    <t>PIKPC135</t>
  </si>
  <si>
    <t>172.17.12.178</t>
  </si>
  <si>
    <t>172.17.128.110</t>
  </si>
  <si>
    <t>FI-00675</t>
  </si>
  <si>
    <t>KIKI RAHMAWATI</t>
  </si>
  <si>
    <t>PIKPC137</t>
  </si>
  <si>
    <t>172.17.12.172</t>
  </si>
  <si>
    <t>172.17.128.111</t>
  </si>
  <si>
    <t>FI-00693</t>
  </si>
  <si>
    <t>TIARA ARSITA MEILINDA</t>
  </si>
  <si>
    <t>PIKPC164</t>
  </si>
  <si>
    <t>172.17.12.171</t>
  </si>
  <si>
    <t>172.17.128.112</t>
  </si>
  <si>
    <t>FI-00648</t>
  </si>
  <si>
    <t>SUKADI</t>
  </si>
  <si>
    <t>PIKPC119</t>
  </si>
  <si>
    <t>172.17.12.165</t>
  </si>
  <si>
    <t>PANJI ALAMSYAH</t>
  </si>
  <si>
    <t>PIK1COM168</t>
  </si>
  <si>
    <t>172.17.12.177</t>
  </si>
  <si>
    <t>172.17.128.104</t>
  </si>
  <si>
    <t>FI-00505</t>
  </si>
  <si>
    <t>ZACKY MUBAROK S</t>
  </si>
  <si>
    <t>QAPC030</t>
  </si>
  <si>
    <t>172.17.12.180</t>
  </si>
  <si>
    <t>172.17.128.105</t>
  </si>
  <si>
    <t>OHB Nov (depre)</t>
  </si>
  <si>
    <t>FAZRI ALFISYAHRIN</t>
  </si>
  <si>
    <t>QAPC032</t>
  </si>
  <si>
    <t>172.17.12.182</t>
  </si>
  <si>
    <t>172.17.128.106</t>
  </si>
  <si>
    <t>FI-00506</t>
  </si>
  <si>
    <t>MARKET CLAIM PC (RIANA RIKA)</t>
  </si>
  <si>
    <t>PIKPC162</t>
  </si>
  <si>
    <t>172.17.12.174</t>
  </si>
  <si>
    <t>172.17.128.107</t>
  </si>
  <si>
    <t>FI-00759</t>
  </si>
  <si>
    <t>QT</t>
  </si>
  <si>
    <t>DIAN FAHMI BAYU MURTI</t>
  </si>
  <si>
    <t>PIK1COM014</t>
  </si>
  <si>
    <t>172.17.12.184</t>
  </si>
  <si>
    <t>172.17.128.119</t>
  </si>
  <si>
    <t>FI-00700</t>
  </si>
  <si>
    <t>FAUZI AKBAR (PHOTOMETRIC)</t>
  </si>
  <si>
    <t>PIKPC170</t>
  </si>
  <si>
    <t>172.17.12.170</t>
  </si>
  <si>
    <t>172.17.128.117</t>
  </si>
  <si>
    <t>FI-00638</t>
  </si>
  <si>
    <t>HERMAN AZIS</t>
  </si>
  <si>
    <t>PIKPC111</t>
  </si>
  <si>
    <t>172.17.12.133</t>
  </si>
  <si>
    <t>FI-00545</t>
  </si>
  <si>
    <t>PANDU PRAMUDYA</t>
  </si>
  <si>
    <t>QTPC001</t>
  </si>
  <si>
    <t>172.17.12.183</t>
  </si>
  <si>
    <t>172.17.128.118</t>
  </si>
  <si>
    <t>2020</t>
  </si>
  <si>
    <t>OHB Apr depre)</t>
  </si>
  <si>
    <t>FI-01073</t>
  </si>
  <si>
    <t>QE DIV</t>
  </si>
  <si>
    <t>PPM</t>
  </si>
  <si>
    <t>AFIFAH SALMA FAUZIYYAH</t>
  </si>
  <si>
    <t>PIK1COM127</t>
  </si>
  <si>
    <t>172.17.12.143</t>
  </si>
  <si>
    <t>172.17.128.125</t>
  </si>
  <si>
    <t>FI-01076</t>
  </si>
  <si>
    <t>FATIKA NURRAHIMA PUTRI</t>
  </si>
  <si>
    <t>PIK1COM131</t>
  </si>
  <si>
    <t>172.17.12.142</t>
  </si>
  <si>
    <t>172.17.128.126</t>
  </si>
  <si>
    <t>FI-01006</t>
  </si>
  <si>
    <t>RETNO TEGAR WULANDARI</t>
  </si>
  <si>
    <t>PIK1COM103</t>
  </si>
  <si>
    <t>172.17.12.134</t>
  </si>
  <si>
    <t>172.17.128.127</t>
  </si>
  <si>
    <t>FI-00665</t>
  </si>
  <si>
    <t>CUCU FARIDA</t>
  </si>
  <si>
    <t>PIKPC127</t>
  </si>
  <si>
    <t>172.17.12.137</t>
  </si>
  <si>
    <t>172.17.128.123</t>
  </si>
  <si>
    <t>FI-00692</t>
  </si>
  <si>
    <t>ALWI FADILAH RAHAYU</t>
  </si>
  <si>
    <t>PIKPC157</t>
  </si>
  <si>
    <t>172.17.12.138</t>
  </si>
  <si>
    <t>172.17.128.124</t>
  </si>
  <si>
    <t>FI-00768</t>
  </si>
  <si>
    <t>PROD DEV</t>
  </si>
  <si>
    <t>DANANG PURNOMO</t>
  </si>
  <si>
    <t>PIK1COM027</t>
  </si>
  <si>
    <t>172.17.12.136</t>
  </si>
  <si>
    <t>FI-00667</t>
  </si>
  <si>
    <t>PURNOMO JUNIADI</t>
  </si>
  <si>
    <t>PIKPC129</t>
  </si>
  <si>
    <t>172.17.12.148</t>
  </si>
  <si>
    <t>172.17.128.132</t>
  </si>
  <si>
    <t>FI-00674</t>
  </si>
  <si>
    <t>ARIS RAHAYU MAULIDAN</t>
  </si>
  <si>
    <t>PIKPC136</t>
  </si>
  <si>
    <t>172.17.12.145</t>
  </si>
  <si>
    <t>172.17.128.133</t>
  </si>
  <si>
    <t>FI-00534</t>
  </si>
  <si>
    <t>PUJI EFENDI</t>
  </si>
  <si>
    <t>PIK1COM092</t>
  </si>
  <si>
    <t>172.17.12.146</t>
  </si>
  <si>
    <t>172.17.128.134</t>
  </si>
  <si>
    <t>FI-00644</t>
  </si>
  <si>
    <t>KATSUMI MOCHIZUKI</t>
  </si>
  <si>
    <t>172.17.12.27</t>
  </si>
  <si>
    <t>FI-01093</t>
  </si>
  <si>
    <t>ANDY DWI JATMIKO</t>
  </si>
  <si>
    <t>PIK1COM153</t>
  </si>
  <si>
    <t>172.17.12.131</t>
  </si>
  <si>
    <t>FI-01801</t>
  </si>
  <si>
    <t>TECHNICAL MGN</t>
  </si>
  <si>
    <t>RONI PURNOMO ADI</t>
  </si>
  <si>
    <t>PIK1COM146</t>
  </si>
  <si>
    <t>172.17.12.164</t>
  </si>
  <si>
    <t>172.17.128.139</t>
  </si>
  <si>
    <t>FI-00997</t>
  </si>
  <si>
    <t>LAPTOP CATIA (ANDY DWI JATMIKO)</t>
  </si>
  <si>
    <t>PIK1COM099</t>
  </si>
  <si>
    <t>172.17.12.28</t>
  </si>
  <si>
    <t>FI-00990</t>
  </si>
  <si>
    <t>CATIA 1 (TRI HARIYANTO)</t>
  </si>
  <si>
    <t>PIK1COM086</t>
  </si>
  <si>
    <t>172.17.12.144</t>
  </si>
  <si>
    <t>172.17.128.140</t>
  </si>
  <si>
    <t>FI-00983</t>
  </si>
  <si>
    <t>WAHYU HARI AJI</t>
  </si>
  <si>
    <t>PIK1COM082</t>
  </si>
  <si>
    <t>172.17.12.135</t>
  </si>
  <si>
    <t>172.17.128.137</t>
  </si>
  <si>
    <t>FI-00984</t>
  </si>
  <si>
    <t>KOSASIH</t>
  </si>
  <si>
    <t>PIK1COM083</t>
  </si>
  <si>
    <t>172.17.12.154</t>
  </si>
  <si>
    <t>172.17.128.136</t>
  </si>
  <si>
    <t>ANIDAL ARIADI HUSEN</t>
  </si>
  <si>
    <t>PIK1COM164</t>
  </si>
  <si>
    <t>172.17.12.140</t>
  </si>
  <si>
    <t>172.17.128.138</t>
  </si>
  <si>
    <t>OHB Sep (depre)</t>
  </si>
  <si>
    <t>FI-01016</t>
  </si>
  <si>
    <t>SPM</t>
  </si>
  <si>
    <t>SPM 2 PT INDONESIA KOITO</t>
  </si>
  <si>
    <t>PIK1COM124</t>
  </si>
  <si>
    <t>172.17.12.120</t>
  </si>
  <si>
    <t>068/PO/HR&amp;GA/GA/IX/2024</t>
  </si>
  <si>
    <t>FI-00697</t>
  </si>
  <si>
    <t>SPM 1 PT INDONESIA KOITO</t>
  </si>
  <si>
    <t>SPMPC</t>
  </si>
  <si>
    <t>172.17.20.117</t>
  </si>
  <si>
    <t>FI-01060</t>
  </si>
  <si>
    <t>TECHNICAL DIV</t>
  </si>
  <si>
    <t>ASSY ENG</t>
  </si>
  <si>
    <t>RICHAR FREDIAN</t>
  </si>
  <si>
    <t>PIK1COM133</t>
  </si>
  <si>
    <t>172.17.11.43</t>
  </si>
  <si>
    <t>172.17.118.63</t>
  </si>
  <si>
    <t>FI-01067</t>
  </si>
  <si>
    <t>NURHASIM PONI DIYANTO</t>
  </si>
  <si>
    <t>PIK1COM134</t>
  </si>
  <si>
    <t>172.17.11.61</t>
  </si>
  <si>
    <t>172.17.118.65</t>
  </si>
  <si>
    <t>FI-01068</t>
  </si>
  <si>
    <t>YAHDI ADITYA NUGRAHA</t>
  </si>
  <si>
    <t>PIK1COM137</t>
  </si>
  <si>
    <t>172.17.11.65</t>
  </si>
  <si>
    <t>172.17.118.64</t>
  </si>
  <si>
    <t>FI-00958</t>
  </si>
  <si>
    <t>ALAM SUBUR LESTARI</t>
  </si>
  <si>
    <t>PIK1COM053</t>
  </si>
  <si>
    <t>172.17.11.58</t>
  </si>
  <si>
    <t>172.17.118.66</t>
  </si>
  <si>
    <t>FI-00979</t>
  </si>
  <si>
    <t>IRSAN RINALDI</t>
  </si>
  <si>
    <t>PIK1COM094</t>
  </si>
  <si>
    <t>172.17.11.63</t>
  </si>
  <si>
    <t>172.17.118.67</t>
  </si>
  <si>
    <t>FI-00986</t>
  </si>
  <si>
    <t>JHOHANDI GUNAWAN</t>
  </si>
  <si>
    <t>PIK1COM089</t>
  </si>
  <si>
    <t>172.17.11.59</t>
  </si>
  <si>
    <t>172.17.118.68</t>
  </si>
  <si>
    <t>FI-00769</t>
  </si>
  <si>
    <t>RAHMAT</t>
  </si>
  <si>
    <t>PIK1COM025</t>
  </si>
  <si>
    <t>172.17.11.54</t>
  </si>
  <si>
    <t>FI-00786</t>
  </si>
  <si>
    <t>LAPTOP PLC MACHINE 1 (RAHMAT)</t>
  </si>
  <si>
    <t>PIK1COM034</t>
  </si>
  <si>
    <t>172.17.11.94</t>
  </si>
  <si>
    <t>FI-00758</t>
  </si>
  <si>
    <t>LUTHFI NAUFAL RINALDI</t>
  </si>
  <si>
    <t>PIK1COM013</t>
  </si>
  <si>
    <t>172.17.11.64</t>
  </si>
  <si>
    <t>172.17.118.70</t>
  </si>
  <si>
    <t>FI-00785</t>
  </si>
  <si>
    <t>AMIN SETIADI</t>
  </si>
  <si>
    <t>PIK1COM038</t>
  </si>
  <si>
    <t>172.17.11.62</t>
  </si>
  <si>
    <t>172.17.118.71</t>
  </si>
  <si>
    <t>FI-00791</t>
  </si>
  <si>
    <t>HAGI YUSRA</t>
  </si>
  <si>
    <t>PIK1COM042</t>
  </si>
  <si>
    <t>172.17.11.60</t>
  </si>
  <si>
    <t>172.17.118.72</t>
  </si>
  <si>
    <t>FI-01101</t>
  </si>
  <si>
    <t>MOCH DADAN MAULUDIN</t>
  </si>
  <si>
    <t>PIK1COM157</t>
  </si>
  <si>
    <t>172.17.11.56</t>
  </si>
  <si>
    <t>172.17.118.69</t>
  </si>
  <si>
    <t>FI-00977</t>
  </si>
  <si>
    <t>M/C MAINTENANCE</t>
  </si>
  <si>
    <t>M/C TSHOOT (TEGUH MAHENDRA)</t>
  </si>
  <si>
    <t>PIK1COM069</t>
  </si>
  <si>
    <t>172.17.11.129</t>
  </si>
  <si>
    <t>FI-00980</t>
  </si>
  <si>
    <t>HENDRA NILA RAHANA</t>
  </si>
  <si>
    <t>PIK1COM080</t>
  </si>
  <si>
    <t>172.17.11.92</t>
  </si>
  <si>
    <t>172.17.118.78</t>
  </si>
  <si>
    <t>FI-00771</t>
  </si>
  <si>
    <t>KUKUH ADI FRIMA</t>
  </si>
  <si>
    <t>PIK1COM017</t>
  </si>
  <si>
    <t>172.17.11.81</t>
  </si>
  <si>
    <t>172.17.118.79</t>
  </si>
  <si>
    <t>FI-00646</t>
  </si>
  <si>
    <t>TEGUH MAHENDRA</t>
  </si>
  <si>
    <t>PIKPC102</t>
  </si>
  <si>
    <t>172.17.11.73</t>
  </si>
  <si>
    <t>FI-01069</t>
  </si>
  <si>
    <t>PLANT &amp; UTILITY</t>
  </si>
  <si>
    <t>MELLY MELIANI</t>
  </si>
  <si>
    <t>PIK1COM138</t>
  </si>
  <si>
    <t>172.17.11.82</t>
  </si>
  <si>
    <t>172.17.118.82</t>
  </si>
  <si>
    <t>011/POHR&amp;GA/GA/II/2025</t>
  </si>
  <si>
    <t>1 Apr 2025</t>
  </si>
  <si>
    <t>FI-00929</t>
  </si>
  <si>
    <t>BUDI IRIANTO</t>
  </si>
  <si>
    <t>PIK1COM048</t>
  </si>
  <si>
    <t>172.17.11.74</t>
  </si>
  <si>
    <t>172.17.118.85</t>
  </si>
  <si>
    <t>FI-01096</t>
  </si>
  <si>
    <t>LILIK SUTRIYANTO</t>
  </si>
  <si>
    <t>PIK1COM187</t>
  </si>
  <si>
    <t>172.17.11.75</t>
  </si>
  <si>
    <t>033/PO/HR&amp;GA/GA/VI/2025</t>
  </si>
  <si>
    <t>FI-00704</t>
  </si>
  <si>
    <t>ARIEF YUDISTIA YUDHAWAN</t>
  </si>
  <si>
    <t>PIKPC166</t>
  </si>
  <si>
    <t>172.17.118.83</t>
  </si>
  <si>
    <t>DANI RAMDANI</t>
  </si>
  <si>
    <t>PIK1COM167</t>
  </si>
  <si>
    <t>172.17.11.71</t>
  </si>
  <si>
    <t>172.17.118.84</t>
  </si>
  <si>
    <t>FI-01070</t>
  </si>
  <si>
    <t>PROD ENG</t>
  </si>
  <si>
    <t>DEPI JAELANI</t>
  </si>
  <si>
    <t>PIK1COM139</t>
  </si>
  <si>
    <t>172.17.11.79</t>
  </si>
  <si>
    <t>172.17.118.90</t>
  </si>
  <si>
    <t>011/PO/HR&amp;GA/GA/II/2025</t>
  </si>
  <si>
    <t>FI-01097</t>
  </si>
  <si>
    <t>NOOR AKHLIS</t>
  </si>
  <si>
    <t>PIK1COM148</t>
  </si>
  <si>
    <t>172.17.11.47</t>
  </si>
  <si>
    <t>0811-1097-925</t>
  </si>
  <si>
    <t>FI-01041</t>
  </si>
  <si>
    <t>WAHYONO</t>
  </si>
  <si>
    <t>PIK1COM121</t>
  </si>
  <si>
    <t>172.17.11.99</t>
  </si>
  <si>
    <t>172.17.118.95</t>
  </si>
  <si>
    <t>052/PO/HR&amp;GA/GA/XI/2025</t>
  </si>
  <si>
    <t>FI-00948</t>
  </si>
  <si>
    <t>MUHAMMAD HADROMI</t>
  </si>
  <si>
    <t>PIK1COM052</t>
  </si>
  <si>
    <t>172.17.11.80</t>
  </si>
  <si>
    <t>172.17.118.91</t>
  </si>
  <si>
    <t>FI-00747</t>
  </si>
  <si>
    <t>RANDY RAHADIAN RAMADHAN</t>
  </si>
  <si>
    <t>PIK1COM007</t>
  </si>
  <si>
    <t>172.17.11.90</t>
  </si>
  <si>
    <t>172.17.118.87</t>
  </si>
  <si>
    <t>FI-00749</t>
  </si>
  <si>
    <t>DIAN EKA PRATAMA</t>
  </si>
  <si>
    <t>PIK1COM010</t>
  </si>
  <si>
    <t>172.17.11.91</t>
  </si>
  <si>
    <t>172.17.118.92</t>
  </si>
  <si>
    <t>FI-00701</t>
  </si>
  <si>
    <t>KURNIA PERMADI</t>
  </si>
  <si>
    <t>PIKPC168</t>
  </si>
  <si>
    <t>172.17.11.89</t>
  </si>
  <si>
    <t>172.17.118.93</t>
  </si>
  <si>
    <t>FI-00547</t>
  </si>
  <si>
    <t>ARITONANG ARIA KUSUMA</t>
  </si>
  <si>
    <t>ENGPC004</t>
  </si>
  <si>
    <t>172.17.11.78</t>
  </si>
  <si>
    <t>172.17.118.88</t>
  </si>
  <si>
    <t>FI-01102</t>
  </si>
  <si>
    <t>WEKA ANDRI PRAMONO</t>
  </si>
  <si>
    <t>PIK1COM158</t>
  </si>
  <si>
    <t>172.17.11.77</t>
  </si>
  <si>
    <t>172.17.118.89</t>
  </si>
  <si>
    <t>SANI SUWARDANI</t>
  </si>
  <si>
    <t>PIK1COM162</t>
  </si>
  <si>
    <t>172.17.11.72</t>
  </si>
  <si>
    <t>172.17.118.96</t>
  </si>
  <si>
    <t>FI-01099</t>
  </si>
  <si>
    <t>DRAW ENG (ARIF RAHMAN HIDAYAT)</t>
  </si>
  <si>
    <t>PIK1COM155</t>
  </si>
  <si>
    <t>172.17.11.83</t>
  </si>
  <si>
    <t>172.17.118.94</t>
  </si>
  <si>
    <t>FI-00976</t>
  </si>
  <si>
    <t>TOMONORI FUKAWA</t>
  </si>
  <si>
    <t>PIK1COM068</t>
  </si>
  <si>
    <t>172.17.11.19</t>
  </si>
  <si>
    <t>FI-00645</t>
  </si>
  <si>
    <t>YUSUKE ADACHI</t>
  </si>
  <si>
    <t>PIKPC101</t>
  </si>
  <si>
    <t>172.17.11.23</t>
  </si>
  <si>
    <t>FI-00605</t>
  </si>
  <si>
    <t>EDI KUSNADI</t>
  </si>
  <si>
    <t>PIKLT003</t>
  </si>
  <si>
    <t>172.17.11.24</t>
  </si>
  <si>
    <t>NOTE :</t>
  </si>
  <si>
    <t>Standar PC</t>
  </si>
  <si>
    <t>Temporary PC</t>
  </si>
  <si>
    <t>Additional 2025</t>
  </si>
  <si>
    <t>Total PC</t>
  </si>
  <si>
    <t>DISPOSE</t>
  </si>
  <si>
    <t>BORROW</t>
  </si>
  <si>
    <t>FI-00508</t>
  </si>
  <si>
    <t>RIA EX: ANISSA</t>
  </si>
  <si>
    <t>PIK1COM005</t>
  </si>
  <si>
    <t>Dispose</t>
  </si>
  <si>
    <t>FI-00375</t>
  </si>
  <si>
    <t>PIKPC033</t>
  </si>
  <si>
    <t>APRIL</t>
  </si>
  <si>
    <t>FI-00125</t>
  </si>
  <si>
    <t>KOITO-E02</t>
  </si>
  <si>
    <t>172.17.11.213</t>
  </si>
  <si>
    <t>FI-00249</t>
  </si>
  <si>
    <t>PAYROLL-LAPTOP</t>
  </si>
  <si>
    <t>FI-00397</t>
  </si>
  <si>
    <t>PIK1COM091</t>
  </si>
  <si>
    <t>MEI</t>
  </si>
  <si>
    <t>FI-00407</t>
  </si>
  <si>
    <t>FI-00411</t>
  </si>
  <si>
    <t>DRAWENGPC001</t>
  </si>
  <si>
    <t>FI-00418</t>
  </si>
  <si>
    <t>TRANSFER DATA LOG IT (MISBAHUL)</t>
  </si>
  <si>
    <t>FICPC019</t>
  </si>
  <si>
    <t>JUNI</t>
  </si>
  <si>
    <t>FI-00433</t>
  </si>
  <si>
    <t>ASSYENGPC001</t>
  </si>
  <si>
    <t>FI-00476</t>
  </si>
  <si>
    <t>ENGPC005</t>
  </si>
  <si>
    <t>FI-00483</t>
  </si>
  <si>
    <t>LOGPC001</t>
  </si>
  <si>
    <t>JULI</t>
  </si>
  <si>
    <t>FI-00485</t>
  </si>
  <si>
    <t>UMMI MELATI HANIFAH</t>
  </si>
  <si>
    <t>FICPC021</t>
  </si>
  <si>
    <t>FI-00486</t>
  </si>
  <si>
    <t>FICPC020</t>
  </si>
  <si>
    <t>FI-00487</t>
  </si>
  <si>
    <t>ENGPC003</t>
  </si>
  <si>
    <t>AGUST</t>
  </si>
  <si>
    <t>FI-00489</t>
  </si>
  <si>
    <t>HSEPC010</t>
  </si>
  <si>
    <t>Proses</t>
  </si>
  <si>
    <t>FI-00490</t>
  </si>
  <si>
    <t>PIKPC158</t>
  </si>
  <si>
    <t>FI-00491</t>
  </si>
  <si>
    <t>INJPC002</t>
  </si>
  <si>
    <t>SEPT</t>
  </si>
  <si>
    <t>FI-00494</t>
  </si>
  <si>
    <t>FI-00495</t>
  </si>
  <si>
    <t>PIKPC139</t>
  </si>
  <si>
    <t>FI-00497</t>
  </si>
  <si>
    <t>PIK1COM075</t>
  </si>
  <si>
    <t>OKT</t>
  </si>
  <si>
    <t>FI-00498</t>
  </si>
  <si>
    <t>MONITOR 1 POSKO (ARI PURNOMOSIDI)</t>
  </si>
  <si>
    <t>desktop-fr1ik99</t>
  </si>
  <si>
    <t>FI-00501</t>
  </si>
  <si>
    <t>PIK1COM088</t>
  </si>
  <si>
    <t>FI-00503</t>
  </si>
  <si>
    <t>HSEPC012</t>
  </si>
  <si>
    <t>NOV</t>
  </si>
  <si>
    <r>
      <t>FI-00505</t>
    </r>
    <r>
      <rPr>
        <sz val="14"/>
        <rFont val="Aptos Narrow"/>
        <family val="2"/>
        <scheme val="minor"/>
      </rPr>
      <t>/FI-00370</t>
    </r>
  </si>
  <si>
    <r>
      <t>FI-00505</t>
    </r>
    <r>
      <rPr>
        <sz val="14"/>
        <rFont val="Aptos Narrow"/>
        <family val="2"/>
        <scheme val="minor"/>
      </rPr>
      <t>/FI-00375</t>
    </r>
  </si>
  <si>
    <r>
      <rPr>
        <sz val="14"/>
        <color rgb="FFFF0000"/>
        <rFont val="Aptos Narrow"/>
        <family val="2"/>
        <scheme val="minor"/>
      </rPr>
      <t>FI-00506</t>
    </r>
    <r>
      <rPr>
        <sz val="14"/>
        <color theme="1"/>
        <rFont val="Aptos Narrow"/>
        <family val="2"/>
        <scheme val="minor"/>
      </rPr>
      <t>/FI-00362</t>
    </r>
  </si>
  <si>
    <t>DES</t>
  </si>
  <si>
    <t>DIBUAT</t>
  </si>
  <si>
    <t>DIPERIKSA</t>
  </si>
  <si>
    <t>DISETUJUI</t>
  </si>
  <si>
    <t>SUMARRY</t>
  </si>
  <si>
    <t>Type</t>
  </si>
  <si>
    <t>Lisensi :</t>
  </si>
  <si>
    <t>OS :</t>
  </si>
  <si>
    <t>1. PC</t>
  </si>
  <si>
    <t>Windows 10</t>
  </si>
  <si>
    <t xml:space="preserve">  - All In One </t>
  </si>
  <si>
    <t>Windows 11</t>
  </si>
  <si>
    <t xml:space="preserve">  - Mini Pc </t>
  </si>
  <si>
    <t xml:space="preserve">Total Windows </t>
  </si>
  <si>
    <t xml:space="preserve">  - Workstation </t>
  </si>
  <si>
    <t xml:space="preserve">  - Dekstop</t>
  </si>
  <si>
    <t>No Lisensi</t>
  </si>
  <si>
    <t>2. Laptop</t>
  </si>
  <si>
    <t>Total</t>
  </si>
  <si>
    <t>CLIENT PC ASSET LIST</t>
  </si>
  <si>
    <t>: FEB 2026</t>
  </si>
  <si>
    <t>LISENSI
MS OFFICE</t>
  </si>
  <si>
    <t>Windows</t>
  </si>
  <si>
    <t>Depresiasi
(5+1 Tahun)</t>
  </si>
  <si>
    <t>Managerial</t>
  </si>
  <si>
    <t>Meeting</t>
  </si>
  <si>
    <t>Aktivitas Khusus</t>
  </si>
  <si>
    <t>Officer Admin</t>
  </si>
  <si>
    <t>Teknikal</t>
  </si>
  <si>
    <t>Operator</t>
  </si>
  <si>
    <t>Aplikasi WMS</t>
  </si>
  <si>
    <t>CCTV View</t>
  </si>
  <si>
    <t>Station Delivery</t>
  </si>
  <si>
    <t>Aplikasi Gathering</t>
  </si>
  <si>
    <t>BB</t>
  </si>
  <si>
    <t>INTUNE</t>
  </si>
  <si>
    <t>EMAIL</t>
  </si>
  <si>
    <t>SMX</t>
  </si>
  <si>
    <t>TAHUN BELI</t>
  </si>
  <si>
    <t>BULAN DEPRESIASI</t>
  </si>
  <si>
    <t>REMARKS</t>
  </si>
  <si>
    <t>SCHEDULE DISPOSE 2026</t>
  </si>
  <si>
    <t>ACTIVE</t>
  </si>
  <si>
    <t>✓</t>
  </si>
  <si>
    <t>YA</t>
  </si>
  <si>
    <t>TIDAK</t>
  </si>
  <si>
    <t>k-shibatani@ikoito.co.id</t>
  </si>
  <si>
    <t>CLARUS</t>
  </si>
  <si>
    <t>019/PO/HR&amp;GA/GA/XII/2023</t>
  </si>
  <si>
    <t>LUSY</t>
  </si>
  <si>
    <t>LAPTOP ADD DES 2023</t>
  </si>
  <si>
    <t>mu-uchiyama@ikoito.co.id</t>
  </si>
  <si>
    <t>023/PO/HR&amp;GA/GA/ VI/2021</t>
  </si>
  <si>
    <t>UPGRADE LAP MNGR JUNI 2021 (20 UNIT)</t>
  </si>
  <si>
    <t>erma@ikoito.co.id</t>
  </si>
  <si>
    <t>DEPRE JUL 2025</t>
  </si>
  <si>
    <t>DIKA PRATAMA PUTRA</t>
  </si>
  <si>
    <t>0831-8760-3905</t>
  </si>
  <si>
    <t>DEPRE NOV 2024</t>
  </si>
  <si>
    <t>yayah.r@ikoito.co.id</t>
  </si>
  <si>
    <t>058/PO/HR&amp;GA/GA/VI/2023</t>
  </si>
  <si>
    <t>0856-9576-1612</t>
  </si>
  <si>
    <t>LAPTOP ADD JULI 2023 (5 UNIT)</t>
  </si>
  <si>
    <t>DARUMA</t>
  </si>
  <si>
    <t>049/PO/HR&amp;GA/GA/V/2023</t>
  </si>
  <si>
    <t>RINDU</t>
  </si>
  <si>
    <t>PC DEPRE MEI 2023</t>
  </si>
  <si>
    <t>023/PO/HR&amp;GA/GA/XI/2023</t>
  </si>
  <si>
    <t>PC DEPRE NOV 2023</t>
  </si>
  <si>
    <t>fannie@ikoito.co.id</t>
  </si>
  <si>
    <t>024/PO/HR&amp;GA/GA/VI/2021</t>
  </si>
  <si>
    <t>UPGRADE AIO JUNI 2021 (18 UNIT)</t>
  </si>
  <si>
    <t>iman.k@ikoito.co.id</t>
  </si>
  <si>
    <t>028/PO/HR&amp;GA/GA/ I/2021</t>
  </si>
  <si>
    <t>PC DEPRE JAN 2021</t>
  </si>
  <si>
    <t>GA (NURUSSYIFA MAULIDA)</t>
  </si>
  <si>
    <t>DEPRE MEI 2025</t>
  </si>
  <si>
    <t>PAYROLL (ERNA)</t>
  </si>
  <si>
    <t>payroll@ikoito.co.id</t>
  </si>
  <si>
    <t>DEPRE APR 2025</t>
  </si>
  <si>
    <t>DHIGTA OKTORIA</t>
  </si>
  <si>
    <t>DEPRE OKT 2024</t>
  </si>
  <si>
    <t>RBS</t>
  </si>
  <si>
    <t>041/PO/HR&amp;GA/GA/VIII/2024</t>
  </si>
  <si>
    <t>SANJAYA</t>
  </si>
  <si>
    <t>0858-8878-8800</t>
  </si>
  <si>
    <t>DEPRE AGUST 2024</t>
  </si>
  <si>
    <t>HR RECRUITMENT (KAMILAH)</t>
  </si>
  <si>
    <t>007/PO/HR&amp;GA/GA/V/2024</t>
  </si>
  <si>
    <t>PERCEPATAN  MEI 2024</t>
  </si>
  <si>
    <t>063/PO/HR&amp;GA/GA/I/2024</t>
  </si>
  <si>
    <t>PC DEPRE JAN 2024</t>
  </si>
  <si>
    <t>043/PO/HR&amp;GA/GA/VIII/2023</t>
  </si>
  <si>
    <t>LAPTOP DEPRE AGUST 2023</t>
  </si>
  <si>
    <t>HR PAYROLL (RINDY)</t>
  </si>
  <si>
    <t>DEPARTEMEN HEAD HR&amp;GA (HAFIDZ)</t>
  </si>
  <si>
    <t>hafidz.ardiansyah@ikoito.co.id</t>
  </si>
  <si>
    <t>059/PO/HR&amp;GA/GA/VI/2023</t>
  </si>
  <si>
    <t>PC DEPRE JUNI 2023</t>
  </si>
  <si>
    <t>KOITO M-14 (ERNA)</t>
  </si>
  <si>
    <t>HR SH</t>
  </si>
  <si>
    <t>011/PO/HR&amp;GA/GA/VIII/2019</t>
  </si>
  <si>
    <t>PC DEPRE AGUST 2019</t>
  </si>
  <si>
    <t>009/PO/HR&amp;GA/GA/VIII/2019</t>
  </si>
  <si>
    <t>KOITO M-13 (ERNA)</t>
  </si>
  <si>
    <t>CSI</t>
  </si>
  <si>
    <t>011/PO/HR&amp;GA/GA/X/2018</t>
  </si>
  <si>
    <t>IBRAIM</t>
  </si>
  <si>
    <t>0812-8097-4409</t>
  </si>
  <si>
    <t>PC ADD OKT 2018</t>
  </si>
  <si>
    <t>KOITO M-19 (ERNA)</t>
  </si>
  <si>
    <t>DARYANA</t>
  </si>
  <si>
    <t>it.dx@ikoito.co.id</t>
  </si>
  <si>
    <t>PIK1COM191</t>
  </si>
  <si>
    <t>172.17.12.66</t>
  </si>
  <si>
    <t>172.17.128.41</t>
  </si>
  <si>
    <t>021/PO/HR&amp;GA/GA/XI/2026</t>
  </si>
  <si>
    <t>ADD JAN 2026</t>
  </si>
  <si>
    <t>011/PO/HR&amp;GA/GA/III/2025</t>
  </si>
  <si>
    <t>PERCEPATAN MAR 2025 (14 UNIT)</t>
  </si>
  <si>
    <t>gratifikasi@ikoito.co.id</t>
  </si>
  <si>
    <t>ADNI AGESTIAN VIRZY</t>
  </si>
  <si>
    <t>012/PO/HR&amp;GA/GA//III/2025</t>
  </si>
  <si>
    <t>PERCEPATAN FEB 2025 (14 UNIT)</t>
  </si>
  <si>
    <t>034/PO/HR&amp;GA/GA/VI/2024</t>
  </si>
  <si>
    <t>DEPRE JUNI 2024</t>
  </si>
  <si>
    <t>fahmy.i@ikoito.co.id</t>
  </si>
  <si>
    <t>028/PO/HR/GA/GA/V/2024</t>
  </si>
  <si>
    <t>DEPRE MEI 2024</t>
  </si>
  <si>
    <t>019/PO/HR&amp;GA/GA/VIII/2023</t>
  </si>
  <si>
    <t>PC DEPRE AGUST 2023</t>
  </si>
  <si>
    <t>FARID BAGAS SAPUTRA</t>
  </si>
  <si>
    <t>027/PO/HR&amp;GA/GA/IV/2022</t>
  </si>
  <si>
    <t>PC DEPRE APRIL 2022</t>
  </si>
  <si>
    <t>UNICORN</t>
  </si>
  <si>
    <t>014/PO/HR&amp;GA/GA/XII/2022</t>
  </si>
  <si>
    <t>AWENK</t>
  </si>
  <si>
    <t>0878-8284-8529</t>
  </si>
  <si>
    <t>LAPTOP ADD DES 2022</t>
  </si>
  <si>
    <t>ayung@ikoito.co.id</t>
  </si>
  <si>
    <t>KOITO M-09 (AYUNG)</t>
  </si>
  <si>
    <t>027/PO/HR&amp;GA/GA/1/2021</t>
  </si>
  <si>
    <t>LAPTOP ADD JAN 2021</t>
  </si>
  <si>
    <t>KOITO M-08 (AYUNG)</t>
  </si>
  <si>
    <t>DEPRE DES 2024</t>
  </si>
  <si>
    <t>064/PO/HR&amp;GA/GA/I/2024</t>
  </si>
  <si>
    <t>DEP SEP 2024</t>
  </si>
  <si>
    <t>FI-00668</t>
  </si>
  <si>
    <t>AHMAD KAMALUDIN</t>
  </si>
  <si>
    <t>ahmad.k@ikoito.co.id</t>
  </si>
  <si>
    <t>006/PO/HR&amp;GA/GA/VIII/2022</t>
  </si>
  <si>
    <t>PC DEPRE AGUST 2022</t>
  </si>
  <si>
    <t>DEPRE OKT 2025</t>
  </si>
  <si>
    <t>ari.p@ikoito.co.id</t>
  </si>
  <si>
    <t xml:space="preserve">SAHRONI </t>
  </si>
  <si>
    <t>hse@ikoito.co.id</t>
  </si>
  <si>
    <t>DEPRE DES 2025</t>
  </si>
  <si>
    <t>PERCEPATAN JAN 2025 (14 UNIT)</t>
  </si>
  <si>
    <t>010/PO/HR&amp;GA/GA/III/2025</t>
  </si>
  <si>
    <t>DEPRE FEB 2025</t>
  </si>
  <si>
    <t>FI-01124</t>
  </si>
  <si>
    <t>enviro@ikoito.co.id</t>
  </si>
  <si>
    <t>DEPRE AGUST 2025</t>
  </si>
  <si>
    <t>h-ooi@ikoito.co.id</t>
  </si>
  <si>
    <t>thomas.e.p@ikoito.co.id</t>
  </si>
  <si>
    <t>mold_eng@ikoito.co.id</t>
  </si>
  <si>
    <t>DEPRE MAR 2025</t>
  </si>
  <si>
    <t>mold_eng3@ikoito.co.id</t>
  </si>
  <si>
    <t>ADD OKT 2024</t>
  </si>
  <si>
    <t>kristanto.d@ikoito.co.id</t>
  </si>
  <si>
    <t>025/PO/HR&amp;GA/GA/X/2020</t>
  </si>
  <si>
    <t>PC DEPRE OKT 2020</t>
  </si>
  <si>
    <t>ismail.m@ikoito.co.id</t>
  </si>
  <si>
    <t>021/PO/HR&amp;GA/GA/XII/2023</t>
  </si>
  <si>
    <t>PC ADD DES 2023</t>
  </si>
  <si>
    <t>dicky.z@ikoito.co.id</t>
  </si>
  <si>
    <t>ADD NOV 2024</t>
  </si>
  <si>
    <t>PC DEPRE APR 2022</t>
  </si>
  <si>
    <t>AHMAD BAHTIAR</t>
  </si>
  <si>
    <t>012/PO/HR&amp;GA/GA/IX/2023</t>
  </si>
  <si>
    <t>PC DEPRE OKT 2023</t>
  </si>
  <si>
    <t>deri.m@ikoito.co.id</t>
  </si>
  <si>
    <t>dadi.h@ikoito.co.id</t>
  </si>
  <si>
    <t>021/PO/HR&amp;GA/GA/ XII/2020</t>
  </si>
  <si>
    <t>PC DEPRE DES 2020</t>
  </si>
  <si>
    <t>Non Active</t>
  </si>
  <si>
    <t>012/PO/HR&amp;GA/GA/IX/2019</t>
  </si>
  <si>
    <t>PC DEPRE SEP 2019</t>
  </si>
  <si>
    <t>PC DEPRE DES 2025</t>
  </si>
  <si>
    <t>didi.p@ikoito.co.id</t>
  </si>
  <si>
    <t>ADD DES 2024</t>
  </si>
  <si>
    <t>kps.kaizen@ikoito.co.id</t>
  </si>
  <si>
    <t>031/PO/HR&amp;GA/GA/IV/2024</t>
  </si>
  <si>
    <t>DEPRE APR 2024</t>
  </si>
  <si>
    <t>039/PO/HR&amp;GA/GA/IV/2022</t>
  </si>
  <si>
    <t>dadang.c@ikoito.co.id</t>
  </si>
  <si>
    <t>EX: DENIS</t>
  </si>
  <si>
    <t xml:space="preserve">CLARUS </t>
  </si>
  <si>
    <t>010/PO/HR&amp;GA/GA/VIII/2019</t>
  </si>
  <si>
    <t>aris@ikoito.co.id</t>
  </si>
  <si>
    <t>marketing@ikoito.co.id</t>
  </si>
  <si>
    <t>033/PO/HR&amp;GA/GA/VI/2024</t>
  </si>
  <si>
    <t>ADD JUNI 2024</t>
  </si>
  <si>
    <t>019/PO/HR&amp;GA/GA/ IX/2022</t>
  </si>
  <si>
    <t>PC DEPRE SEP 2022</t>
  </si>
  <si>
    <t>015/PO/HR&amp;GA/GA/ XII/2022</t>
  </si>
  <si>
    <t>PC DEPRE DES 2022</t>
  </si>
  <si>
    <t>s-tanaka@ikoito.co.id</t>
  </si>
  <si>
    <t>winardi@ikoito.co.id</t>
  </si>
  <si>
    <t>MUHAMMAD TOHARI MUSLIM</t>
  </si>
  <si>
    <t>sales.support@ikoito.co.id</t>
  </si>
  <si>
    <t>tri.h@ikoito.co.id</t>
  </si>
  <si>
    <t>DEPRE SEP 2024</t>
  </si>
  <si>
    <t>REZKI RAHMAD SURGAWAN</t>
  </si>
  <si>
    <t>026/PO/HR&amp;GA/GA/IV/2023</t>
  </si>
  <si>
    <t>PC ADD APR 2023</t>
  </si>
  <si>
    <t>zaky.a@ikoito.co.id</t>
  </si>
  <si>
    <t>PC DEPRE JAN 2026</t>
  </si>
  <si>
    <t>winanta@ikoito.co.id</t>
  </si>
  <si>
    <t>insan.m@ikoito.co.id</t>
  </si>
  <si>
    <t>006/PO/HR&amp;GA/GA/V/2024</t>
  </si>
  <si>
    <t>PERCEPATAN MEI 2024</t>
  </si>
  <si>
    <t>FI-01126</t>
  </si>
  <si>
    <t>ato.s@ikoito.co.id</t>
  </si>
  <si>
    <t>007/PO/HR&amp;GA/GA/II/2024</t>
  </si>
  <si>
    <t>DEPRE MAR 2024</t>
  </si>
  <si>
    <t>reza.m@ikoito.co.id</t>
  </si>
  <si>
    <t>054/PO/HR&amp;GA/GA/VII/2019</t>
  </si>
  <si>
    <t>PC ADD JUL 2019</t>
  </si>
  <si>
    <t>037/PO/HR&amp;GA/GA/VII/2024</t>
  </si>
  <si>
    <t>DEPRE JUL 2024</t>
  </si>
  <si>
    <t>inventory@ikoito.co.id</t>
  </si>
  <si>
    <t>030/PO/HR&amp;GA/GA/IV/2024</t>
  </si>
  <si>
    <t>ADD APRIL 2024</t>
  </si>
  <si>
    <t>FI-00971</t>
  </si>
  <si>
    <t>PIK1COM077</t>
  </si>
  <si>
    <t>022/PO/HR&amp;GA/GA/ V/2022</t>
  </si>
  <si>
    <t>PC DERPRE MEI 2022</t>
  </si>
  <si>
    <t>koito.delivery@ikoito.co.id</t>
  </si>
  <si>
    <t>ppic@ikoito.co.id</t>
  </si>
  <si>
    <t>yulia@ikoito.co.id</t>
  </si>
  <si>
    <t>jahri.r@ikoito.co.id</t>
  </si>
  <si>
    <t>020/PO/HR&amp;GA/GA/IX/2022</t>
  </si>
  <si>
    <t>PIK005</t>
  </si>
  <si>
    <t>PPIC PORTAL (SEPTA ANGGELA)</t>
  </si>
  <si>
    <t>PIKPC163</t>
  </si>
  <si>
    <t>DEPRE JUN 2025</t>
  </si>
  <si>
    <t>013/PO/HR&amp;GA/GA/III/2025</t>
  </si>
  <si>
    <t>PROGRAMMER DX 1</t>
  </si>
  <si>
    <t>robi.ppc@ikoito.co.id</t>
  </si>
  <si>
    <t>065/PO/HR&amp;GA/GA/V/2023</t>
  </si>
  <si>
    <t>deri.ppc@ikoito.co.id</t>
  </si>
  <si>
    <t>009/PO/HR&amp;GA/GA/V/2022</t>
  </si>
  <si>
    <t>PC DEPRE MEI 2022</t>
  </si>
  <si>
    <t>bunga.a@ikoito.co.id</t>
  </si>
  <si>
    <t>azis.h@ikoito.co.id</t>
  </si>
  <si>
    <t>adnan.g@ikoito.co.id</t>
  </si>
  <si>
    <t>DEPRE SEP 2025</t>
  </si>
  <si>
    <t>takeo-fukushima@ikoito.co.id</t>
  </si>
  <si>
    <t>PIK1COM175</t>
  </si>
  <si>
    <t>WAREHOUSE (M.IHKSAN)</t>
  </si>
  <si>
    <t>MUHAMMAD AFIF</t>
  </si>
  <si>
    <t>andre@ikoito.co.id</t>
  </si>
  <si>
    <t>pik.wms@ikoito.co.id</t>
  </si>
  <si>
    <t>sulis@ikoito.co.id</t>
  </si>
  <si>
    <t>m.fakih@ikoito.co.id</t>
  </si>
  <si>
    <t>chandra.a@ikoito.co.id</t>
  </si>
  <si>
    <t>fitriani.r@ikoito.co.id</t>
  </si>
  <si>
    <t>y-fujisawa@ikoito.co.id</t>
  </si>
  <si>
    <t>torii@ikoito.co.id</t>
  </si>
  <si>
    <t>ujang.s@ikoito.co.id</t>
  </si>
  <si>
    <t>dolar@ikoito.co.id</t>
  </si>
  <si>
    <t>MUHAMMAD SOFYAN ABIYU</t>
  </si>
  <si>
    <t>015/PO/HR&amp;GA/GA/I/2024</t>
  </si>
  <si>
    <t>005/PO/HR&amp;GA/GA/VIII/2022</t>
  </si>
  <si>
    <t>toyib.k@ikoito.co.id</t>
  </si>
  <si>
    <t>qa.incoming@ikoito.co.id</t>
  </si>
  <si>
    <t>PC DEPRE SEP 2023</t>
  </si>
  <si>
    <t>EX:LUKMAN NULHAKIM</t>
  </si>
  <si>
    <t>sukadi@ikoito.co.id</t>
  </si>
  <si>
    <t>panji.a@ikoito.co.id</t>
  </si>
  <si>
    <t>zacky.qa1@ikoito.co.id</t>
  </si>
  <si>
    <t>PIK1COM172</t>
  </si>
  <si>
    <t>018/PO/HR&amp;GA/GA/XI/2025</t>
  </si>
  <si>
    <t>DEPRE NOV 2025</t>
  </si>
  <si>
    <t>AINUN QULBU AL INDRAMI</t>
  </si>
  <si>
    <t>q.customer@ikoito.co.id</t>
  </si>
  <si>
    <t>PIK1COM173</t>
  </si>
  <si>
    <t>riana.r@ikoito.co.id</t>
  </si>
  <si>
    <t>PIK1COM174</t>
  </si>
  <si>
    <t>herman.a@ikoito.co.id</t>
  </si>
  <si>
    <t>013/PO/HR&amp;GA/GA//III/2025</t>
  </si>
  <si>
    <t>042/PO/HR&amp;GA/GA/VIII/2024</t>
  </si>
  <si>
    <t>ADD AGUST 2024</t>
  </si>
  <si>
    <t>danang.p@ikoito.co.id</t>
  </si>
  <si>
    <t>dhani.y@ikoito.co.id</t>
  </si>
  <si>
    <t>andri.h@ikoito.co.id</t>
  </si>
  <si>
    <t>dicky.r@ikoito.co.id</t>
  </si>
  <si>
    <t>kt-mochizuki@ikoito.co.id</t>
  </si>
  <si>
    <t>andy@ikoito.co.id</t>
  </si>
  <si>
    <t>FI-01081</t>
  </si>
  <si>
    <t>mold_eng2@ikoito.co.id</t>
  </si>
  <si>
    <t>FIRMAN</t>
  </si>
  <si>
    <t>0852-8730-2005</t>
  </si>
  <si>
    <t>ADD APR 2024</t>
  </si>
  <si>
    <t>CATIA 1 (ARIP DWI SINA)</t>
  </si>
  <si>
    <t>078/PO/HR&amp;GA/GA/V/2024</t>
  </si>
  <si>
    <t>ADD MEI 2024</t>
  </si>
  <si>
    <t>FI-01125</t>
  </si>
  <si>
    <t>spm-pik@ikoito.co.id</t>
  </si>
  <si>
    <t>ADD SEP 2024</t>
  </si>
  <si>
    <t>mtc_assy@ikoito.co.id</t>
  </si>
  <si>
    <t>rahmat@ikoito.co.id</t>
  </si>
  <si>
    <t>hasrul.m@ikoito.co.id</t>
  </si>
  <si>
    <t>teguh.m@ikoito.co.id</t>
  </si>
  <si>
    <t>lilik.s@ikoito.co.id</t>
  </si>
  <si>
    <t>ADD APR 2025</t>
  </si>
  <si>
    <t>n.akhlis@ikoito.co.id</t>
  </si>
  <si>
    <t>012/PO/HR&amp;GA/GA/VIII/2019</t>
  </si>
  <si>
    <t>FI-01116</t>
  </si>
  <si>
    <t>arif.r@ikoito.co.id</t>
  </si>
  <si>
    <t>t-fukawa@ikoito.co.id</t>
  </si>
  <si>
    <t>yu-adachi@ikoito.co.id</t>
  </si>
  <si>
    <t>edi-k@ikoito.co.id</t>
  </si>
  <si>
    <t>TOTAL</t>
  </si>
  <si>
    <t>SELISIH</t>
  </si>
  <si>
    <t>DX 1</t>
  </si>
  <si>
    <t>TC OJT</t>
  </si>
  <si>
    <t>172.17.12.217</t>
  </si>
  <si>
    <t>ROOM C</t>
  </si>
  <si>
    <t>172.17.12.213</t>
  </si>
  <si>
    <t>ROOM 1</t>
  </si>
  <si>
    <t>ROOM 4</t>
  </si>
  <si>
    <t>172.17.11.214</t>
  </si>
  <si>
    <t>ROOM A</t>
  </si>
  <si>
    <t>DX 3</t>
  </si>
  <si>
    <t>DEPT HEAD SALES (TRI)</t>
  </si>
  <si>
    <t>172.17.12.87</t>
  </si>
  <si>
    <t>TC 4 (MAGANG)</t>
  </si>
  <si>
    <t>172.17.12.216</t>
  </si>
  <si>
    <t>ROOM 2</t>
  </si>
  <si>
    <t>ROOM 3</t>
  </si>
  <si>
    <t>172.17.11.217</t>
  </si>
  <si>
    <t>DX 2</t>
  </si>
  <si>
    <t>ASSYPC027</t>
  </si>
  <si>
    <t>TC DEVELOPMEN</t>
  </si>
  <si>
    <t>ROOM B</t>
  </si>
  <si>
    <t>172.17.12.212</t>
  </si>
  <si>
    <t>EX :TAKEO FUKUSHIMA</t>
  </si>
  <si>
    <t>FI-00143</t>
  </si>
  <si>
    <t>LAPTOP MOLD MTC (EDY PRASETYA)</t>
  </si>
  <si>
    <t>PIKCPC075</t>
  </si>
  <si>
    <t>Windows 8</t>
  </si>
  <si>
    <t>USER</t>
  </si>
  <si>
    <t>Klasifikasi User</t>
  </si>
  <si>
    <t>AKTUAL DISPOSE</t>
  </si>
  <si>
    <t>Disposed</t>
  </si>
  <si>
    <t>DISPOSE (NOT SURE)</t>
  </si>
  <si>
    <t xml:space="preserve">LIST ASSET CCTV </t>
  </si>
  <si>
    <t xml:space="preserve">Tanggal Update: </t>
  </si>
  <si>
    <t>ZONA</t>
  </si>
  <si>
    <t>ID</t>
  </si>
  <si>
    <t>IP ADDRESS</t>
  </si>
  <si>
    <t>Pemberlian</t>
  </si>
  <si>
    <t>PLAN DISPOSE</t>
  </si>
  <si>
    <t>AKUISISI</t>
  </si>
  <si>
    <t>MODEL</t>
  </si>
  <si>
    <t>SERIAL NUMBER</t>
  </si>
  <si>
    <t>ZONA 1</t>
  </si>
  <si>
    <t>CAM-01</t>
  </si>
  <si>
    <t>FI-00999</t>
  </si>
  <si>
    <t>OUTDOOR</t>
  </si>
  <si>
    <t>GENERAL AFFAIR</t>
  </si>
  <si>
    <t>IT LEGAL DEPT</t>
  </si>
  <si>
    <t>PARKIR MOBIL 1</t>
  </si>
  <si>
    <t>PIK1CAM001</t>
  </si>
  <si>
    <t>172.17.101.42</t>
  </si>
  <si>
    <t>PILAR TEKNOLOGI SOLUSI</t>
  </si>
  <si>
    <t>027/PO/HR&amp;GA/GA/V/2024</t>
  </si>
  <si>
    <t>ARGAN</t>
  </si>
  <si>
    <t>085711148741</t>
  </si>
  <si>
    <t>CAM-02</t>
  </si>
  <si>
    <t>FI-01000</t>
  </si>
  <si>
    <t>LOBY LUAR</t>
  </si>
  <si>
    <t>PIK1CAM002</t>
  </si>
  <si>
    <t>172.17.101.14</t>
  </si>
  <si>
    <t>CAM-03</t>
  </si>
  <si>
    <t>FI-01009</t>
  </si>
  <si>
    <t>DEPAN POSKO</t>
  </si>
  <si>
    <t>PIK1CAM003</t>
  </si>
  <si>
    <t>172.17.101.10</t>
  </si>
  <si>
    <t>076/PO/HR&amp;GA/GA/V/2024</t>
  </si>
  <si>
    <t>CAM-04</t>
  </si>
  <si>
    <t>FI-00188</t>
  </si>
  <si>
    <t>PARKIR MOBIL 2</t>
  </si>
  <si>
    <t>PIK1CAM004</t>
  </si>
  <si>
    <t>172.17.101.32</t>
  </si>
  <si>
    <t>SECOM INDONESIA</t>
  </si>
  <si>
    <t>22/HRGA/PO/IX/2014</t>
  </si>
  <si>
    <t>CAM-05</t>
  </si>
  <si>
    <t>FI-00728</t>
  </si>
  <si>
    <t>PARKIR MOTOR</t>
  </si>
  <si>
    <t>PIK1CAM005</t>
  </si>
  <si>
    <t>172.17.101.11</t>
  </si>
  <si>
    <t>069/PO/HR&amp;GA/GA/XI/2022</t>
  </si>
  <si>
    <t>CAHYO</t>
  </si>
  <si>
    <t>CAM-06</t>
  </si>
  <si>
    <t>FI-01010</t>
  </si>
  <si>
    <t>PARKIR MOBIL 3</t>
  </si>
  <si>
    <t>PIK1CAM006</t>
  </si>
  <si>
    <t>172.17.101.41</t>
  </si>
  <si>
    <t>CAM-07</t>
  </si>
  <si>
    <t>FI-01053</t>
  </si>
  <si>
    <t>TPS 1</t>
  </si>
  <si>
    <t>PIK1CAM007</t>
  </si>
  <si>
    <t>172.17.101.13</t>
  </si>
  <si>
    <t>035/PO/HR&amp;GA/GA/ VI/2024</t>
  </si>
  <si>
    <t>CAM-08</t>
  </si>
  <si>
    <t>FI-01054</t>
  </si>
  <si>
    <t>TENT HOUSE 2 (BOILEER BELAKANG)</t>
  </si>
  <si>
    <t>PIK1CAM008</t>
  </si>
  <si>
    <t>172.17.101.20</t>
  </si>
  <si>
    <t>CAM-09</t>
  </si>
  <si>
    <t>FI-01007</t>
  </si>
  <si>
    <t>DOME</t>
  </si>
  <si>
    <t>LOBBY DALAM</t>
  </si>
  <si>
    <t>PIK1CAM009</t>
  </si>
  <si>
    <t>172.17.101.4</t>
  </si>
  <si>
    <t>039/PO/HR&amp;GA/GA/VIII/2024</t>
  </si>
  <si>
    <t>CAM-10</t>
  </si>
  <si>
    <t>FI-01046</t>
  </si>
  <si>
    <t>LORONG PANTRY</t>
  </si>
  <si>
    <t>PIK1CAM010</t>
  </si>
  <si>
    <t>172.17.101.22</t>
  </si>
  <si>
    <t>006/PO/HR&amp;GA/GA/XI/2024</t>
  </si>
  <si>
    <t>CAM-11</t>
  </si>
  <si>
    <t>FI-00991</t>
  </si>
  <si>
    <t>OFFICE ADM 1</t>
  </si>
  <si>
    <t>PIK1CAM011</t>
  </si>
  <si>
    <t>172.17.101.31</t>
  </si>
  <si>
    <t>075/PO/HR&amp;GA/GA/V/2024</t>
  </si>
  <si>
    <t>CAM-12</t>
  </si>
  <si>
    <t>FI-00992</t>
  </si>
  <si>
    <t>OFFICE ADM 2</t>
  </si>
  <si>
    <t>PIK1CAM012</t>
  </si>
  <si>
    <t>172.17.101.5</t>
  </si>
  <si>
    <t>CAM-13</t>
  </si>
  <si>
    <t>FI-00993</t>
  </si>
  <si>
    <t>SERVER ROOM</t>
  </si>
  <si>
    <t>PIK1CAM013</t>
  </si>
  <si>
    <t>CAM-14</t>
  </si>
  <si>
    <t>FI-01027</t>
  </si>
  <si>
    <t>LORONG OFFICE 1</t>
  </si>
  <si>
    <t>PIK1CAM014</t>
  </si>
  <si>
    <t>172.17.101.19</t>
  </si>
  <si>
    <t>065/PO/HR&amp;GA/GA/IX/2024</t>
  </si>
  <si>
    <t>CAM-15</t>
  </si>
  <si>
    <t>BELUM AKUSISI</t>
  </si>
  <si>
    <t>FINISH GOOD</t>
  </si>
  <si>
    <t>PIK1CAM015</t>
  </si>
  <si>
    <t>172.17.101.17</t>
  </si>
  <si>
    <t>072/PO/HR&amp;GA/GA/VI/2025</t>
  </si>
  <si>
    <t>WV-S1136A</t>
  </si>
  <si>
    <t>YHV18108</t>
  </si>
  <si>
    <t>CAM-16</t>
  </si>
  <si>
    <t>FI-01028</t>
  </si>
  <si>
    <t>OFFICE PROD</t>
  </si>
  <si>
    <t>PIK1CAM016</t>
  </si>
  <si>
    <t>172.17.101.21</t>
  </si>
  <si>
    <t>CAM-17</t>
  </si>
  <si>
    <t>FI-00114</t>
  </si>
  <si>
    <t>TEST ROOM</t>
  </si>
  <si>
    <t>PIK1CAM017</t>
  </si>
  <si>
    <t>172.17.101.26</t>
  </si>
  <si>
    <t>SECOM INDOPRATAMA</t>
  </si>
  <si>
    <t>010/GA/XII/2010REV</t>
  </si>
  <si>
    <t>CAM-18</t>
  </si>
  <si>
    <t>AREA MTC</t>
  </si>
  <si>
    <t>PIK1CAM018</t>
  </si>
  <si>
    <t>172.17.101.12</t>
  </si>
  <si>
    <t xml:space="preserve">PILAR TEKNOLOGI SOLUSI </t>
  </si>
  <si>
    <t>010/PO/HR&amp;GA/GA/VI/2025</t>
  </si>
  <si>
    <t>YHV8154</t>
  </si>
  <si>
    <t>CAM-19</t>
  </si>
  <si>
    <t>LORONG MEZANINE</t>
  </si>
  <si>
    <t>PIK1CAM019</t>
  </si>
  <si>
    <t>172.17.101.35</t>
  </si>
  <si>
    <t>WV-SP305</t>
  </si>
  <si>
    <t>CAM-20</t>
  </si>
  <si>
    <t>MEZANI STORE</t>
  </si>
  <si>
    <t>PIK1CAM020</t>
  </si>
  <si>
    <t>172.17.101.36</t>
  </si>
  <si>
    <t>CAM-21</t>
  </si>
  <si>
    <t>MEZANI LIFT</t>
  </si>
  <si>
    <t>PIK1CAM021</t>
  </si>
  <si>
    <t>172.17.101.33</t>
  </si>
  <si>
    <t>CAM-22</t>
  </si>
  <si>
    <t>INJ MULTI COLOR</t>
  </si>
  <si>
    <t>PIK1CAM022</t>
  </si>
  <si>
    <t>172.17.101.25</t>
  </si>
  <si>
    <t>CAM-23</t>
  </si>
  <si>
    <t>INJECTION LENSA</t>
  </si>
  <si>
    <t>PIK1CAM023</t>
  </si>
  <si>
    <t>172.17.101.24</t>
  </si>
  <si>
    <t>CAM-24</t>
  </si>
  <si>
    <t>INJECT BMC</t>
  </si>
  <si>
    <t>PIK1CAM024</t>
  </si>
  <si>
    <t>172.17.101.40</t>
  </si>
  <si>
    <t>YHV18109</t>
  </si>
  <si>
    <t>CAM-25</t>
  </si>
  <si>
    <t>FI-00333</t>
  </si>
  <si>
    <t>MATERIAL RESIN 1</t>
  </si>
  <si>
    <t>PIK1CAM025</t>
  </si>
  <si>
    <t>172.17.101.27</t>
  </si>
  <si>
    <t>CAM-26</t>
  </si>
  <si>
    <t>FI-01045</t>
  </si>
  <si>
    <t>MATERIAL RESIN 2</t>
  </si>
  <si>
    <t>PIK1CAM026</t>
  </si>
  <si>
    <t>172.17.101.6</t>
  </si>
  <si>
    <t>020/PO/HR&amp;GA/GA/XI/2024</t>
  </si>
  <si>
    <t>CAM-27</t>
  </si>
  <si>
    <t>PART STORE</t>
  </si>
  <si>
    <t>PIK1CAM027</t>
  </si>
  <si>
    <t>172.17.101.7</t>
  </si>
  <si>
    <t>CAM-28</t>
  </si>
  <si>
    <t>FI-00184</t>
  </si>
  <si>
    <t>LOADING 1</t>
  </si>
  <si>
    <t>PIK1CAM028</t>
  </si>
  <si>
    <t>172.17.101.18</t>
  </si>
  <si>
    <t>CAM-29</t>
  </si>
  <si>
    <t>FI-00185</t>
  </si>
  <si>
    <t>LOADING 2</t>
  </si>
  <si>
    <t>PIK1CAM029</t>
  </si>
  <si>
    <t>172.17.101.23</t>
  </si>
  <si>
    <t>CAM-30</t>
  </si>
  <si>
    <t>FI-00186</t>
  </si>
  <si>
    <t>LOADING 3</t>
  </si>
  <si>
    <t>PIK1CAM030</t>
  </si>
  <si>
    <t>172.17.101.30</t>
  </si>
  <si>
    <t>CAM-31</t>
  </si>
  <si>
    <t>FI-00111</t>
  </si>
  <si>
    <t>INCOME STORE</t>
  </si>
  <si>
    <t>PIK1CAM031</t>
  </si>
  <si>
    <t>172.17.101.9</t>
  </si>
  <si>
    <t>WV-SF335</t>
  </si>
  <si>
    <t>CAM-32</t>
  </si>
  <si>
    <t>FI-00923</t>
  </si>
  <si>
    <t>OFFICE QLTY1</t>
  </si>
  <si>
    <t>PIK1CAM032</t>
  </si>
  <si>
    <t>172.17.101.65</t>
  </si>
  <si>
    <t>026/PO/HR&amp;GA/GA/IX/2023</t>
  </si>
  <si>
    <t>WV-U2130L</t>
  </si>
  <si>
    <t>CAM-33</t>
  </si>
  <si>
    <t>FI-01047</t>
  </si>
  <si>
    <t>OFFICE QLTY2</t>
  </si>
  <si>
    <t>PIK1CAM033</t>
  </si>
  <si>
    <t>172.17.101.64</t>
  </si>
  <si>
    <t>CAM-34</t>
  </si>
  <si>
    <t>FI-01008</t>
  </si>
  <si>
    <t>LORONG QLTY</t>
  </si>
  <si>
    <t>PIK1CAM034</t>
  </si>
  <si>
    <t>172.17.101.63</t>
  </si>
  <si>
    <t>CAM-35</t>
  </si>
  <si>
    <t>VIBRASI ROOM</t>
  </si>
  <si>
    <t>PIK1CAM035</t>
  </si>
  <si>
    <t>172.17.101.44</t>
  </si>
  <si>
    <t>YHV18105</t>
  </si>
  <si>
    <t>CAM-36</t>
  </si>
  <si>
    <t>FI-01078</t>
  </si>
  <si>
    <t>SERVER ROOM2</t>
  </si>
  <si>
    <t>PIK1CAM036</t>
  </si>
  <si>
    <t>172.17.101.50</t>
  </si>
  <si>
    <t>038/PO/HR&amp;GA/GA/VII/2024</t>
  </si>
  <si>
    <t>CAM-37</t>
  </si>
  <si>
    <t>MESIN SCRAP</t>
  </si>
  <si>
    <t>PIK1CAM037</t>
  </si>
  <si>
    <t>172.17.101.54</t>
  </si>
  <si>
    <t>YHV18104</t>
  </si>
  <si>
    <t>CAM-38</t>
  </si>
  <si>
    <t>FI-00629</t>
  </si>
  <si>
    <t>TENTHOUSE 1</t>
  </si>
  <si>
    <t>PIK1CAM038</t>
  </si>
  <si>
    <t>172.17.101.94</t>
  </si>
  <si>
    <t>CLARUS INNOVANCE TEKNOLOGI</t>
  </si>
  <si>
    <t>012/PO/HR&amp;GA/GA/VII/2021</t>
  </si>
  <si>
    <t>CAM-39</t>
  </si>
  <si>
    <t>PAINT STORE</t>
  </si>
  <si>
    <t>PIK1CAM039</t>
  </si>
  <si>
    <t>172.17.101.15</t>
  </si>
  <si>
    <t>ZONA 2</t>
  </si>
  <si>
    <t>GATE POS 1</t>
  </si>
  <si>
    <t>PIK1CAM040</t>
  </si>
  <si>
    <t>172.17.101.61</t>
  </si>
  <si>
    <t>'026/PO/HR&amp;GA/GA/I/2019</t>
  </si>
  <si>
    <t>JALAN POS 1</t>
  </si>
  <si>
    <t>PIK1CAM041</t>
  </si>
  <si>
    <t>172.17.101.62</t>
  </si>
  <si>
    <t>TPS DEPAN</t>
  </si>
  <si>
    <t>PIK1CAM042</t>
  </si>
  <si>
    <t>172.17.101.85</t>
  </si>
  <si>
    <t>TPS BELAKANG 1</t>
  </si>
  <si>
    <t>PIK1CAM043</t>
  </si>
  <si>
    <t>172.17.101.86</t>
  </si>
  <si>
    <t>TPS BELAKANG 2</t>
  </si>
  <si>
    <t>PIK1CAM044</t>
  </si>
  <si>
    <t>172.17.101.87</t>
  </si>
  <si>
    <t>POS BELAKANG</t>
  </si>
  <si>
    <t>PIK1CAM045</t>
  </si>
  <si>
    <t>172.17.101.82</t>
  </si>
  <si>
    <t>FENCE BELAKANG</t>
  </si>
  <si>
    <t>PIK1CAM046</t>
  </si>
  <si>
    <t>172.17.101.81</t>
  </si>
  <si>
    <t>FI-01086  </t>
  </si>
  <si>
    <t>DOME 360</t>
  </si>
  <si>
    <t>LORONG LOKER 1</t>
  </si>
  <si>
    <t>PIK1CAM047</t>
  </si>
  <si>
    <t>172.17.101.58</t>
  </si>
  <si>
    <t>017/PO/HR&amp;GA/GA/XIII/2024</t>
  </si>
  <si>
    <t xml:space="preserve">FI-01087 </t>
  </si>
  <si>
    <t>LORONG LOKER 2</t>
  </si>
  <si>
    <t>PIK1CAM048</t>
  </si>
  <si>
    <t>172.17.101.57</t>
  </si>
  <si>
    <t>ABSENSI MALE</t>
  </si>
  <si>
    <t>PIK1CAM049</t>
  </si>
  <si>
    <t>172.17.101.55</t>
  </si>
  <si>
    <t>DOUBLE CHECK</t>
  </si>
  <si>
    <t>PIK1CAM050</t>
  </si>
  <si>
    <t>172.17.101.16</t>
  </si>
  <si>
    <t>LORONG PART MTRL</t>
  </si>
  <si>
    <t>PIK1CAM051</t>
  </si>
  <si>
    <t>172.17.101.69</t>
  </si>
  <si>
    <t>TANGGA BAWAH KTN</t>
  </si>
  <si>
    <t>PIK1CAM052</t>
  </si>
  <si>
    <t>172.17.101.53</t>
  </si>
  <si>
    <t>FI-01051</t>
  </si>
  <si>
    <t>TANGGA KANTIN 1</t>
  </si>
  <si>
    <t>PIK1CAM053</t>
  </si>
  <si>
    <t>172.17.101.49</t>
  </si>
  <si>
    <t>016/PO/HR&amp;GA/GA/XII/2024</t>
  </si>
  <si>
    <t>FI-01052</t>
  </si>
  <si>
    <t>TANGGA KANTIN 2</t>
  </si>
  <si>
    <t>PIK1CAM054</t>
  </si>
  <si>
    <t>172.17.101.56</t>
  </si>
  <si>
    <t>029/PO/HR&amp;GA/GA/XI/2024</t>
  </si>
  <si>
    <t>LIFT KANTIN BWH</t>
  </si>
  <si>
    <t>PIK1CAM055</t>
  </si>
  <si>
    <t>FI-01057</t>
  </si>
  <si>
    <t>KANTIN LIFT</t>
  </si>
  <si>
    <t>PIK1CAM056</t>
  </si>
  <si>
    <t>172.17.101.47</t>
  </si>
  <si>
    <t>028/PO/HR&amp;GA/GA/XI/2024</t>
  </si>
  <si>
    <t>FI-01058</t>
  </si>
  <si>
    <t>KANTIN SPM</t>
  </si>
  <si>
    <t>PIK1CAM057</t>
  </si>
  <si>
    <t>172.17.101.48</t>
  </si>
  <si>
    <t xml:space="preserve">DOME </t>
  </si>
  <si>
    <t xml:space="preserve"> KANTIN TC</t>
  </si>
  <si>
    <t>PIK1CAM058</t>
  </si>
  <si>
    <t>172.17.101.45</t>
  </si>
  <si>
    <t>TNGGA MEZANIN TC</t>
  </si>
  <si>
    <t>PIK1CAM059</t>
  </si>
  <si>
    <t>172.17.101.68</t>
  </si>
  <si>
    <t>022/PO/HR&amp;GA/GA/VII/2025</t>
  </si>
  <si>
    <t>YHV18156</t>
  </si>
  <si>
    <t>LORONG MUSHOLA 1</t>
  </si>
  <si>
    <t>PIK1CAM060</t>
  </si>
  <si>
    <t>172.17.101.59</t>
  </si>
  <si>
    <t>FI-01056</t>
  </si>
  <si>
    <t xml:space="preserve"> MUSHOLA DALAM</t>
  </si>
  <si>
    <t>PIK1CAM061</t>
  </si>
  <si>
    <t>172.17.101.46</t>
  </si>
  <si>
    <t>NO CAM</t>
  </si>
  <si>
    <t>TANGGA MUSHOLA</t>
  </si>
  <si>
    <t>PIK1CAM063</t>
  </si>
  <si>
    <t>172.17.101.52</t>
  </si>
  <si>
    <t>LORONG HUB ZONA</t>
  </si>
  <si>
    <t>PIK1CAM064</t>
  </si>
  <si>
    <t>172.17.101.70</t>
  </si>
  <si>
    <t>PART INVENTORY 1</t>
  </si>
  <si>
    <t>PIK1CAM065</t>
  </si>
  <si>
    <t>172.17.101.71</t>
  </si>
  <si>
    <t>PART ASSY 1</t>
  </si>
  <si>
    <t>PIK1CAM066</t>
  </si>
  <si>
    <t>172.17.101.72</t>
  </si>
  <si>
    <t>PART ASSY 2</t>
  </si>
  <si>
    <t>PIK1CAM067</t>
  </si>
  <si>
    <t>172.17.101.73</t>
  </si>
  <si>
    <t>PART INVENTORY 2</t>
  </si>
  <si>
    <t>PIK1CAM068</t>
  </si>
  <si>
    <t>172.17.101.74</t>
  </si>
  <si>
    <t>PART INVENTORY 3</t>
  </si>
  <si>
    <t>PIK1CAM069</t>
  </si>
  <si>
    <t>172.17.101.75</t>
  </si>
  <si>
    <t>PART INVENTORY 4</t>
  </si>
  <si>
    <t>PIK1CAM070</t>
  </si>
  <si>
    <t>172.17.101.76</t>
  </si>
  <si>
    <t>PART INVENTORY 5</t>
  </si>
  <si>
    <t>PIK1CAM071</t>
  </si>
  <si>
    <t>172.17.101.77</t>
  </si>
  <si>
    <t>PART INVENTORY 6</t>
  </si>
  <si>
    <t>PIK1CAM072</t>
  </si>
  <si>
    <t>172.17.101.78</t>
  </si>
  <si>
    <t xml:space="preserve"> GATE ANTAR ZONA</t>
  </si>
  <si>
    <t>PIK1CAM073</t>
  </si>
  <si>
    <t>172.17.101.80</t>
  </si>
  <si>
    <t xml:space="preserve"> INVENTORY TENGAH</t>
  </si>
  <si>
    <t>PIK1CAM074</t>
  </si>
  <si>
    <t>172.17.101.79</t>
  </si>
  <si>
    <t xml:space="preserve"> LOAD INVENTORY 1</t>
  </si>
  <si>
    <t>PIK1CAM075</t>
  </si>
  <si>
    <t>LOAD INVENTORY 2</t>
  </si>
  <si>
    <t>PIK1CAM076</t>
  </si>
  <si>
    <t>172.17.101.29</t>
  </si>
  <si>
    <t>FI-00268</t>
  </si>
  <si>
    <t>LOADING DOCK 1</t>
  </si>
  <si>
    <t>PIK1CAM077</t>
  </si>
  <si>
    <t>172.17.101.38</t>
  </si>
  <si>
    <t>302/PO/HR&amp;GA/GA/XII/2015</t>
  </si>
  <si>
    <t>WV-SPN310</t>
  </si>
  <si>
    <t>LOADING DOCK 3</t>
  </si>
  <si>
    <t>PIK1CAM078</t>
  </si>
  <si>
    <t>172.17.101.28</t>
  </si>
  <si>
    <t>CAM-40</t>
  </si>
  <si>
    <t>LOADING DOCK 4</t>
  </si>
  <si>
    <t>PIK1CAM079</t>
  </si>
  <si>
    <t>172.17.101.37</t>
  </si>
  <si>
    <t>CAM-41</t>
  </si>
  <si>
    <t>LOADING DOCK 5-6</t>
  </si>
  <si>
    <t>PIK1CAM080</t>
  </si>
  <si>
    <t>172.17.101.8</t>
  </si>
  <si>
    <t>CAM-42</t>
  </si>
  <si>
    <t>INJECTION 1</t>
  </si>
  <si>
    <t>PIK1CAM081</t>
  </si>
  <si>
    <t>172.17.101.83</t>
  </si>
  <si>
    <t>CAM-43</t>
  </si>
  <si>
    <t>INJECTION 2</t>
  </si>
  <si>
    <t>PIK1CAM082</t>
  </si>
  <si>
    <t>172.17.101.84</t>
  </si>
  <si>
    <t>CAM-44</t>
  </si>
  <si>
    <t>INJECTION 3</t>
  </si>
  <si>
    <t>PIK1CAM083</t>
  </si>
  <si>
    <t>172.17.101.89</t>
  </si>
  <si>
    <t>CAM-45</t>
  </si>
  <si>
    <t>MOLDING CNC</t>
  </si>
  <si>
    <t>PIK1CAM084</t>
  </si>
  <si>
    <t>172.17.101.90</t>
  </si>
  <si>
    <t>CAM-46</t>
  </si>
  <si>
    <t>PART ASSY LOR</t>
  </si>
  <si>
    <t>PIK1CAM085</t>
  </si>
  <si>
    <t>172.17.101.67</t>
  </si>
  <si>
    <t>CAM-47</t>
  </si>
  <si>
    <t>STORAGE PART PRO</t>
  </si>
  <si>
    <t>PIK1CAM086</t>
  </si>
  <si>
    <t>172.17.101.91</t>
  </si>
  <si>
    <t>CAM-48</t>
  </si>
  <si>
    <t>BMC STORAGE</t>
  </si>
  <si>
    <t>PIK1CAM087</t>
  </si>
  <si>
    <t>172.17.101.93</t>
  </si>
  <si>
    <t>CAM-49</t>
  </si>
  <si>
    <t>MEZANIN LIFT</t>
  </si>
  <si>
    <t>PIK1CAM088</t>
  </si>
  <si>
    <t>172.17.101.92</t>
  </si>
  <si>
    <t>CAM-50</t>
  </si>
  <si>
    <t>LIFT DALAM</t>
  </si>
  <si>
    <t>PIK1CAM089</t>
  </si>
  <si>
    <t>172.17.101.66</t>
  </si>
  <si>
    <t>CAM-51</t>
  </si>
  <si>
    <t>MEZANIN ELECTRIC</t>
  </si>
  <si>
    <t>PIK1CAM090</t>
  </si>
  <si>
    <t>172.17.101.88</t>
  </si>
  <si>
    <t>CAM-52</t>
  </si>
  <si>
    <t>CLEANING BOX DC2</t>
  </si>
  <si>
    <t>PIK1CAM091</t>
  </si>
  <si>
    <t>172.17.101.95</t>
  </si>
  <si>
    <t>CAM-53</t>
  </si>
  <si>
    <t>CLEANING BOX DC3</t>
  </si>
  <si>
    <t>PIK1CAM092</t>
  </si>
  <si>
    <t>172.17.101.51</t>
  </si>
  <si>
    <t>CAM-54</t>
  </si>
  <si>
    <t>FI-01044</t>
  </si>
  <si>
    <t>CNC</t>
  </si>
  <si>
    <t>PIK1CAM093</t>
  </si>
  <si>
    <t>172.17.101.96</t>
  </si>
  <si>
    <t>CAM-55</t>
  </si>
  <si>
    <t>FI-01079</t>
  </si>
  <si>
    <t>ELECTRIC ROOM ZONA 2</t>
  </si>
  <si>
    <t>PIK1CAM097</t>
  </si>
  <si>
    <t>172.17.101.97</t>
  </si>
  <si>
    <t>CCTV CAMERA ASSET LIST</t>
  </si>
  <si>
    <t>NO URUT</t>
  </si>
  <si>
    <t>AREA</t>
  </si>
  <si>
    <t>Plan mapping depresiasi</t>
  </si>
  <si>
    <t>APR</t>
  </si>
  <si>
    <t>JUN</t>
  </si>
  <si>
    <t>JUL</t>
  </si>
  <si>
    <t>AUG</t>
  </si>
  <si>
    <t>SEP</t>
  </si>
  <si>
    <t>JAN</t>
  </si>
  <si>
    <t>FEB</t>
  </si>
  <si>
    <t>MAR</t>
  </si>
  <si>
    <t>O</t>
  </si>
  <si>
    <t>CLEANING BOX DC2 ( Ex Absen Zona 1)</t>
  </si>
  <si>
    <t>CLEANING BOX DC3 ( Ex Cam 3 depan posko ) Zona 1</t>
  </si>
  <si>
    <t>0857-7112-2277</t>
  </si>
  <si>
    <t>393/PO/HR&amp;GA/GA/X20216</t>
  </si>
  <si>
    <t>FI-00264</t>
  </si>
  <si>
    <t>FI-00265</t>
  </si>
  <si>
    <t>CCTV DEPRE JUL 24</t>
  </si>
  <si>
    <t>CCTV DEPRE JUN 24</t>
  </si>
  <si>
    <t>CCTV DEPRE AGUS 24</t>
  </si>
  <si>
    <t>CCTV ADD MEI 24</t>
  </si>
  <si>
    <t>CCTV DEPRE SEP 24</t>
  </si>
  <si>
    <t>CCTV DEPRE OKT 24</t>
  </si>
  <si>
    <t>OFFICE QLTY 2</t>
  </si>
  <si>
    <t>CCTV DEPRE NOV 24</t>
  </si>
  <si>
    <t>SERVER ROOM 2</t>
  </si>
  <si>
    <t>CCTV DEPRE DES 24</t>
  </si>
  <si>
    <t>KANTIN TC</t>
  </si>
  <si>
    <t>CCTV DEPRE APR 24</t>
  </si>
  <si>
    <t>CCTV DEPRE MEI 24</t>
  </si>
  <si>
    <t>FI-00922</t>
  </si>
  <si>
    <t>017/PO/HR&amp;GA/GA/XII/2024</t>
  </si>
  <si>
    <t>CCTV DEPRE JAN 25</t>
  </si>
  <si>
    <t>FI-01055</t>
  </si>
  <si>
    <t>CCTV DEPRE MAR 25</t>
  </si>
  <si>
    <t>CCTV DEPRE FEB 25</t>
  </si>
  <si>
    <t>CCTV DEPRE JULI 24</t>
  </si>
  <si>
    <t>BELUM AKUSISI FINANCE</t>
  </si>
  <si>
    <t>029/PO/HR&amp;GA/GA/VIII/2025</t>
  </si>
  <si>
    <t>CCTV DEPRE AGUS 25</t>
  </si>
  <si>
    <t>CCTV DEPRE JUL 25</t>
  </si>
  <si>
    <t>CCTV DEPRE JUN 25</t>
  </si>
  <si>
    <t>CCTV DEPRE APR 25</t>
  </si>
  <si>
    <t>014/PO/HR&amp;GA/GA/XI/2025</t>
  </si>
  <si>
    <t>NOT REPLACE</t>
  </si>
  <si>
    <t>010/PO/HR&amp;GA/GA/XII/2025</t>
  </si>
  <si>
    <t>393/PO/HR&amp;GA/GA/X/2016</t>
  </si>
  <si>
    <t>Vendor</t>
  </si>
  <si>
    <t>Jumlah</t>
  </si>
  <si>
    <t>Pending delivery</t>
  </si>
  <si>
    <t>Out of warranty</t>
  </si>
  <si>
    <t>PILAR</t>
  </si>
  <si>
    <t>Other vendor</t>
  </si>
  <si>
    <t>GETHERING ASSET LIST</t>
  </si>
  <si>
    <t>LINE</t>
  </si>
  <si>
    <t>FI-00796</t>
  </si>
  <si>
    <t>GETHERING</t>
  </si>
  <si>
    <t>PC GETHERING</t>
  </si>
  <si>
    <t>GTH11SP</t>
  </si>
  <si>
    <t>172.17.11.110</t>
  </si>
  <si>
    <t>11HA</t>
  </si>
  <si>
    <t>FUJITSU</t>
  </si>
  <si>
    <t>050/PO/HR&amp;GA/GA/III/2023</t>
  </si>
  <si>
    <t>SUTRISNO</t>
  </si>
  <si>
    <t>08119251368</t>
  </si>
  <si>
    <t>FI-00797</t>
  </si>
  <si>
    <t>GTH11HA</t>
  </si>
  <si>
    <t>172.17.11.121</t>
  </si>
  <si>
    <t>11HD</t>
  </si>
  <si>
    <t>FI-00798</t>
  </si>
  <si>
    <t>GTH11HK</t>
  </si>
  <si>
    <t>172.17.11.131</t>
  </si>
  <si>
    <t>11HE</t>
  </si>
  <si>
    <t>FI-00799</t>
  </si>
  <si>
    <t>GTH11HM</t>
  </si>
  <si>
    <t>172.17.11.132</t>
  </si>
  <si>
    <t>11HF</t>
  </si>
  <si>
    <t>FI-00800</t>
  </si>
  <si>
    <t>GTH11SX</t>
  </si>
  <si>
    <t>172.17.11.134</t>
  </si>
  <si>
    <t>11HI</t>
  </si>
  <si>
    <t>FI-00801</t>
  </si>
  <si>
    <t>GTH11HS</t>
  </si>
  <si>
    <t>172.17.11.138</t>
  </si>
  <si>
    <t>11HJ</t>
  </si>
  <si>
    <t>FI-00802</t>
  </si>
  <si>
    <t>GTH11SA</t>
  </si>
  <si>
    <t>172.17.11.139</t>
  </si>
  <si>
    <t>11HK</t>
  </si>
  <si>
    <t>FI-00803</t>
  </si>
  <si>
    <t>GTH11SC</t>
  </si>
  <si>
    <t>172.17.11.140</t>
  </si>
  <si>
    <t>11HM</t>
  </si>
  <si>
    <t>FI-00804</t>
  </si>
  <si>
    <t>GTH11SD</t>
  </si>
  <si>
    <t>172.17.11.141</t>
  </si>
  <si>
    <t>11HO</t>
  </si>
  <si>
    <t>FI-00805</t>
  </si>
  <si>
    <t>GTH12A21</t>
  </si>
  <si>
    <t>172.17.11.142</t>
  </si>
  <si>
    <t>11HQ</t>
  </si>
  <si>
    <t>FI-00806</t>
  </si>
  <si>
    <t>GTH11ZF</t>
  </si>
  <si>
    <t>172.17.11.143</t>
  </si>
  <si>
    <t>11HS</t>
  </si>
  <si>
    <t>FI-00807</t>
  </si>
  <si>
    <t>GTH11SL</t>
  </si>
  <si>
    <t>172.17.11.144</t>
  </si>
  <si>
    <t>11SA</t>
  </si>
  <si>
    <t>FI-00808</t>
  </si>
  <si>
    <t>GTH12D3</t>
  </si>
  <si>
    <t>172.17.11.145</t>
  </si>
  <si>
    <t>11SC</t>
  </si>
  <si>
    <t>FI-00809</t>
  </si>
  <si>
    <t>GTH11SH</t>
  </si>
  <si>
    <t>172.17.11.146</t>
  </si>
  <si>
    <t>11SD</t>
  </si>
  <si>
    <t>FI-00810</t>
  </si>
  <si>
    <t>GTH11ZE</t>
  </si>
  <si>
    <t>172.17.11.147</t>
  </si>
  <si>
    <t>11SE</t>
  </si>
  <si>
    <t>FI-00811</t>
  </si>
  <si>
    <t>GTH11SO</t>
  </si>
  <si>
    <t>172.17.11.148</t>
  </si>
  <si>
    <t>11SH</t>
  </si>
  <si>
    <t>FI-00812</t>
  </si>
  <si>
    <t>GTH14D1</t>
  </si>
  <si>
    <t>172.17.11.149</t>
  </si>
  <si>
    <t>11SN</t>
  </si>
  <si>
    <t>FI-00813</t>
  </si>
  <si>
    <t>GTH11SQ</t>
  </si>
  <si>
    <t>172.17.11.150</t>
  </si>
  <si>
    <t>11SO</t>
  </si>
  <si>
    <t>FI-00814</t>
  </si>
  <si>
    <t>GTH11ZH</t>
  </si>
  <si>
    <t>172.17.11.151</t>
  </si>
  <si>
    <t>11SP</t>
  </si>
  <si>
    <t>FI-00815</t>
  </si>
  <si>
    <t>GTH11ST</t>
  </si>
  <si>
    <t>172.17.11.152</t>
  </si>
  <si>
    <t>11SQ</t>
  </si>
  <si>
    <t>FI-00816</t>
  </si>
  <si>
    <t>GTH11SU</t>
  </si>
  <si>
    <t>172.17.11.153</t>
  </si>
  <si>
    <t>11ST</t>
  </si>
  <si>
    <t>FI-00817</t>
  </si>
  <si>
    <t>GTH11SV</t>
  </si>
  <si>
    <t>172.17.11.154</t>
  </si>
  <si>
    <t>11SU</t>
  </si>
  <si>
    <t>FI-00818</t>
  </si>
  <si>
    <t>GTH11SW</t>
  </si>
  <si>
    <t>172.17.11.155</t>
  </si>
  <si>
    <t>11SV</t>
  </si>
  <si>
    <t>FI-00819</t>
  </si>
  <si>
    <t>GTH11SY</t>
  </si>
  <si>
    <t>172.17.11.157</t>
  </si>
  <si>
    <t>11SW</t>
  </si>
  <si>
    <t>FI-00820</t>
  </si>
  <si>
    <t>GTH11ZA</t>
  </si>
  <si>
    <t>172.17.11.158</t>
  </si>
  <si>
    <t>11SX</t>
  </si>
  <si>
    <t>FI-00821</t>
  </si>
  <si>
    <t>GTH11HQ</t>
  </si>
  <si>
    <t>172.17.11.159</t>
  </si>
  <si>
    <t>11SY</t>
  </si>
  <si>
    <t>FI-00822</t>
  </si>
  <si>
    <t>GTH11SE</t>
  </si>
  <si>
    <t>172.17.11.160</t>
  </si>
  <si>
    <t>11ZA</t>
  </si>
  <si>
    <t>FI-00823</t>
  </si>
  <si>
    <t>172.17.11.161</t>
  </si>
  <si>
    <t>11ZB</t>
  </si>
  <si>
    <t>FI-00824</t>
  </si>
  <si>
    <t>GTH12A10</t>
  </si>
  <si>
    <t>172.17.11.163</t>
  </si>
  <si>
    <t>12A10</t>
  </si>
  <si>
    <t>FI-00825</t>
  </si>
  <si>
    <t>GTH12A11</t>
  </si>
  <si>
    <t>172.17.11.164</t>
  </si>
  <si>
    <t>12A11</t>
  </si>
  <si>
    <t>FI-00826</t>
  </si>
  <si>
    <t>GTH12A12</t>
  </si>
  <si>
    <t>172.17.11.165</t>
  </si>
  <si>
    <t>12A12</t>
  </si>
  <si>
    <t>FI-00827</t>
  </si>
  <si>
    <t>GTH12A13</t>
  </si>
  <si>
    <t>172.17.11.167</t>
  </si>
  <si>
    <t>12A13</t>
  </si>
  <si>
    <t>FI-00828</t>
  </si>
  <si>
    <t>GTH12A2</t>
  </si>
  <si>
    <t>172.17.11.169</t>
  </si>
  <si>
    <t>12A2</t>
  </si>
  <si>
    <t>FI-00829</t>
  </si>
  <si>
    <t>GTH12A5</t>
  </si>
  <si>
    <t>172.17.11.171</t>
  </si>
  <si>
    <t>12A20</t>
  </si>
  <si>
    <t>FI-00830</t>
  </si>
  <si>
    <t>GTH12A6</t>
  </si>
  <si>
    <t>172.17.11.172</t>
  </si>
  <si>
    <t>12A21</t>
  </si>
  <si>
    <t>FI-00831</t>
  </si>
  <si>
    <t>GTH12B2</t>
  </si>
  <si>
    <t>172.17.11.175</t>
  </si>
  <si>
    <t>12A3</t>
  </si>
  <si>
    <t>FI-00832</t>
  </si>
  <si>
    <t>GTH12B1</t>
  </si>
  <si>
    <t>172.17.11.176</t>
  </si>
  <si>
    <t>12A5</t>
  </si>
  <si>
    <t>FI-00833</t>
  </si>
  <si>
    <t>GTH12B3</t>
  </si>
  <si>
    <t>172.17.11.177</t>
  </si>
  <si>
    <t>12A6</t>
  </si>
  <si>
    <t>FI-00834</t>
  </si>
  <si>
    <t>GTH12B4</t>
  </si>
  <si>
    <t>172.17.11.178</t>
  </si>
  <si>
    <t>12B1</t>
  </si>
  <si>
    <t>FI-00835</t>
  </si>
  <si>
    <t>GTH12C1</t>
  </si>
  <si>
    <t>172.17.11.179</t>
  </si>
  <si>
    <t>12B2</t>
  </si>
  <si>
    <t>FI-00836</t>
  </si>
  <si>
    <t>GTH12C2</t>
  </si>
  <si>
    <t>172.17.11.180</t>
  </si>
  <si>
    <t>12B3</t>
  </si>
  <si>
    <t>FI-00837</t>
  </si>
  <si>
    <t>GTH12C3</t>
  </si>
  <si>
    <t>172.17.11.181</t>
  </si>
  <si>
    <t>12B4</t>
  </si>
  <si>
    <t>FI-00838</t>
  </si>
  <si>
    <t>GTH12C4</t>
  </si>
  <si>
    <t>172.17.11.182</t>
  </si>
  <si>
    <t>12C1</t>
  </si>
  <si>
    <t>FI-00839</t>
  </si>
  <si>
    <t>GTH13A2</t>
  </si>
  <si>
    <t>172.17.11.185</t>
  </si>
  <si>
    <t>12C2</t>
  </si>
  <si>
    <t>FI-00840</t>
  </si>
  <si>
    <t>GTH13A4</t>
  </si>
  <si>
    <t>172.17.11.186</t>
  </si>
  <si>
    <t>12C3</t>
  </si>
  <si>
    <t>FI-00841</t>
  </si>
  <si>
    <t>GTH13A6</t>
  </si>
  <si>
    <t>172.17.11.188</t>
  </si>
  <si>
    <t>12C4</t>
  </si>
  <si>
    <t>FI-00842</t>
  </si>
  <si>
    <t>GTH13A7</t>
  </si>
  <si>
    <t>172.17.11.189</t>
  </si>
  <si>
    <t>12D1</t>
  </si>
  <si>
    <t>FI-00843</t>
  </si>
  <si>
    <t>GTH14A1</t>
  </si>
  <si>
    <t>172.17.11.190</t>
  </si>
  <si>
    <t>12D3</t>
  </si>
  <si>
    <t>FI-00844</t>
  </si>
  <si>
    <t>GTH14A2</t>
  </si>
  <si>
    <t>172.17.11.191</t>
  </si>
  <si>
    <t>13A2</t>
  </si>
  <si>
    <t>FI-00845</t>
  </si>
  <si>
    <t>GTH14B2</t>
  </si>
  <si>
    <t>172.17.11.193</t>
  </si>
  <si>
    <t>13A4</t>
  </si>
  <si>
    <t>FI-00846</t>
  </si>
  <si>
    <t>GTH15A1</t>
  </si>
  <si>
    <t>172.17.11.195</t>
  </si>
  <si>
    <t>13A5</t>
  </si>
  <si>
    <t>FI-00847</t>
  </si>
  <si>
    <t>GTH15A2</t>
  </si>
  <si>
    <t>172.17.11.196</t>
  </si>
  <si>
    <t>13A6</t>
  </si>
  <si>
    <t>FI-00848</t>
  </si>
  <si>
    <t>GTH15A3</t>
  </si>
  <si>
    <t>172.17.11.197</t>
  </si>
  <si>
    <t>14A1</t>
  </si>
  <si>
    <t>FI-00849</t>
  </si>
  <si>
    <t>GTH15A5</t>
  </si>
  <si>
    <t>172.17.11.199</t>
  </si>
  <si>
    <t>14A2</t>
  </si>
  <si>
    <t>FI-00850</t>
  </si>
  <si>
    <t>GTH15A6</t>
  </si>
  <si>
    <t>172.17.11.200</t>
  </si>
  <si>
    <t>FI-00851</t>
  </si>
  <si>
    <t>GTH16A1</t>
  </si>
  <si>
    <t>172.17.11.201</t>
  </si>
  <si>
    <t>14B2</t>
  </si>
  <si>
    <t>FI-00852</t>
  </si>
  <si>
    <t>GTH11SN</t>
  </si>
  <si>
    <t>172.17.11.203</t>
  </si>
  <si>
    <t>14D1</t>
  </si>
  <si>
    <t>FI-00853</t>
  </si>
  <si>
    <t>GTH16A2</t>
  </si>
  <si>
    <t>172.17.11.204</t>
  </si>
  <si>
    <t>15A1</t>
  </si>
  <si>
    <t>FI-00854</t>
  </si>
  <si>
    <t>GTH12D1</t>
  </si>
  <si>
    <t>172.17.11.205</t>
  </si>
  <si>
    <t>15A2</t>
  </si>
  <si>
    <t>FI-00855</t>
  </si>
  <si>
    <t>GTH11HJ</t>
  </si>
  <si>
    <t>172.17.11.206</t>
  </si>
  <si>
    <t>15A3</t>
  </si>
  <si>
    <t>FI-00856</t>
  </si>
  <si>
    <t>GTH11HI</t>
  </si>
  <si>
    <t>172.17.11.207</t>
  </si>
  <si>
    <t>15A4</t>
  </si>
  <si>
    <t>FI-00857</t>
  </si>
  <si>
    <t>GTH11HF</t>
  </si>
  <si>
    <t>172.17.11.208</t>
  </si>
  <si>
    <t>15A5</t>
  </si>
  <si>
    <t>FI-00858</t>
  </si>
  <si>
    <t>GTH11HE</t>
  </si>
  <si>
    <t>172.17.11.209</t>
  </si>
  <si>
    <t>15A6</t>
  </si>
  <si>
    <t>FI-00859</t>
  </si>
  <si>
    <t>GTH11HD</t>
  </si>
  <si>
    <t>172.17.11.210</t>
  </si>
  <si>
    <t>16A1</t>
  </si>
  <si>
    <t>FI-00860</t>
  </si>
  <si>
    <t>GTH12A3</t>
  </si>
  <si>
    <t>172.17.11.227</t>
  </si>
  <si>
    <t>16A2</t>
  </si>
  <si>
    <t>FI-00861</t>
  </si>
  <si>
    <t>GTH12A20</t>
  </si>
  <si>
    <t>172.17.11.228</t>
  </si>
  <si>
    <t>21FA</t>
  </si>
  <si>
    <t>FI-00862</t>
  </si>
  <si>
    <t>GTH22A17</t>
  </si>
  <si>
    <t>172.17.20.1</t>
  </si>
  <si>
    <t>21FB</t>
  </si>
  <si>
    <t>FI-00863</t>
  </si>
  <si>
    <t>GTH22A16</t>
  </si>
  <si>
    <t>172.17.20.2</t>
  </si>
  <si>
    <t>21FC</t>
  </si>
  <si>
    <t>FI-00864</t>
  </si>
  <si>
    <t>GTH22B5</t>
  </si>
  <si>
    <t>172.17.20.3</t>
  </si>
  <si>
    <t>21FD</t>
  </si>
  <si>
    <t>FI-00865</t>
  </si>
  <si>
    <t>GTH22B6</t>
  </si>
  <si>
    <t>172.17.20.4</t>
  </si>
  <si>
    <t>21HB</t>
  </si>
  <si>
    <t>FI-00866</t>
  </si>
  <si>
    <t>GTH25A7</t>
  </si>
  <si>
    <t>172.17.20.5</t>
  </si>
  <si>
    <t>21HC</t>
  </si>
  <si>
    <t>FI-00867</t>
  </si>
  <si>
    <t>GTH21HH</t>
  </si>
  <si>
    <t>172.17.20.6</t>
  </si>
  <si>
    <t>21HG</t>
  </si>
  <si>
    <t>FI-00868</t>
  </si>
  <si>
    <t>GTH21HB</t>
  </si>
  <si>
    <t>172.17.20.7</t>
  </si>
  <si>
    <t>21HH</t>
  </si>
  <si>
    <t>FI-00869</t>
  </si>
  <si>
    <t>GTH21HC</t>
  </si>
  <si>
    <t>172.17.20.8</t>
  </si>
  <si>
    <t>21HN</t>
  </si>
  <si>
    <t>FI-00870</t>
  </si>
  <si>
    <t>GTH21HG</t>
  </si>
  <si>
    <t>172.17.20.9</t>
  </si>
  <si>
    <t>21HT</t>
  </si>
  <si>
    <t>FI-00871</t>
  </si>
  <si>
    <t>GTH22A7</t>
  </si>
  <si>
    <t>172.17.20.10</t>
  </si>
  <si>
    <t>21HU</t>
  </si>
  <si>
    <t>FI-00872</t>
  </si>
  <si>
    <t>GTH21ZC</t>
  </si>
  <si>
    <t>172.17.20.11</t>
  </si>
  <si>
    <t>21HV</t>
  </si>
  <si>
    <t>FI-00873</t>
  </si>
  <si>
    <t>GTH22D2</t>
  </si>
  <si>
    <t>172.17.20.12</t>
  </si>
  <si>
    <t>21HW</t>
  </si>
  <si>
    <t>FI-00874</t>
  </si>
  <si>
    <t>GTH23A8</t>
  </si>
  <si>
    <t>172.17.20.13</t>
  </si>
  <si>
    <t>21SF</t>
  </si>
  <si>
    <t>FI-00875</t>
  </si>
  <si>
    <t>GTH22A1</t>
  </si>
  <si>
    <t>172.17.20.14</t>
  </si>
  <si>
    <t>21SG</t>
  </si>
  <si>
    <t>FI-00876</t>
  </si>
  <si>
    <t>GTH23A3</t>
  </si>
  <si>
    <t>172.17.20.15</t>
  </si>
  <si>
    <t>21SI</t>
  </si>
  <si>
    <t>FI-00877</t>
  </si>
  <si>
    <t>GTH21HT</t>
  </si>
  <si>
    <t>172.17.20.16</t>
  </si>
  <si>
    <t>21SZ</t>
  </si>
  <si>
    <t>FI-00878</t>
  </si>
  <si>
    <t>GTH22A15</t>
  </si>
  <si>
    <t>172.17.20.17</t>
  </si>
  <si>
    <t>21ZC</t>
  </si>
  <si>
    <t>FI-00879</t>
  </si>
  <si>
    <t>GTH22A9</t>
  </si>
  <si>
    <t>172.17.20.18</t>
  </si>
  <si>
    <t>22A1</t>
  </si>
  <si>
    <t>FI-00880</t>
  </si>
  <si>
    <t>GTH21HN</t>
  </si>
  <si>
    <t>172.17.20.19</t>
  </si>
  <si>
    <t>22A14</t>
  </si>
  <si>
    <t>FI-00881</t>
  </si>
  <si>
    <t>GTH21SF</t>
  </si>
  <si>
    <t>172.17.20.20</t>
  </si>
  <si>
    <t>22A15</t>
  </si>
  <si>
    <t>FI-00882</t>
  </si>
  <si>
    <t>GTH21HV</t>
  </si>
  <si>
    <t>172.17.20.21</t>
  </si>
  <si>
    <t>22A16</t>
  </si>
  <si>
    <t>FI-00883</t>
  </si>
  <si>
    <t>GTH21SZ</t>
  </si>
  <si>
    <t>172.17.20.22</t>
  </si>
  <si>
    <t>22A17</t>
  </si>
  <si>
    <t>FI-00884</t>
  </si>
  <si>
    <t>GTH21SG</t>
  </si>
  <si>
    <t>172.17.20.23</t>
  </si>
  <si>
    <t>22A18</t>
  </si>
  <si>
    <t>FI-00886</t>
  </si>
  <si>
    <t>GTH22A8</t>
  </si>
  <si>
    <t>172.17.20.25</t>
  </si>
  <si>
    <t>22A22</t>
  </si>
  <si>
    <t>FI-01001</t>
  </si>
  <si>
    <t>GTH21FB</t>
  </si>
  <si>
    <t>172.17.20.24</t>
  </si>
  <si>
    <t>22A19</t>
  </si>
  <si>
    <t>WELLRACOM</t>
  </si>
  <si>
    <t>009/PO/HR&amp;GA/GA/V2024</t>
  </si>
  <si>
    <t>ALBERT</t>
  </si>
  <si>
    <t>087881833985</t>
  </si>
  <si>
    <t>FI-00887</t>
  </si>
  <si>
    <t>GTH22A18</t>
  </si>
  <si>
    <t>172.17.20.26</t>
  </si>
  <si>
    <t>22A7</t>
  </si>
  <si>
    <t>FI-00888</t>
  </si>
  <si>
    <t>GTH22A19</t>
  </si>
  <si>
    <t>172.17.20.27</t>
  </si>
  <si>
    <t>22A8</t>
  </si>
  <si>
    <t>FI-00889</t>
  </si>
  <si>
    <t>GTH21FA</t>
  </si>
  <si>
    <t>172.17.20.28</t>
  </si>
  <si>
    <t>22A9</t>
  </si>
  <si>
    <t>FI-00890</t>
  </si>
  <si>
    <t>GTH21HU</t>
  </si>
  <si>
    <t>172.17.20.29</t>
  </si>
  <si>
    <t>22B5</t>
  </si>
  <si>
    <t>FI-00891</t>
  </si>
  <si>
    <t>GTH21SI</t>
  </si>
  <si>
    <t>172.17.20.30</t>
  </si>
  <si>
    <t>22B6</t>
  </si>
  <si>
    <t>FI-00892</t>
  </si>
  <si>
    <t>GTH23A9</t>
  </si>
  <si>
    <t>172.17.20.31</t>
  </si>
  <si>
    <t>22D2</t>
  </si>
  <si>
    <t>FI-00893</t>
  </si>
  <si>
    <t>GTH22A22</t>
  </si>
  <si>
    <t>172.17.20.32</t>
  </si>
  <si>
    <t>23A3</t>
  </si>
  <si>
    <t>FI-00894</t>
  </si>
  <si>
    <t>GTH24B1</t>
  </si>
  <si>
    <t>172.17.20.33</t>
  </si>
  <si>
    <t>23A5</t>
  </si>
  <si>
    <t>FI-00895</t>
  </si>
  <si>
    <t>GTH21FD</t>
  </si>
  <si>
    <t>172.17.20.34</t>
  </si>
  <si>
    <t>23A8</t>
  </si>
  <si>
    <t>FI-00896</t>
  </si>
  <si>
    <t>GTH22A14</t>
  </si>
  <si>
    <t>172.17.20.35</t>
  </si>
  <si>
    <t>23A9</t>
  </si>
  <si>
    <t>FI-00897</t>
  </si>
  <si>
    <t>GTH23A5</t>
  </si>
  <si>
    <t>172.17.20.36</t>
  </si>
  <si>
    <t>24B1</t>
  </si>
  <si>
    <t>FI-00898</t>
  </si>
  <si>
    <t>GTH21ZG</t>
  </si>
  <si>
    <t>172.17.20.37</t>
  </si>
  <si>
    <t>25A7</t>
  </si>
  <si>
    <t>FI-00998</t>
  </si>
  <si>
    <t>GTH22A12</t>
  </si>
  <si>
    <t>172.17.20.38</t>
  </si>
  <si>
    <t>22B7</t>
  </si>
  <si>
    <t>FI-01011</t>
  </si>
  <si>
    <t>GTH22A2</t>
  </si>
  <si>
    <t>172.17.20.42</t>
  </si>
  <si>
    <t>NON ACTIVE</t>
  </si>
  <si>
    <t>BELUM DIGUNAKAN</t>
  </si>
  <si>
    <t>036/PO/HR&amp;GA/GA/VI/2024</t>
  </si>
  <si>
    <t>FI-01012</t>
  </si>
  <si>
    <t>GTH21HW</t>
  </si>
  <si>
    <t>172.17.20.50</t>
  </si>
  <si>
    <t>038/PO/HR&amp;GA/GA/VIII/2024</t>
  </si>
  <si>
    <t>FI-01029</t>
  </si>
  <si>
    <t>GTH22A23</t>
  </si>
  <si>
    <t>172.17.20.51</t>
  </si>
  <si>
    <t>010/PO/HR&amp;GA/GA/X/2024</t>
  </si>
  <si>
    <t>FI-00885</t>
  </si>
  <si>
    <t>FI-00584</t>
  </si>
  <si>
    <t xml:space="preserve">PROSES </t>
  </si>
  <si>
    <t>FI-00588</t>
  </si>
  <si>
    <t>FI-00589</t>
  </si>
  <si>
    <t>FI-00592</t>
  </si>
  <si>
    <t>FI-00604</t>
  </si>
  <si>
    <t>FI-00610</t>
  </si>
  <si>
    <t>FI-00611</t>
  </si>
  <si>
    <t>FI-00623</t>
  </si>
  <si>
    <t>FI-00626</t>
  </si>
  <si>
    <t>FI-00627</t>
  </si>
  <si>
    <t>FI-00628</t>
  </si>
  <si>
    <t>FI-00630</t>
  </si>
  <si>
    <t>FI-00631</t>
  </si>
  <si>
    <t>FI-00632</t>
  </si>
  <si>
    <t>11SL</t>
  </si>
  <si>
    <t>FI-00633</t>
  </si>
  <si>
    <t>FI-00634</t>
  </si>
  <si>
    <t>FI-00635</t>
  </si>
  <si>
    <t>FI-00677</t>
  </si>
  <si>
    <t>FI-00678</t>
  </si>
  <si>
    <t>FI-00679</t>
  </si>
  <si>
    <t>FI-00680</t>
  </si>
  <si>
    <t>FI-00681</t>
  </si>
  <si>
    <t>FI-00682</t>
  </si>
  <si>
    <t>FI-00712</t>
  </si>
  <si>
    <t>FI-00716</t>
  </si>
  <si>
    <t>FI-00717</t>
  </si>
  <si>
    <t>FI-00723</t>
  </si>
  <si>
    <t>GTH2E2</t>
  </si>
  <si>
    <t>2E2</t>
  </si>
  <si>
    <t>FI-00776</t>
  </si>
  <si>
    <t>GTHSERVERROOM</t>
  </si>
  <si>
    <t>SERVERROOM</t>
  </si>
  <si>
    <t>FI-00778</t>
  </si>
  <si>
    <t>FI-00779</t>
  </si>
  <si>
    <t>DATA ASSET CLIENT PC</t>
  </si>
  <si>
    <t>PIK1COM19</t>
  </si>
  <si>
    <t>UPDATE: MAR 2026</t>
  </si>
  <si>
    <t>DATA MASTER (ACTIVE)</t>
  </si>
  <si>
    <t>NO
ASSET</t>
  </si>
  <si>
    <t>PEMBELIAN</t>
  </si>
  <si>
    <t>IP ADDRESS
 MAIN</t>
  </si>
  <si>
    <t>KOITO-M07</t>
  </si>
  <si>
    <t>HR PAYROLL (IDHAM)</t>
  </si>
  <si>
    <t>DEACH NING ASTUTI</t>
  </si>
  <si>
    <t>TOYIB KHATIM</t>
  </si>
  <si>
    <t>ADITYO SUPRIYONO</t>
  </si>
  <si>
    <t>FAKHRI HIDAYAT</t>
  </si>
  <si>
    <t>PIK1COM176</t>
  </si>
  <si>
    <t>PIK1COM177</t>
  </si>
  <si>
    <t>PIK1COM192</t>
  </si>
  <si>
    <t>JADWAL DEPRESIASI CLIENT PC</t>
  </si>
  <si>
    <t>UPDATE: FEB 2026</t>
  </si>
  <si>
    <t>DATA ASSET CLIENT CCTV</t>
  </si>
  <si>
    <t>user</t>
  </si>
  <si>
    <t>PLAN DEPRESIASI</t>
  </si>
  <si>
    <t>LORONG MEZANINE (CAM 19) ZONA 1</t>
  </si>
  <si>
    <t>MEZANI STORE (CAM 20) ZONA 1</t>
  </si>
  <si>
    <t>MEZANI LIFT (CAM 21) ZONA 1</t>
  </si>
  <si>
    <t>INJ MULTI COLOR (CAM 22) ZONA 1</t>
  </si>
  <si>
    <t>INJECTION LENSA (CAM 23) ZONA 1</t>
  </si>
  <si>
    <t>PART STORE (CAM 27) ZONA 1</t>
  </si>
  <si>
    <t>TEST ROOM (CAM 17) ZONA 1</t>
  </si>
  <si>
    <t>INCOME STORE (CAM 31) ZONA 1</t>
  </si>
  <si>
    <t>PAINT STORE (CAM 39) ZONA 1</t>
  </si>
  <si>
    <t>CLEANING BOX DC2 (CAM 91) ZONA 2</t>
  </si>
  <si>
    <t>CLEANING BOX DC3 (CAM 92) ZONA 2</t>
  </si>
  <si>
    <t>LOADING 1 (CAM 28) ZONA 1</t>
  </si>
  <si>
    <t>LOADING 2 (CAM 29) ZONA 1</t>
  </si>
  <si>
    <t>LOADING 3 (CAM 30) ZONA 1</t>
  </si>
  <si>
    <t>LOAD INVENTORY 1 (CAM 75) ZONA 2</t>
  </si>
  <si>
    <t>LOAD INVENTORY 2 (CAM 76) ZONA 2</t>
  </si>
  <si>
    <t>LOADING DOCK 1 (CAM 77) ZONA 2</t>
  </si>
  <si>
    <t>LOADING DOCK 3 (CAM 78) ZONA 2</t>
  </si>
  <si>
    <t>LOADING DOCK 4 (CAM 79) ZONA 2</t>
  </si>
  <si>
    <t>LOADING DOCK 5-6 (CAM 80) ZONA 2</t>
  </si>
  <si>
    <t>MATERIAL RESIN 1 (CAM 25) ZONA 1</t>
  </si>
  <si>
    <t>TPS DEPAN (CAM 42) ZONA 2</t>
  </si>
  <si>
    <t>TPS BELAKANG 1 (CAM 43) ZONA 2</t>
  </si>
  <si>
    <t>TPS BELAKANG 2 (CAM 44) ZONA 2</t>
  </si>
  <si>
    <t>POS BELAKANG (CAM 45) ZONA 2</t>
  </si>
  <si>
    <t>FENCE BELAKANG (CAM 46) ZONA 2</t>
  </si>
  <si>
    <t>ABSENSI MALE (CAM 49) ZONA 2</t>
  </si>
  <si>
    <t>DOUBLE CHECK (CAM 50) ZONA 2</t>
  </si>
  <si>
    <t>LORONG PART MTRL (CAM 51) ZONA 2</t>
  </si>
  <si>
    <t>TANGGA BAWAH KTN (CAM 52) ZONA 2</t>
  </si>
  <si>
    <t>LIFT KANTIN BWH (CAM 55) ZONA 2</t>
  </si>
  <si>
    <t>LORONG MUSHOLA 1 (CAM 60) ZONA 2</t>
  </si>
  <si>
    <t>TANGGA MUSHOLA (CAM 63) ZONA 2</t>
  </si>
  <si>
    <t>LORONG HUB ZONA (CAM 64) ZONA 2</t>
  </si>
  <si>
    <t>PART INVENTORY 1 (CAM 65) ZONA 2</t>
  </si>
  <si>
    <t>PART ASSY 1 (CAM 66) ZONA 2</t>
  </si>
  <si>
    <t>PART ASSY 2 (CAM 67) ZONA 2</t>
  </si>
  <si>
    <t>PART INVENTORY 2 (CAM 68) ZONA 2</t>
  </si>
  <si>
    <t>PART INVENTORY 3 (CAM 69) ZONA 2</t>
  </si>
  <si>
    <t>PART INVENTORY 4 (CAM 70) ZONA 2</t>
  </si>
  <si>
    <t>PART INVENTORY 5 (CAM 71) ZONA 2</t>
  </si>
  <si>
    <t>PART INVENTORY 6 (CAM 72) ZONA 2</t>
  </si>
  <si>
    <t xml:space="preserve"> GATE ANTAR ZONA (CAM 73) ZONA 2</t>
  </si>
  <si>
    <t xml:space="preserve"> INVENTORY TENGAH (CAM 74) ZONA 2</t>
  </si>
  <si>
    <t>INJECTION 1 (CAM 81) ZONA 2</t>
  </si>
  <si>
    <t>INJECTION 2 (CAM 82) ZONA 2</t>
  </si>
  <si>
    <t>INJECTION 3 (CAM 83) ZONA 2</t>
  </si>
  <si>
    <t>MOLDING CNC (CAM 84) ZONA 2</t>
  </si>
  <si>
    <t>PART ASSY LOR (CAM 85) ZONA 2</t>
  </si>
  <si>
    <t>STORAGE PART PRO (CAM 86) ZONA 2</t>
  </si>
  <si>
    <t>BMC STORAGE (CAM 87) ZONA 2</t>
  </si>
  <si>
    <t>MEZANIN LIFT (CAM 88) ZONA 2</t>
  </si>
  <si>
    <t>LIFT DALAM (CAM 89) ZONA 2</t>
  </si>
  <si>
    <t>MEZANIN ELECTRIC (CAM 90) ZONA 2</t>
  </si>
  <si>
    <t>TENTHOUSE 1 (CAM 38) ZONA 1</t>
  </si>
  <si>
    <t>PARKIR MOTOR (CAM 5) ZONA 1</t>
  </si>
  <si>
    <t>LORONG PANTRY (CAM 10) ZONA 1</t>
  </si>
  <si>
    <t>OFFICE QLTY1 (CAM 32) ZONA 1</t>
  </si>
  <si>
    <t>OFFICE ADM 1 (CAM 11) ZONA 1</t>
  </si>
  <si>
    <t>OFFICE ADM 2 (CAM 12) ZONA 1</t>
  </si>
  <si>
    <t>SERVER ROOM (CAM 13) ZONA 1</t>
  </si>
  <si>
    <t>PARKIR MOBIL 1 (CAM 1) ZONA 1</t>
  </si>
  <si>
    <t>LOBY LUAR (CAM 2) ZONA 1</t>
  </si>
  <si>
    <t>DEPAN POSKO (CAM 3) ZONA 1</t>
  </si>
  <si>
    <t>PARKIR MOBIL 3 (CAM 6) ZONA 1</t>
  </si>
  <si>
    <t>LOBBY DALAM (CAM 9) ZONA 1</t>
  </si>
  <si>
    <t>LORONG QLTY (CAM 34) ZONA 1</t>
  </si>
  <si>
    <t>LORONG OFFICE 1 (CAM 14) ZONA 1</t>
  </si>
  <si>
    <t>OFFICE PROD (CAM 16) ZONA 1</t>
  </si>
  <si>
    <t>KANTIN LIFT (CAM 56) ZONA 2</t>
  </si>
  <si>
    <t>KANTIN SPM (CAM 57) ZONA 2</t>
  </si>
  <si>
    <t>MATERIAL RESIN 2 (CAM 26) ZONA 1</t>
  </si>
  <si>
    <t>OFFICE QLTY 2 (CAM 33) ZONA 1</t>
  </si>
  <si>
    <t>SERVER ROOM 2 (CAM 36) ZONA 1</t>
  </si>
  <si>
    <t>KANTIN TC (CAM 58) ZONA 2</t>
  </si>
  <si>
    <t>PARKIR MOBIL 2 (CAM 4) ZONA 1</t>
  </si>
  <si>
    <t>TPS 1 (CAM 7) ZONA 1</t>
  </si>
  <si>
    <t>TENT HOUSE 2 (BOILEER BELAKANG) (CAM 8) ZONA 1</t>
  </si>
  <si>
    <t>TANGGA KANTIN 1 (CAM 53) ZONA 2</t>
  </si>
  <si>
    <t>TANGGA KANTIN 2 (CAM 54) ZONA 2</t>
  </si>
  <si>
    <t xml:space="preserve"> MUSHOLA DALAM (CAM 61) ZONA 2</t>
  </si>
  <si>
    <t>CNC (CAM 93) ZONA 2</t>
  </si>
  <si>
    <t>ELECTRIC ROOM ZONA 2 (CAM 94) ZONA 2</t>
  </si>
  <si>
    <t>LORONG LOKER 1 (CAM 47) ZONA 2</t>
  </si>
  <si>
    <t>LORONG LOKER 2 (CAM 48) ZONA 2</t>
  </si>
  <si>
    <t>FINISH GOOD (CAM 15) ZONA 1</t>
  </si>
  <si>
    <t>AREA MTC (CAM 18) ZONA 1</t>
  </si>
  <si>
    <t>INJECT BMC (CAM 24) ZONA 1</t>
  </si>
  <si>
    <t>VIBRASI ROOM (CAM 35) ZONA 1</t>
  </si>
  <si>
    <t>MESIN SCRAP (CAM 37) ZONA 1</t>
  </si>
  <si>
    <t>GATE POS 1 (CAM 40) ZONA 2</t>
  </si>
  <si>
    <t>JALAN POS 1 (CAM 41) ZONA 2</t>
  </si>
  <si>
    <t>TNGGA MEZANIN TC (CAM 59) ZONA 2</t>
  </si>
  <si>
    <t>JADWAL DEPRESIASI CLIENT CCTV</t>
  </si>
  <si>
    <t>DATA ASSET CLIENT PC GATHERING</t>
  </si>
  <si>
    <t>UPDATE : MAR 2026</t>
  </si>
  <si>
    <t>GATHERING</t>
  </si>
  <si>
    <t>PC GATHERING</t>
  </si>
  <si>
    <t>JADWAL DEPRESIASI CLIENT PC GATHERING</t>
  </si>
  <si>
    <t>UPDATE : FEB 2026</t>
  </si>
  <si>
    <t xml:space="preserve">LIST ASSET ACCESS DOOR </t>
  </si>
  <si>
    <t>REMAKRS</t>
  </si>
  <si>
    <t>FI-00258</t>
  </si>
  <si>
    <t>READER TC550</t>
  </si>
  <si>
    <t>LOBBY ATAS (Accessdoor-08)</t>
  </si>
  <si>
    <t>PIKACD008</t>
  </si>
  <si>
    <t>172.17.12.2</t>
  </si>
  <si>
    <t>ACCESS DOOR AKAN DISMENTAL</t>
  </si>
  <si>
    <t>AMANO</t>
  </si>
  <si>
    <t>HARI</t>
  </si>
  <si>
    <t>0877-8213-8835</t>
  </si>
  <si>
    <t>FI-01110</t>
  </si>
  <si>
    <t>SUPREMA 2</t>
  </si>
  <si>
    <t>OFFICE PRODUKSI 2 (Accessdoor-06)</t>
  </si>
  <si>
    <t>PIKACD006</t>
  </si>
  <si>
    <t>172.17.11.6</t>
  </si>
  <si>
    <t>OFFICE PROD DEKAT PLANT</t>
  </si>
  <si>
    <t>009/PO/HR&amp;GA/GA/VI/2025</t>
  </si>
  <si>
    <t>FI-01109</t>
  </si>
  <si>
    <t>OFFICE PRODUKSI 1 (Accessdoor-05)</t>
  </si>
  <si>
    <t>PIKACD005</t>
  </si>
  <si>
    <t>172.17.11.5</t>
  </si>
  <si>
    <t>OFFICE PROD DEKAT INJCETION</t>
  </si>
  <si>
    <t>OFFICE ADMIN 1 (Accessdoor-09)</t>
  </si>
  <si>
    <t>PIKACD009</t>
  </si>
  <si>
    <t>172.17.12.8</t>
  </si>
  <si>
    <t>073/PO/HR&amp;GA/GA/VI/2025</t>
  </si>
  <si>
    <t>LOBBY BAWAH (Accessdoor-02)</t>
  </si>
  <si>
    <t>PIKACD002</t>
  </si>
  <si>
    <t>172.17.11.1</t>
  </si>
  <si>
    <t>021/PO/HR&amp;GA/GA/VII/2025</t>
  </si>
  <si>
    <t>FI-01111</t>
  </si>
  <si>
    <t>OFFICE PRODUKSI 3 (Accessdoor-07)</t>
  </si>
  <si>
    <t>PIKACD007</t>
  </si>
  <si>
    <t>172.17.11.7</t>
  </si>
  <si>
    <t>OFFICE PROD DEKAT PPC</t>
  </si>
  <si>
    <t>OFFICE ADMIN 2 (Accessdoor-10)</t>
  </si>
  <si>
    <t>PIKACD010</t>
  </si>
  <si>
    <t>172.17.12.9</t>
  </si>
  <si>
    <t>OFFICE ADMIN 3 (Accessdoor-11)</t>
  </si>
  <si>
    <t>PIKACD011</t>
  </si>
  <si>
    <t>172.17.12.10</t>
  </si>
  <si>
    <t>OFFICE F&amp;A (Accessdoor-12)</t>
  </si>
  <si>
    <t>PIKACD012</t>
  </si>
  <si>
    <t>172.17.12.11</t>
  </si>
  <si>
    <t>FI-01108</t>
  </si>
  <si>
    <t>OFFICE QUALITY 3 (CATIA ROOM) (Accessdoor-16)</t>
  </si>
  <si>
    <t>PIKACD016</t>
  </si>
  <si>
    <t>172.17.12.4</t>
  </si>
  <si>
    <t>DEKAT CATIA</t>
  </si>
  <si>
    <t>031/PO/HR&amp;GA/GA/VI/2025</t>
  </si>
  <si>
    <t>FI-01106</t>
  </si>
  <si>
    <t>OFFICE QUALITY 2 (Accessdoor-15)</t>
  </si>
  <si>
    <t>PIKACD015</t>
  </si>
  <si>
    <t>172.17.12.1</t>
  </si>
  <si>
    <t>DEKAT QT</t>
  </si>
  <si>
    <t>FI-00586</t>
  </si>
  <si>
    <t>TEST ROOM 1 (Accessdoor-03)</t>
  </si>
  <si>
    <t>PIKACD003</t>
  </si>
  <si>
    <t>172.17.11.12</t>
  </si>
  <si>
    <t>TEST ROOM 2 (Accessdoor-04)</t>
  </si>
  <si>
    <t>PIKACD004</t>
  </si>
  <si>
    <t>172.17.11.13</t>
  </si>
  <si>
    <t>FI-00756</t>
  </si>
  <si>
    <t>SAFETY GATE (Accessdoor-01)</t>
  </si>
  <si>
    <t>PIKACD001</t>
  </si>
  <si>
    <t>172.17.11.8</t>
  </si>
  <si>
    <t>FI-00757</t>
  </si>
  <si>
    <t>OBEYA (Accessdoor-14)</t>
  </si>
  <si>
    <t>PIKACD014</t>
  </si>
  <si>
    <t>172.17.12.5</t>
  </si>
  <si>
    <t>FI-01107</t>
  </si>
  <si>
    <t>OFFICE QUALITY 1 (Accessdoor-13)</t>
  </si>
  <si>
    <t>PIKACD013</t>
  </si>
  <si>
    <t>172.17.12.3</t>
  </si>
  <si>
    <t>DEKAT ME</t>
  </si>
  <si>
    <t>FI-00782</t>
  </si>
  <si>
    <t>JASA INSTALLASI</t>
  </si>
  <si>
    <t>BIOMINI PLUS 2</t>
  </si>
  <si>
    <t>ENROLL (Accessdoor-17)</t>
  </si>
  <si>
    <t>PIKACD017</t>
  </si>
  <si>
    <t>FI-01042</t>
  </si>
  <si>
    <t>OFFICE CNC ROOM (Accessdoor-18)</t>
  </si>
  <si>
    <t>PIKACD018</t>
  </si>
  <si>
    <t>172.17.20.151</t>
  </si>
  <si>
    <t>024/PO/HR&amp;GA/GA/XI/2024</t>
  </si>
  <si>
    <t>PHOTOMETRIC (Accessdoor-19)</t>
  </si>
  <si>
    <t>PIKACD019</t>
  </si>
  <si>
    <t>172.17.12.21</t>
  </si>
  <si>
    <t>PART ROOM (Accessdoor-20)</t>
  </si>
  <si>
    <t>PIKACD020</t>
  </si>
  <si>
    <t>172.17.12.20</t>
  </si>
  <si>
    <t>Proses Dispose</t>
  </si>
  <si>
    <t>FI-00259</t>
  </si>
  <si>
    <t>FI-00271</t>
  </si>
  <si>
    <t>FI-00272</t>
  </si>
  <si>
    <t>FI-00273</t>
  </si>
  <si>
    <t>FI-00297</t>
  </si>
  <si>
    <t>FI-00519</t>
  </si>
  <si>
    <t>FI-00520</t>
  </si>
  <si>
    <t>DATA ASSET CLIENT SCANNER</t>
  </si>
  <si>
    <t>Update : MAR 2026</t>
  </si>
  <si>
    <t>FI-00904</t>
  </si>
  <si>
    <t>BHT</t>
  </si>
  <si>
    <t>PPIC</t>
  </si>
  <si>
    <t>PRODUCTION PLAN</t>
  </si>
  <si>
    <t>PIK2BHT004</t>
  </si>
  <si>
    <t>300154</t>
  </si>
  <si>
    <t>FI-00905</t>
  </si>
  <si>
    <t>PIK2BHT005</t>
  </si>
  <si>
    <t>300155</t>
  </si>
  <si>
    <t>FI-00906</t>
  </si>
  <si>
    <t>PIK2BHT006</t>
  </si>
  <si>
    <t>300156</t>
  </si>
  <si>
    <t>FI-00907</t>
  </si>
  <si>
    <t>PIK2BHT007</t>
  </si>
  <si>
    <t>300157</t>
  </si>
  <si>
    <t>FI-00908</t>
  </si>
  <si>
    <t>PIK2BHT008</t>
  </si>
  <si>
    <t>300159</t>
  </si>
  <si>
    <t>FI-00909</t>
  </si>
  <si>
    <t>PIK2BHT009</t>
  </si>
  <si>
    <t>300160</t>
  </si>
  <si>
    <t>FI-00910</t>
  </si>
  <si>
    <t>PIK1BHT003</t>
  </si>
  <si>
    <t>300164</t>
  </si>
  <si>
    <t>FI-00911</t>
  </si>
  <si>
    <t>PIK2BHT012</t>
  </si>
  <si>
    <t>300165</t>
  </si>
  <si>
    <t>FI-00942</t>
  </si>
  <si>
    <t>PIK2BHT013</t>
  </si>
  <si>
    <t>045//PO/HR&amp;GA/GA/VIII/2023</t>
  </si>
  <si>
    <t>104969-15203D</t>
  </si>
  <si>
    <t>FI-00943</t>
  </si>
  <si>
    <t>PIK2BHT014</t>
  </si>
  <si>
    <t>FI-00944</t>
  </si>
  <si>
    <t>PIK2BHT015</t>
  </si>
  <si>
    <t>FI-00945</t>
  </si>
  <si>
    <t>PIK2BHT016</t>
  </si>
  <si>
    <t>FI-00946</t>
  </si>
  <si>
    <t>PIK2BHT017</t>
  </si>
  <si>
    <t>FI-01048</t>
  </si>
  <si>
    <t>BARCODE SCANNER</t>
  </si>
  <si>
    <t>QUALITY ASSURANCE DIV</t>
  </si>
  <si>
    <t>QUALITY INTERNAL</t>
  </si>
  <si>
    <t>SCANNER Q-POINT 1 (SUKADI)</t>
  </si>
  <si>
    <t>PIK2BHT018</t>
  </si>
  <si>
    <t>SATO LABEL</t>
  </si>
  <si>
    <t>017/PO/HR&amp;GA/GA/XI/2024</t>
  </si>
  <si>
    <t>TIYA</t>
  </si>
  <si>
    <t>2426BB2C7D</t>
  </si>
  <si>
    <t>FI-01049</t>
  </si>
  <si>
    <t>SCANNER Q-POINT 2 (SUKADI)</t>
  </si>
  <si>
    <t>PIK2BHT019</t>
  </si>
  <si>
    <t>24268B2C7F</t>
  </si>
  <si>
    <t>FI-01050</t>
  </si>
  <si>
    <t>SCANNER Q-POINT 3 (SUKADI)</t>
  </si>
  <si>
    <t>PIK2BHT020</t>
  </si>
  <si>
    <t>24268B2C69</t>
  </si>
  <si>
    <t>EKSPANSI HAIZEN AREA 1 (RYAN ANDRIAN)</t>
  </si>
  <si>
    <t>PIK2BHT021</t>
  </si>
  <si>
    <t>004/PO/HR&amp;GA/VII/2025</t>
  </si>
  <si>
    <t>EKSPANSI HAIZEN AREA 2 (RYAN ANDRIAN)</t>
  </si>
  <si>
    <t>PIK2BHT022</t>
  </si>
  <si>
    <t>EKSPANSI HAIZEN AREA 3 (RYAN ANDRIAN)</t>
  </si>
  <si>
    <t>PIK2BHT023</t>
  </si>
  <si>
    <t>EKSPANSI HAIZEN AREA 4 (RYAN ANDRIAN)</t>
  </si>
  <si>
    <t>PIK2BHT024</t>
  </si>
  <si>
    <t>EKSPANSI HAIZEN AREA 5 (RYAN ANDRIAN)</t>
  </si>
  <si>
    <t>PIK2BHT025</t>
  </si>
  <si>
    <t>EKSPANSI HAIZEN AREA 6 (RYAN ANDRIAN)</t>
  </si>
  <si>
    <t>PIK2BHT026</t>
  </si>
  <si>
    <t>EKSPANSI HAIZEN AREA 7 (RYAN ANDRIAN)</t>
  </si>
  <si>
    <t>PIK2BHT027</t>
  </si>
  <si>
    <t>EKSPANSI HAIZEN AREA 8 (RYAN ANDRIAN)</t>
  </si>
  <si>
    <t>PIK2BHT028</t>
  </si>
  <si>
    <t>FI-00594</t>
  </si>
  <si>
    <t>RYAN ANDRIAN</t>
  </si>
  <si>
    <t>021/PO/HR&amp;GA/GA/X/2020</t>
  </si>
  <si>
    <t>RADIAN</t>
  </si>
  <si>
    <t>001340</t>
  </si>
  <si>
    <t>FI-00595</t>
  </si>
  <si>
    <t>001368</t>
  </si>
  <si>
    <t>FI-00596</t>
  </si>
  <si>
    <t>001369</t>
  </si>
  <si>
    <t>FI-00597</t>
  </si>
  <si>
    <t>001370</t>
  </si>
  <si>
    <t>FI-00598</t>
  </si>
  <si>
    <t>001371</t>
  </si>
  <si>
    <t>FI-00599</t>
  </si>
  <si>
    <t>001372</t>
  </si>
  <si>
    <t>FI-00600</t>
  </si>
  <si>
    <t>BHT DOCK (COMUNICATION UNIT)</t>
  </si>
  <si>
    <t>0101001</t>
  </si>
  <si>
    <t>0101000</t>
  </si>
  <si>
    <t>0101002</t>
  </si>
  <si>
    <t>FI-00624</t>
  </si>
  <si>
    <t>030/PO/HR&amp;GA/GA/IV/2021</t>
  </si>
  <si>
    <t>FI-00625</t>
  </si>
  <si>
    <t>FI-00683</t>
  </si>
  <si>
    <t>SCANNER</t>
  </si>
  <si>
    <t>UNICORN ASEANINDO</t>
  </si>
  <si>
    <t>045/PO/HR&amp;GA/GA/IC/2022</t>
  </si>
  <si>
    <t>FI-00684</t>
  </si>
  <si>
    <t>FI-00685</t>
  </si>
  <si>
    <t>FI-00751</t>
  </si>
  <si>
    <t>043/PO/HR&amp;GA/GA/VII/2022</t>
  </si>
  <si>
    <t>FI-00752</t>
  </si>
  <si>
    <t>PART PROCESS</t>
  </si>
  <si>
    <t>SURFACE TREATMENT</t>
  </si>
  <si>
    <t>FI-00899</t>
  </si>
  <si>
    <t>300123</t>
  </si>
  <si>
    <t>FI-00900</t>
  </si>
  <si>
    <t>300124</t>
  </si>
  <si>
    <t>FI-00901</t>
  </si>
  <si>
    <t>300151</t>
  </si>
  <si>
    <t>FI-00902</t>
  </si>
  <si>
    <t>300152</t>
  </si>
  <si>
    <t>FI-00903</t>
  </si>
  <si>
    <t>300153</t>
  </si>
  <si>
    <t xml:space="preserve">JADWAL DEPRESIASI CLIENT SCANNER </t>
  </si>
  <si>
    <t>Update : FEB 2026</t>
  </si>
  <si>
    <t>DATA ASSET CLIENT ACCESS DOOR</t>
  </si>
  <si>
    <t>PIK1ACD003</t>
  </si>
  <si>
    <t>PIK1ACD004</t>
  </si>
  <si>
    <t>PIK1ACD001</t>
  </si>
  <si>
    <t>PIK1ACD014</t>
  </si>
  <si>
    <t>PIK1ACD018</t>
  </si>
  <si>
    <t>FI-01085</t>
  </si>
  <si>
    <t>PIK1ACD019</t>
  </si>
  <si>
    <t>FI-01084</t>
  </si>
  <si>
    <t>PIK1ACD020</t>
  </si>
  <si>
    <t>PIK1ACD006</t>
  </si>
  <si>
    <t>PIK1ACD005</t>
  </si>
  <si>
    <t>PIK1ACD007</t>
  </si>
  <si>
    <t>OFFICE QUALITY 3 CATIA ROOM (Accessdoor-16)</t>
  </si>
  <si>
    <t>PIK1ACD016</t>
  </si>
  <si>
    <t>PIK1ACD015</t>
  </si>
  <si>
    <t>PIK1ACD013</t>
  </si>
  <si>
    <t>FI-01118</t>
  </si>
  <si>
    <t>PIK1ACD009</t>
  </si>
  <si>
    <t>FI-01117</t>
  </si>
  <si>
    <t>PIK1ACD002</t>
  </si>
  <si>
    <t>FI-01119</t>
  </si>
  <si>
    <t>PIK1ACD010</t>
  </si>
  <si>
    <t>FI-01120</t>
  </si>
  <si>
    <t>PIK1ACD011</t>
  </si>
  <si>
    <t>FI-01121</t>
  </si>
  <si>
    <t>PIK1ACD012</t>
  </si>
  <si>
    <t xml:space="preserve">JADWAL DEPRESIASI ACCESS DOOR </t>
  </si>
  <si>
    <t>DATA ASSET CLIENT LAINNYA</t>
  </si>
  <si>
    <t>PROJECTOR</t>
  </si>
  <si>
    <t>FI-00256</t>
  </si>
  <si>
    <t>HR&amp;GA</t>
  </si>
  <si>
    <t>PROJECTOR 01</t>
  </si>
  <si>
    <t>PIK1PRJ01</t>
  </si>
  <si>
    <t>400/PO/HR&amp;GA/GA/XIII/20216</t>
  </si>
  <si>
    <t>FI-00368</t>
  </si>
  <si>
    <t>PROJECTOR RUANG MAGANG</t>
  </si>
  <si>
    <t>PIK1PRJ02</t>
  </si>
  <si>
    <t>785/PO/HR&amp;GA/GA/VI/2017</t>
  </si>
  <si>
    <t>FI-00367</t>
  </si>
  <si>
    <t>ROJECTOR KANTIN</t>
  </si>
  <si>
    <t>PIK1PRJ03</t>
  </si>
  <si>
    <t>FI-00593</t>
  </si>
  <si>
    <t>PROJECTOR RUANG DEVELOPMENT</t>
  </si>
  <si>
    <t>PIK1PRJ04</t>
  </si>
  <si>
    <t>GIGA INDO PRESISI</t>
  </si>
  <si>
    <t>029/PO/HR&amp;GA/GA/X/2022</t>
  </si>
  <si>
    <t>FI-00753</t>
  </si>
  <si>
    <t>PROJECTOR 10</t>
  </si>
  <si>
    <t>PIK1PRJ05</t>
  </si>
  <si>
    <t>MS MANDIRI PERKASA</t>
  </si>
  <si>
    <t>012/PO/HR&amp;GA/GA/V/23</t>
  </si>
  <si>
    <t>FI-00754</t>
  </si>
  <si>
    <t>PROJECTOR 11</t>
  </si>
  <si>
    <t>PIK1PRJ06</t>
  </si>
  <si>
    <t>FI-01005</t>
  </si>
  <si>
    <t>PROJECTOR RUANG MEETING A</t>
  </si>
  <si>
    <t>PIK1PRJ07</t>
  </si>
  <si>
    <t>040/PO/HR&amp;GA/GA/VIII/2024</t>
  </si>
  <si>
    <t>PROJECTOR TC ROOM</t>
  </si>
  <si>
    <t>PIK1PRJ08</t>
  </si>
  <si>
    <t>BOLAMAS</t>
  </si>
  <si>
    <t>032/PO/HR&amp;GA/GA/X/2025</t>
  </si>
  <si>
    <t>GUNAWAN</t>
  </si>
  <si>
    <t>CAMERA POCKET</t>
  </si>
  <si>
    <t xml:space="preserve"> FI-00731 </t>
  </si>
  <si>
    <t>CAMERA POCKET SONY</t>
  </si>
  <si>
    <t>CAMERA 2 (UJANG SOPIAN)</t>
  </si>
  <si>
    <t>018/PO/HR&amp;GA/GA/III/2023</t>
  </si>
  <si>
    <t xml:space="preserve"> FI-00732 </t>
  </si>
  <si>
    <t>CAMERA 3 (ADY KUSNADI)</t>
  </si>
  <si>
    <t xml:space="preserve"> FI-00733</t>
  </si>
  <si>
    <t>CAMERA 1 (AYUNG YUANSAH)</t>
  </si>
  <si>
    <t>FI-00965</t>
  </si>
  <si>
    <t>CAMERA DRONE HSE</t>
  </si>
  <si>
    <t>CAMERA DRONE HSE (ARI POURNOMOSIDI)</t>
  </si>
  <si>
    <t>029/POHR&amp;GA/GA/III/2024</t>
  </si>
  <si>
    <t>TELECONFERENCE KIT</t>
  </si>
  <si>
    <t>FI-00918</t>
  </si>
  <si>
    <t>TV 98"</t>
  </si>
  <si>
    <t>SAMSUNG TV 98" QLED 4K</t>
  </si>
  <si>
    <t>048//PO/HR&amp;GA/GA/VIII/2023</t>
  </si>
  <si>
    <t>FI-00919</t>
  </si>
  <si>
    <t>CONFERENCING CAMERA</t>
  </si>
  <si>
    <t>LOGITECH RALLY BAR MINI VIDEO CONFERENCE VIDEO CONFERCING CAMERA</t>
  </si>
  <si>
    <t>FI-00920</t>
  </si>
  <si>
    <t>CAMERA SYSTEM</t>
  </si>
  <si>
    <t>LOGITECH RALLY PLUS VIDEO CONFERENCE CAMERA SYSTEM</t>
  </si>
  <si>
    <t>FI-00921</t>
  </si>
  <si>
    <t>TV 43"</t>
  </si>
  <si>
    <t>LG SMART TV 43" 43UQ7550</t>
  </si>
  <si>
    <t xml:space="preserve">WIRELESS DISPLAY TRANSMITER </t>
  </si>
  <si>
    <t>BACK UP WIRELESS DISPLAY TRANSMITER (CONFERENCE)</t>
  </si>
  <si>
    <t>031/PO/HR&amp;GA/GA/X/2025</t>
  </si>
  <si>
    <t>SMART TV</t>
  </si>
  <si>
    <t>TV MONITOR CCTV LOG VIEW (RYAN ANDRIAN)</t>
  </si>
  <si>
    <t>PIK1TVM001</t>
  </si>
  <si>
    <t xml:space="preserve">FI-00740 </t>
  </si>
  <si>
    <t>TV GA 55" (ERNA)</t>
  </si>
  <si>
    <t>PIK1TVM002</t>
  </si>
  <si>
    <t>004/PO/HR&amp;GA/GA/V/2024</t>
  </si>
  <si>
    <t>FI-00930</t>
  </si>
  <si>
    <t>TV PPC 1 55" (AZIS HERIAWAN)</t>
  </si>
  <si>
    <t>PIK1TVM003</t>
  </si>
  <si>
    <t>027/PO/HR&amp;GA/GA/XI/2023</t>
  </si>
  <si>
    <t>FI-00931</t>
  </si>
  <si>
    <t>TV PPC 2 55" (AZIS HERIAWAN)</t>
  </si>
  <si>
    <t>PIK1TVM004</t>
  </si>
  <si>
    <t>FI-00951</t>
  </si>
  <si>
    <t>TV PPC 3  55" (AZIS HERIAWAN)</t>
  </si>
  <si>
    <t>PIK1TVM005</t>
  </si>
  <si>
    <t>KDDI</t>
  </si>
  <si>
    <t>036/PO/HR&amp;GA/GA/I/2024</t>
  </si>
  <si>
    <t>FI-00953</t>
  </si>
  <si>
    <t xml:space="preserve">TV MEETING ROOM 2 (AYUNG YUANSAH) </t>
  </si>
  <si>
    <t>PIK1TVM006</t>
  </si>
  <si>
    <t>048/PO/HR&amp;GA/GA/VIII/2023</t>
  </si>
  <si>
    <t>TV DX ROOM</t>
  </si>
  <si>
    <t>PIK1TVM007</t>
  </si>
  <si>
    <t>FI-00972</t>
  </si>
  <si>
    <t xml:space="preserve">TV MONITOR STATION 2 (RYAN) </t>
  </si>
  <si>
    <t>PIK1TVM008</t>
  </si>
  <si>
    <t>017/PO/HR&amp;GA/GA/V/2024</t>
  </si>
  <si>
    <t>FI-00973</t>
  </si>
  <si>
    <t xml:space="preserve">TV MONITOR STATION 3 (RYAN) </t>
  </si>
  <si>
    <t>PIK1TVM009</t>
  </si>
  <si>
    <t>FI-00974</t>
  </si>
  <si>
    <t xml:space="preserve">TV MONITOR STATION 4 (RYAN) </t>
  </si>
  <si>
    <t>PIK1TVM010</t>
  </si>
  <si>
    <t>FI-00978</t>
  </si>
  <si>
    <t>QUALITY ENGINEERING</t>
  </si>
  <si>
    <t>TV MAXHUB 65" (ANDY DWI JATMIKO)</t>
  </si>
  <si>
    <t>PIK1TVM011</t>
  </si>
  <si>
    <t>077/PO/HR&amp;GA/GA/V2024</t>
  </si>
  <si>
    <t>FI-01032</t>
  </si>
  <si>
    <t>WINDOWS TV</t>
  </si>
  <si>
    <t>WINDOWS TV Q-POINT 1 (SUKADI)</t>
  </si>
  <si>
    <t>PIK1TVM012</t>
  </si>
  <si>
    <t>172.17.20.200</t>
  </si>
  <si>
    <t>LINTAS INTERGRASI SOLUSI</t>
  </si>
  <si>
    <t>019/PO/HR&amp;GA/GA/XI/2024</t>
  </si>
  <si>
    <t>FI-01033</t>
  </si>
  <si>
    <t>WINDOWS TV Q-POINT 2 (SUKADI)</t>
  </si>
  <si>
    <t>PIK1TVM013</t>
  </si>
  <si>
    <t>FI-01034</t>
  </si>
  <si>
    <t>WINDOWS TV Q-POINT 3 (SUKADI)</t>
  </si>
  <si>
    <t>PIK1TVM014</t>
  </si>
  <si>
    <t>172.17.20.202</t>
  </si>
  <si>
    <t>DX KOMITTE</t>
  </si>
  <si>
    <t>TV ASAKAI 65"</t>
  </si>
  <si>
    <t>PIK1TVM015</t>
  </si>
  <si>
    <t>172.17.216.89</t>
  </si>
  <si>
    <t>022/PO/HR&amp;GA/GA/I/2026</t>
  </si>
  <si>
    <t>TV MONITOR 1 (ARI PURNOMOSIDI)</t>
  </si>
  <si>
    <t>PIK1TVM016</t>
  </si>
  <si>
    <t>006/PO/HR&amp;GA/GA/II/2026</t>
  </si>
  <si>
    <t>TV MONITOR 2 (ARI PURNOMOSIDI)</t>
  </si>
  <si>
    <t>PIK1TVM017</t>
  </si>
  <si>
    <t>PRINTER</t>
  </si>
  <si>
    <t>FI-00521</t>
  </si>
  <si>
    <t>PRINTER DOTMATRIX 1 (RYAN)</t>
  </si>
  <si>
    <t>PIK2PTR01</t>
  </si>
  <si>
    <t>GRAFITAMA IMAGING</t>
  </si>
  <si>
    <t>027/PO/HR&amp;GA/GA/XIII/2019</t>
  </si>
  <si>
    <t>FI-00620</t>
  </si>
  <si>
    <t>PRINTER DOTMATRIX 2 (RYAN)</t>
  </si>
  <si>
    <t>PIK2PTR02</t>
  </si>
  <si>
    <t>031/PO/HR&amp;GA/GA/IV/20221</t>
  </si>
  <si>
    <t>FI-00746</t>
  </si>
  <si>
    <t>PRINTER ID CARD (HAFIDZ)</t>
  </si>
  <si>
    <t>PIK1PTR01</t>
  </si>
  <si>
    <t>DUTA KALINGGA</t>
  </si>
  <si>
    <t>011/PO/HR&amp;GA/GA/V/2023</t>
  </si>
  <si>
    <t>TAB</t>
  </si>
  <si>
    <t>FI-00714</t>
  </si>
  <si>
    <t>GALAXY TAB A7 LITE</t>
  </si>
  <si>
    <t>PIK2MBC001</t>
  </si>
  <si>
    <t>172.17.213.1</t>
  </si>
  <si>
    <t>076/PO/HR&amp;GA/GA/XI/2022</t>
  </si>
  <si>
    <t>PIK2MBC002</t>
  </si>
  <si>
    <t>172.17.213.2</t>
  </si>
  <si>
    <t>PIK2MBC003</t>
  </si>
  <si>
    <t>172.17.213.3</t>
  </si>
  <si>
    <t>PIK2MBC004</t>
  </si>
  <si>
    <t>172.17.213.4</t>
  </si>
  <si>
    <t>PIK2MBC005</t>
  </si>
  <si>
    <t>172.17.213.5</t>
  </si>
  <si>
    <t>PIK2MBC006</t>
  </si>
  <si>
    <t>172.17.213.6</t>
  </si>
  <si>
    <t>PIK2MBC007</t>
  </si>
  <si>
    <t>172.17.213.7</t>
  </si>
  <si>
    <t>PIK2MBC008</t>
  </si>
  <si>
    <t>172.17.213.8</t>
  </si>
  <si>
    <t>PIK2MBC009</t>
  </si>
  <si>
    <t>172.17.213.9</t>
  </si>
  <si>
    <t>PIK2MBC010</t>
  </si>
  <si>
    <t>172.17.213.10</t>
  </si>
  <si>
    <t>PIK2MBC011</t>
  </si>
  <si>
    <t>172.17.213.11</t>
  </si>
  <si>
    <t>PIK2MBC012</t>
  </si>
  <si>
    <t>172.17.213.12</t>
  </si>
  <si>
    <t>PIK2MBC013</t>
  </si>
  <si>
    <t>172.17.213.13</t>
  </si>
  <si>
    <t>PIK2MBC014</t>
  </si>
  <si>
    <t>172.17.213.14</t>
  </si>
  <si>
    <t>PIK2MBC015</t>
  </si>
  <si>
    <t>172.17.213.15</t>
  </si>
  <si>
    <t>PIK2MBC016</t>
  </si>
  <si>
    <t>172.17.213.16</t>
  </si>
  <si>
    <t>PIK2MBC017</t>
  </si>
  <si>
    <t>172.17.213.17</t>
  </si>
  <si>
    <t>PIK2MBC018</t>
  </si>
  <si>
    <t>172.17.213.18</t>
  </si>
  <si>
    <t>PIK2MBC019</t>
  </si>
  <si>
    <t>172.17.213.19</t>
  </si>
  <si>
    <t>PIK1MBC001</t>
  </si>
  <si>
    <t>172.17.113.1</t>
  </si>
  <si>
    <t>PIK1MBC002</t>
  </si>
  <si>
    <t>172.17.113.2</t>
  </si>
  <si>
    <t>PIK1MBC003</t>
  </si>
  <si>
    <t>172.17.113.3</t>
  </si>
  <si>
    <t>PIK1MBC004</t>
  </si>
  <si>
    <t>172.17.113.4</t>
  </si>
  <si>
    <t>PIK1MBC005</t>
  </si>
  <si>
    <t>172.17.113.5</t>
  </si>
  <si>
    <t>PIK1MBC006</t>
  </si>
  <si>
    <t>172.17.113.6</t>
  </si>
  <si>
    <t>PIK1MBC007</t>
  </si>
  <si>
    <t>172.17.113.7</t>
  </si>
  <si>
    <t>PIK1MBC008</t>
  </si>
  <si>
    <t>172.17.113.8</t>
  </si>
  <si>
    <t>PIK1MBC009</t>
  </si>
  <si>
    <t>172.17.113.9</t>
  </si>
  <si>
    <t>PIK1MBC010</t>
  </si>
  <si>
    <t>172.17.113.10</t>
  </si>
  <si>
    <t>PIK1MBC011</t>
  </si>
  <si>
    <t>172.17.113.11</t>
  </si>
  <si>
    <t>PIK1MBC012</t>
  </si>
  <si>
    <t>172.17.113.12</t>
  </si>
  <si>
    <t>PIK2MBC021</t>
  </si>
  <si>
    <t>172.17.113.13</t>
  </si>
  <si>
    <t>PIK2MBC022</t>
  </si>
  <si>
    <t>172.17.113.14</t>
  </si>
  <si>
    <t>PIK2MBC023</t>
  </si>
  <si>
    <t>172.17.113.15</t>
  </si>
  <si>
    <t>PIK2MBC024</t>
  </si>
  <si>
    <t>172.17.113.16</t>
  </si>
  <si>
    <t>PIK2MBC025</t>
  </si>
  <si>
    <t>172.17.113.17</t>
  </si>
  <si>
    <t>PIK2MBC020</t>
  </si>
  <si>
    <t>172.17.113.18</t>
  </si>
  <si>
    <t>PODCAST</t>
  </si>
  <si>
    <t>PODCAST ASET</t>
  </si>
  <si>
    <t>CAMERA SONY X600</t>
  </si>
  <si>
    <t>014/PO/HR&amp;GA/XIII/2022</t>
  </si>
  <si>
    <t>FOCUSRITE SCARLETT 212 STUDIO AUDIO INTERFACE</t>
  </si>
  <si>
    <t>SHURE MV-7 MICROPHONE</t>
  </si>
  <si>
    <t>SOUND TECH STAND TABLE FOR MICROPHONE</t>
  </si>
  <si>
    <t>TAKARA ECO-193A CAMERA TRIPOD</t>
  </si>
  <si>
    <t>MIXER BEHRINGER XENYX 1202</t>
  </si>
  <si>
    <t>XLR CABLE MALE TO FEMALE</t>
  </si>
  <si>
    <t>GODOX SL-60W SET</t>
  </si>
  <si>
    <t>SPEAKER MONITOR DSSA MK2</t>
  </si>
  <si>
    <t>SAMSUNG SSD 870 EVO ITB</t>
  </si>
  <si>
    <t>Ipad</t>
  </si>
  <si>
    <t>Tab S6</t>
  </si>
  <si>
    <t>ERMA PURNAMA</t>
  </si>
  <si>
    <t>Tab A</t>
  </si>
  <si>
    <t>tahun Beli</t>
  </si>
  <si>
    <t>Tahun Depresiai</t>
  </si>
  <si>
    <t>jumlah</t>
  </si>
  <si>
    <t>MAPPING PLAN DEPRESIASI</t>
  </si>
  <si>
    <t>PC CLIENT</t>
  </si>
  <si>
    <t>Ket</t>
  </si>
  <si>
    <t>JUMLAH</t>
  </si>
  <si>
    <t>TAHUN DEPRESIASI</t>
  </si>
  <si>
    <t>Laptop Meeting (GA)</t>
  </si>
  <si>
    <t>5 Tahun</t>
  </si>
  <si>
    <t>6 Tahun</t>
  </si>
  <si>
    <t>7 Tahun</t>
  </si>
  <si>
    <t>8 - 9Tahun</t>
  </si>
  <si>
    <t>&gt;10 Tahun</t>
  </si>
  <si>
    <t>CCTV</t>
  </si>
  <si>
    <t>SCANNER (BHT)</t>
  </si>
  <si>
    <t>ACCESSDOOR</t>
  </si>
  <si>
    <t>Asset ID</t>
  </si>
  <si>
    <t>Description</t>
  </si>
  <si>
    <t xml:space="preserve">
Status</t>
  </si>
  <si>
    <t>Acquisition
Date</t>
  </si>
  <si>
    <t xml:space="preserve">
Category</t>
  </si>
  <si>
    <t xml:space="preserve">
Location</t>
  </si>
  <si>
    <t>Cost 
Center</t>
  </si>
  <si>
    <t xml:space="preserve">
Group</t>
  </si>
  <si>
    <t>Account Set</t>
  </si>
  <si>
    <t>Resp. Person</t>
  </si>
  <si>
    <t xml:space="preserve">
Life</t>
  </si>
  <si>
    <t xml:space="preserve">
Book Value</t>
  </si>
  <si>
    <t>YTD
Depreciation</t>
  </si>
  <si>
    <t xml:space="preserve"> Accumulated
Depreciation</t>
  </si>
  <si>
    <t>Accumulated
Impairment</t>
  </si>
  <si>
    <t xml:space="preserve">
Net Value</t>
  </si>
  <si>
    <t>Salvage Value</t>
  </si>
  <si>
    <t>Disposal
Profit/Loss</t>
  </si>
  <si>
    <t>FI-00001</t>
  </si>
  <si>
    <t>LENOVO THINK CTR</t>
  </si>
  <si>
    <t>FI</t>
  </si>
  <si>
    <t>KOITO</t>
  </si>
  <si>
    <t>71000</t>
  </si>
  <si>
    <t>F</t>
  </si>
  <si>
    <t>FIDR</t>
  </si>
  <si>
    <t>FI-00002</t>
  </si>
  <si>
    <t>FI-00003</t>
  </si>
  <si>
    <t>FI-00004</t>
  </si>
  <si>
    <t>71100</t>
  </si>
  <si>
    <t>FI-00005</t>
  </si>
  <si>
    <t>Supply Storage</t>
  </si>
  <si>
    <t>FI-00006</t>
  </si>
  <si>
    <t>Printer - XEROX DOCUPRINT</t>
  </si>
  <si>
    <t>FI-00007</t>
  </si>
  <si>
    <t>Teleconference Panasonic KX-NT 700</t>
  </si>
  <si>
    <t>FI-00008</t>
  </si>
  <si>
    <t>PC DESKTOP, UPS, Trend Micro.</t>
  </si>
  <si>
    <t>FI-00009</t>
  </si>
  <si>
    <t>FI-00010</t>
  </si>
  <si>
    <t>FI-00011</t>
  </si>
  <si>
    <t>FI-00012</t>
  </si>
  <si>
    <t>Printer Epson LQ-2190</t>
  </si>
  <si>
    <t>FI-00013</t>
  </si>
  <si>
    <t>HARDWARE SERVER</t>
  </si>
  <si>
    <t>FI-00014</t>
  </si>
  <si>
    <t>SERVER FOR ANTI VIRUS/ WSUS IBM x 3250 M3, IBM 300 GB</t>
  </si>
  <si>
    <t>Ready to Dispose</t>
  </si>
  <si>
    <t>FI-00015</t>
  </si>
  <si>
    <t>SERVER FOR ANTI VIRUS/ WSUS WINSVRSTD 2008R2SNGL OLP NL</t>
  </si>
  <si>
    <t>FI-00016</t>
  </si>
  <si>
    <t>AD SERVER IBM x 3250 M3</t>
  </si>
  <si>
    <t>FI-00017</t>
  </si>
  <si>
    <t>WINDOW SERVER FOR AD WINSVRSTD 2008R2SNGL OLP NL</t>
  </si>
  <si>
    <t>FI-00018</t>
  </si>
  <si>
    <t>BACKUP/ FILE SERVER</t>
  </si>
  <si>
    <t>FI-00019</t>
  </si>
  <si>
    <t>WINDOW SERVER FOR BACKUP WINSVRSTD 2008R2SNGL OLP NL</t>
  </si>
  <si>
    <t>FI-00020</t>
  </si>
  <si>
    <t>SYMANTEC BACKUP EXEC 2010 SERVER WIN</t>
  </si>
  <si>
    <t>FI-00021</t>
  </si>
  <si>
    <t>SYMANTEC BACKUP EXEC SYSTEM RECOVERY 2010</t>
  </si>
  <si>
    <t>FI-00022</t>
  </si>
  <si>
    <t>SYMANTEC BACKUP EXEC 2010 AGENT FOR ORACLE WIN</t>
  </si>
  <si>
    <t>FI-00023</t>
  </si>
  <si>
    <t>AD SECONDARY COLD STANDBY SERVER IBM  x 3250 M3</t>
  </si>
  <si>
    <t>FI-00024</t>
  </si>
  <si>
    <t>WINDOW SERVER FOR AD SECONDARY</t>
  </si>
  <si>
    <t>FI-00025</t>
  </si>
  <si>
    <t>NAS (FILE SERVER)</t>
  </si>
  <si>
    <t>FI-00026</t>
  </si>
  <si>
    <t>UPS FOR SEVER</t>
  </si>
  <si>
    <t>FI-00027</t>
  </si>
  <si>
    <t>DESIGN RELATED TO SERVER, ANTI VIRUS INSTALLATION</t>
  </si>
  <si>
    <t>FI-00028</t>
  </si>
  <si>
    <t>DOMAIN CONTROLLER (AD) &amp; BACK UP SERVER INSTALLATION</t>
  </si>
  <si>
    <t>FI-00029</t>
  </si>
  <si>
    <t>NAS INSTALLATION</t>
  </si>
  <si>
    <t>FI-00030</t>
  </si>
  <si>
    <t>ROUTER CISCO 1841 MODULAR &amp; MODEM US ROBOTIC DATA</t>
  </si>
  <si>
    <t>FI-00031</t>
  </si>
  <si>
    <t>FIREWALL JUNIPER SSG 140</t>
  </si>
  <si>
    <t>FI-00032</t>
  </si>
  <si>
    <t>S/ PROXY SERVER IBM x3250</t>
  </si>
  <si>
    <t>FI-00033</t>
  </si>
  <si>
    <t>WINDOW SERVER FOR PROXY/ DNS</t>
  </si>
  <si>
    <t>FI-00034</t>
  </si>
  <si>
    <t>PROXY WINGATE 6 x PROFESSIONAL 100 CONCRUENT USER</t>
  </si>
  <si>
    <t>FI-00035</t>
  </si>
  <si>
    <t>UPS FOR NW EQUIPTMENT</t>
  </si>
  <si>
    <t>FI-00036</t>
  </si>
  <si>
    <t>SISTEM INTEGRATION; DEIGN RELATED NETWORK, INSTALL &amp; SETUP</t>
  </si>
  <si>
    <t>FI-00037</t>
  </si>
  <si>
    <t>NTT GENERAL OPERATION SERVERS; WEB SERVER, WIND SRV, INSTALL</t>
  </si>
  <si>
    <t>FI-00038</t>
  </si>
  <si>
    <t>NTT- LAN INTEGRATION &amp; INSTALLATION</t>
  </si>
  <si>
    <t>FI-00039</t>
  </si>
  <si>
    <t>NOTE PC LENOVO EDGE 14 (0578-LHA BLACK)</t>
  </si>
  <si>
    <t>FI-00040</t>
  </si>
  <si>
    <t>PC DESKTOP THINK CENTER M70E-RY2</t>
  </si>
  <si>
    <t>FI-00041</t>
  </si>
  <si>
    <t>FI-00042</t>
  </si>
  <si>
    <t>ATTENDANCE MACHINE AMANO</t>
  </si>
  <si>
    <t>Disp. In Prog.</t>
  </si>
  <si>
    <t>FI-00045</t>
  </si>
  <si>
    <t>SUPPLY LENOVO EDGE 14</t>
  </si>
  <si>
    <t>71300</t>
  </si>
  <si>
    <t>FI-00046</t>
  </si>
  <si>
    <t>FI-00047</t>
  </si>
  <si>
    <t>FI-00048</t>
  </si>
  <si>
    <t>SUPPLY THINKCENTRE M70E-RY2</t>
  </si>
  <si>
    <t>71200</t>
  </si>
  <si>
    <t>FI-00049</t>
  </si>
  <si>
    <t>11111</t>
  </si>
  <si>
    <t>FI-00050</t>
  </si>
  <si>
    <t>11120</t>
  </si>
  <si>
    <t>FI-00051</t>
  </si>
  <si>
    <t>FI-00052</t>
  </si>
  <si>
    <t>71410</t>
  </si>
  <si>
    <t>FI-00053</t>
  </si>
  <si>
    <t>11410</t>
  </si>
  <si>
    <t>FI-00054</t>
  </si>
  <si>
    <t>SUPPLY PRINTER DOCUPRINT</t>
  </si>
  <si>
    <t>FI-00055</t>
  </si>
  <si>
    <t>SUPPLY PLOTTER + SCANNER (QE).</t>
  </si>
  <si>
    <t>FI-00057</t>
  </si>
  <si>
    <t>FI-00058</t>
  </si>
  <si>
    <t>SUPPLY SYMC BACKUP EXEC. SYST</t>
  </si>
  <si>
    <t>71420</t>
  </si>
  <si>
    <t>FI-00059</t>
  </si>
  <si>
    <t>FI-00060</t>
  </si>
  <si>
    <t>FI-00061</t>
  </si>
  <si>
    <t>THINK PAD EDGE HGA BRAND : LENOVO</t>
  </si>
  <si>
    <t>71400</t>
  </si>
  <si>
    <t>FI-00062</t>
  </si>
  <si>
    <t>SUPPLY THINK CENTER M70E-RY2</t>
  </si>
  <si>
    <t>FI-00063</t>
  </si>
  <si>
    <t>FI-00064</t>
  </si>
  <si>
    <t>FI-00065</t>
  </si>
  <si>
    <t>FI-00066</t>
  </si>
  <si>
    <t>FI-00067</t>
  </si>
  <si>
    <t>FI-00068</t>
  </si>
  <si>
    <t>11100</t>
  </si>
  <si>
    <t>FI-00069</t>
  </si>
  <si>
    <t>FI-00070</t>
  </si>
  <si>
    <t>FI-00071</t>
  </si>
  <si>
    <t>FI-00072</t>
  </si>
  <si>
    <t>FI-00073</t>
  </si>
  <si>
    <t>11000</t>
  </si>
  <si>
    <t>FI-00074</t>
  </si>
  <si>
    <t>FI-00075</t>
  </si>
  <si>
    <t>FI-00076</t>
  </si>
  <si>
    <t>FI-00077</t>
  </si>
  <si>
    <t>FI-00078</t>
  </si>
  <si>
    <t>FI-00079</t>
  </si>
  <si>
    <t>FI-00081</t>
  </si>
  <si>
    <t>Supply Thinkcenter M70e-RY2 (LCD18.5')</t>
  </si>
  <si>
    <t>11310</t>
  </si>
  <si>
    <t>FI-00082</t>
  </si>
  <si>
    <t>FI-00083</t>
  </si>
  <si>
    <t>FI-00084</t>
  </si>
  <si>
    <t>11200</t>
  </si>
  <si>
    <t>FI-00085</t>
  </si>
  <si>
    <t>FI-00086</t>
  </si>
  <si>
    <t>11400</t>
  </si>
  <si>
    <t>FI-00087</t>
  </si>
  <si>
    <t>Fujitsu Indonesia- Primergy RX300S6</t>
  </si>
  <si>
    <t>11300</t>
  </si>
  <si>
    <t>FI-00088</t>
  </si>
  <si>
    <t>Supply note PC dell vostro &amp; system integration fee (Tajima)</t>
  </si>
  <si>
    <t>FI-00089</t>
  </si>
  <si>
    <t>Supply thinkcentre, UPS APC, etc</t>
  </si>
  <si>
    <t>FI-00090</t>
  </si>
  <si>
    <t>Supply note PC + cabling + sw</t>
  </si>
  <si>
    <t>FI-00091</t>
  </si>
  <si>
    <t>Printer Fuji Xerox 2unit, Alami Sejahtera, CV-Alami Sejahter</t>
  </si>
  <si>
    <t>FI-00092</t>
  </si>
  <si>
    <t>Add.Power Point&amp;Piping for LAN System P-1</t>
  </si>
  <si>
    <t>FI-00093</t>
  </si>
  <si>
    <t>Supply symantec 1unit</t>
  </si>
  <si>
    <t>11210</t>
  </si>
  <si>
    <t>FI-00094</t>
  </si>
  <si>
    <t>Additional Power Point to M23 Dryer</t>
  </si>
  <si>
    <t>FI-00095</t>
  </si>
  <si>
    <t>Handheld Terminal ( Include Rechargeable Battery)</t>
  </si>
  <si>
    <t>FI-00096</t>
  </si>
  <si>
    <t>FI-00097</t>
  </si>
  <si>
    <t>FI-00098</t>
  </si>
  <si>
    <t>FI-00099</t>
  </si>
  <si>
    <t>FI-00100</t>
  </si>
  <si>
    <t>FI-00101</t>
  </si>
  <si>
    <t>FI-00102</t>
  </si>
  <si>
    <t>FI-00103</t>
  </si>
  <si>
    <t>A5</t>
  </si>
  <si>
    <t>FI-00104</t>
  </si>
  <si>
    <t>FI-00105</t>
  </si>
  <si>
    <t>FI-00106</t>
  </si>
  <si>
    <t>Communication Unit (CU-811)LAN EthernetInterface with built</t>
  </si>
  <si>
    <t>FI-00107</t>
  </si>
  <si>
    <t>FI-00108</t>
  </si>
  <si>
    <t>FI-00109</t>
  </si>
  <si>
    <t>Supply Equipment &amp; Implementation Fee for Barcode System</t>
  </si>
  <si>
    <t>FI-00110</t>
  </si>
  <si>
    <t>UPS Network Management Card 2 for UPS SUA1000RMI2U</t>
  </si>
  <si>
    <t>Network Colour Dome Cam D/N+HD/1280X960 H,264+adp</t>
  </si>
  <si>
    <t>FI-00112</t>
  </si>
  <si>
    <t>APC-Smart UPS, Rack-mountable, 1000VA, 2U</t>
  </si>
  <si>
    <t>FI-00113</t>
  </si>
  <si>
    <t>Network Disk Recorder w/hardisk 4TB</t>
  </si>
  <si>
    <t>Accessories CCTV</t>
  </si>
  <si>
    <t>FI-00115</t>
  </si>
  <si>
    <t>NTT Ind,Supply Equipment-NTT Indonesi</t>
  </si>
  <si>
    <t>FI-00116</t>
  </si>
  <si>
    <t>Comunication Unit-Denso Handy Terminal-TT Network Integratio</t>
  </si>
  <si>
    <t>FI-00117</t>
  </si>
  <si>
    <t>Asia Link,ALG-1203-10,K15AHL Blow Instrument 1set-Asia Link</t>
  </si>
  <si>
    <t>11HH</t>
  </si>
  <si>
    <t>FI-00118</t>
  </si>
  <si>
    <t>K15AHL Lenz Blow Instrument</t>
  </si>
  <si>
    <t>FI-00119</t>
  </si>
  <si>
    <t>Lens Press Device-K15A RCL Assembly Line Machine&amp;Jig</t>
  </si>
  <si>
    <t>FI-00120</t>
  </si>
  <si>
    <t>Dekstop and UPS for Elsa (Marketing)</t>
  </si>
  <si>
    <t>FI-00121</t>
  </si>
  <si>
    <t>Dekstop and UPS for Yuthia (QA)</t>
  </si>
  <si>
    <t>FI-00122</t>
  </si>
  <si>
    <t>Supply Desktop&amp;SW for Thomas (Maintenance)</t>
  </si>
  <si>
    <t>11512</t>
  </si>
  <si>
    <t>FI-00123</t>
  </si>
  <si>
    <t>Supply Lenovo  think pad Edge for Edi.K (Part Pro)</t>
  </si>
  <si>
    <t>FI-00124</t>
  </si>
  <si>
    <t>Supply lenovo B520(Meeting Room 1)</t>
  </si>
  <si>
    <t>Supply Lenovo Thinkpad Edge for Ihsan (Assy)</t>
  </si>
  <si>
    <t>FI-00126</t>
  </si>
  <si>
    <t>Supply Lenovo,Thinkctr EDGE71-K7A  for Agnes (Assy)</t>
  </si>
  <si>
    <t>FI-00127</t>
  </si>
  <si>
    <t>Supply Lenovo,Thinkctr EDGE71-K7A for Agustiar (QA)</t>
  </si>
  <si>
    <t>FI-00128</t>
  </si>
  <si>
    <t>Supply Notebook PC Toshiba  for Hendra (PPIC)</t>
  </si>
  <si>
    <t>FI-00129</t>
  </si>
  <si>
    <t>Supply Officestd 2010 SNGL (Training Gathering Sys)</t>
  </si>
  <si>
    <t>FI-00130</t>
  </si>
  <si>
    <t>SupplyDesktop &amp; SW 1unit For Aris(QE)</t>
  </si>
  <si>
    <t>FI-00131</t>
  </si>
  <si>
    <t>SupplyDesktop &amp; SW 1unit For Kiki (HSE)</t>
  </si>
  <si>
    <t>FI-00132</t>
  </si>
  <si>
    <t>SupplyDesktop &amp; SW 1unit For Wulan (HRGA-HSE)</t>
  </si>
  <si>
    <t>FI-00133</t>
  </si>
  <si>
    <t>SupplyDesktop &amp; SW 1unit JISHUKEN (Part Pro)</t>
  </si>
  <si>
    <t>FI-00134</t>
  </si>
  <si>
    <t>Dekstop for Anggi(Training)</t>
  </si>
  <si>
    <t>FI-00135</t>
  </si>
  <si>
    <t>Dekstop for Clinic(HR&amp;GA)</t>
  </si>
  <si>
    <t>FI-00136</t>
  </si>
  <si>
    <t>Dekstop for Feny Daniel(Acc)</t>
  </si>
  <si>
    <t>FI-00137</t>
  </si>
  <si>
    <t>Dekstop for Novia(QA)</t>
  </si>
  <si>
    <t>FI-00138</t>
  </si>
  <si>
    <t>Notebook lenovo for Dedy R(IT)-KOITO-13</t>
  </si>
  <si>
    <t>FI-00139</t>
  </si>
  <si>
    <t>PC Desktop (Ahmad.F, Parts Pro)</t>
  </si>
  <si>
    <t>FI-00140</t>
  </si>
  <si>
    <t>PC Desktop (Andre, Purchasing)</t>
  </si>
  <si>
    <t>FI-00141</t>
  </si>
  <si>
    <t>PC Desktop (Zaky,Assy)</t>
  </si>
  <si>
    <t>FI-00142</t>
  </si>
  <si>
    <t>PC Desktop( Suwardi, HSE)</t>
  </si>
  <si>
    <t>NOTEBOOK FOR MR.THOMAS  (MOLD MAINTENANCE)</t>
  </si>
  <si>
    <t>11513</t>
  </si>
  <si>
    <t>FI-00144</t>
  </si>
  <si>
    <t>PC DESKTOP FOR MR. DADAN MAULUDIN (ASSY)</t>
  </si>
  <si>
    <t>FI-00145</t>
  </si>
  <si>
    <t>PC DESKTOP FOR MR. YAHDI (ASSY)</t>
  </si>
  <si>
    <t>FI-00146</t>
  </si>
  <si>
    <t>PC DESKTOP FOR MR. WINANTA (ASSY)</t>
  </si>
  <si>
    <t>FI-00147</t>
  </si>
  <si>
    <t>PC DESKTOP FOR MR. AULYA (QE)</t>
  </si>
  <si>
    <t>FI-00148</t>
  </si>
  <si>
    <t>PC DESKTOP FOR MR. PANJI (QE)</t>
  </si>
  <si>
    <t>FI-00149</t>
  </si>
  <si>
    <t>NETWORK CCTV SYSTEM (NEW)</t>
  </si>
  <si>
    <t>FI-00150</t>
  </si>
  <si>
    <t>PC DESKTOP ( Request ACCT;PIC FA)</t>
  </si>
  <si>
    <t>FI-00151</t>
  </si>
  <si>
    <t>PC DESKTOP for Ms.Delta</t>
  </si>
  <si>
    <t>FI-00152</t>
  </si>
  <si>
    <t>PC DESKTOP ( Request by Mr. Syahri)</t>
  </si>
  <si>
    <t>FI-00153</t>
  </si>
  <si>
    <t>FI-00154</t>
  </si>
  <si>
    <t>Additional Power Point &amp; Piping for LAN System</t>
  </si>
  <si>
    <t>FI-00155</t>
  </si>
  <si>
    <t>Comunication System (Panaguide Receiver,Wireless Microphone)</t>
  </si>
  <si>
    <t>FI-00156</t>
  </si>
  <si>
    <t>PC Desktop for Mr. Karyadi (Asmen)</t>
  </si>
  <si>
    <t>FI-00157</t>
  </si>
  <si>
    <t>PC Desktop for Mr. Cahyo (PPIC)</t>
  </si>
  <si>
    <t>FI-00158</t>
  </si>
  <si>
    <t>Relocation CCTV 6 unit camera</t>
  </si>
  <si>
    <t>FI-00159</t>
  </si>
  <si>
    <t>Printer EPSON for PPIC</t>
  </si>
  <si>
    <t>FI-00160</t>
  </si>
  <si>
    <t>Add Power Point&amp;Piping for LAN System</t>
  </si>
  <si>
    <t>FI-00161</t>
  </si>
  <si>
    <t>NOTE BOOK (AUTO CAD LT 2014 FOR MR. THOMAS)</t>
  </si>
  <si>
    <t>FI-00162</t>
  </si>
  <si>
    <t>PC FOR DRAWING (PC DELL MR. YUDO)</t>
  </si>
  <si>
    <t>FI-00163</t>
  </si>
  <si>
    <t>ATTENDANCE MACHINE TYPE HANDPUNCH 3000</t>
  </si>
  <si>
    <t>FI-00164</t>
  </si>
  <si>
    <t>BRACKET OF HOUSING FOR INDOOR AND OUTDOOR,ETC (CCTV</t>
  </si>
  <si>
    <t>FI-00165</t>
  </si>
  <si>
    <t>BRACKET OF HOUSING FOR INDOOR AND OUTDOOR,ETC (CCTV)</t>
  </si>
  <si>
    <t>FI-00166</t>
  </si>
  <si>
    <t>RE-LAYOUT POWER &amp; LAN OFFICE 1&amp;2 FL</t>
  </si>
  <si>
    <t>C1</t>
  </si>
  <si>
    <t>FI-00167</t>
  </si>
  <si>
    <t>Supply PC, OS, Office for MR. HENDRA (SN:PBTG73Z)</t>
  </si>
  <si>
    <t>FI-00168</t>
  </si>
  <si>
    <t>Supply PC, OS, Office for MR. WINARDI (SN:PBTG76E)</t>
  </si>
  <si>
    <t>FI-00169</t>
  </si>
  <si>
    <t>Supply PC, OS, Office for MS. DEWI (SN:PBTG79G)</t>
  </si>
  <si>
    <t>FI-00170</t>
  </si>
  <si>
    <t>Supply PC, OS, Office for MR. EDI K. (SN:PBTG67N)</t>
  </si>
  <si>
    <t>FI-00171</t>
  </si>
  <si>
    <t>Supply PC, OS, Office for MR. EDI K. (SN:PBTG80Z)</t>
  </si>
  <si>
    <t>FI-00172</t>
  </si>
  <si>
    <t>Supply PC, OS, Office for MR. AHMAD (SN:PBTG95W)</t>
  </si>
  <si>
    <t>FI-00173</t>
  </si>
  <si>
    <t>Supply Laptop, OS, Office for MR. SHIBATANI (SN:H8MQX02)</t>
  </si>
  <si>
    <t>FI-00174</t>
  </si>
  <si>
    <t>Supply Laptop, OS, Office for MRS. ERMA (SN:DCMQX02)</t>
  </si>
  <si>
    <t>FI-00175</t>
  </si>
  <si>
    <t>NOTEBOOK DEL VOSTRO 14 (5470) COLOUR (M. YAMANASHI/PPIC)</t>
  </si>
  <si>
    <t>FI-00176</t>
  </si>
  <si>
    <t>NOTEBOOK DEL VOSTRO 14 (5470) COLOUR (MR. HASEGAWA/PCH)</t>
  </si>
  <si>
    <t>FI-00177</t>
  </si>
  <si>
    <t>NOTEBOOK DEL VOSTRO 14 (5470) COLOUR (MR. TORII/QA/QC)</t>
  </si>
  <si>
    <t>FI-00178</t>
  </si>
  <si>
    <t>DEKSTOP THINKCENTRE 73-DGA (NO MONITOR) MR. DEDY/HRGA</t>
  </si>
  <si>
    <t>FI-00179</t>
  </si>
  <si>
    <t>DEKSTOP THINKCENTRE 73-DGA (NO MONITOR) MR. AYU/HRGA</t>
  </si>
  <si>
    <t>FI-00180</t>
  </si>
  <si>
    <t>DEKSTOP THINKCENTRE 73-DGA (NO MONITOR) MR. YAYAH/FA</t>
  </si>
  <si>
    <t>FI-00181</t>
  </si>
  <si>
    <t>DEKSTOP THINKCENTRE 73-DGA (NO MONITOR) MR. TEGUH/HRGA</t>
  </si>
  <si>
    <t>FI-00182</t>
  </si>
  <si>
    <t>DEKSTOP THINKCENTRE 73-DGA (W/ LCD 18.5') MR. ANDY/QE</t>
  </si>
  <si>
    <t>FI-00183</t>
  </si>
  <si>
    <t>DEKSTOP THINKCENTRE 73-DGA (W/ LED 20') MR. SHIMURA/ASSY</t>
  </si>
  <si>
    <t>CCTV SYSTEM ADDITIONAL CAMERA (FOR NEW WAREHOUSE AREA)</t>
  </si>
  <si>
    <t>FI-00187</t>
  </si>
  <si>
    <t>CCTV SYSTEM ADDITIONAL CAMERA LOBBY ROOM)</t>
  </si>
  <si>
    <t>CCTV SYSTEM ADDITIONAL CAMERA (CAR PARK AREA)</t>
  </si>
  <si>
    <t>FI-00189</t>
  </si>
  <si>
    <t>GATHERING SYSTEM (TOUCHPANEL PC, UPS APC,BARCODE SCANNER DLL</t>
  </si>
  <si>
    <t>FI-00190</t>
  </si>
  <si>
    <t>FI-00191</t>
  </si>
  <si>
    <t>FI-00192</t>
  </si>
  <si>
    <t>OS MICROSOFT WINDOW SERVER ENTERPRISE+10CALS+ MEDIA KIT</t>
  </si>
  <si>
    <t>FI-00193</t>
  </si>
  <si>
    <t>SUPPLY OFFICE PROPLUS 2010</t>
  </si>
  <si>
    <t>FI-00194</t>
  </si>
  <si>
    <t>FI-00195</t>
  </si>
  <si>
    <t>FI-00196</t>
  </si>
  <si>
    <t>FI-00197</t>
  </si>
  <si>
    <t>FI-00198</t>
  </si>
  <si>
    <t>FI-00199</t>
  </si>
  <si>
    <t>FI-00200</t>
  </si>
  <si>
    <t>FI-00201</t>
  </si>
  <si>
    <t>FI-00202</t>
  </si>
  <si>
    <t>FI-00203</t>
  </si>
  <si>
    <t>SUPPLY OFFICE PROPLUS</t>
  </si>
  <si>
    <t>FI-00204</t>
  </si>
  <si>
    <t>FI-00205</t>
  </si>
  <si>
    <t>FI-00206</t>
  </si>
  <si>
    <t>FI-00207</t>
  </si>
  <si>
    <t>FI-00208</t>
  </si>
  <si>
    <t>FI-00209</t>
  </si>
  <si>
    <t>Supply Data Cabling+Implementation Fee-NTT Indonesia, PT</t>
  </si>
  <si>
    <t>FI-00210</t>
  </si>
  <si>
    <t>SUPPLY NOTEBOOK DELL FOR MR ITO</t>
  </si>
  <si>
    <t>G1</t>
  </si>
  <si>
    <t>FI-00211</t>
  </si>
  <si>
    <t>SUPPLY NOTEBOOK DELL FOR MR EKO P</t>
  </si>
  <si>
    <t>FI-00212</t>
  </si>
  <si>
    <t>ATTENDANCE MACHINE, TYPE: HANDPUNCH 3000</t>
  </si>
  <si>
    <t>AREAABS</t>
  </si>
  <si>
    <t>FI-00213</t>
  </si>
  <si>
    <t>DELL PRECISION T1700 MT WITH UPS</t>
  </si>
  <si>
    <t>FI-00215</t>
  </si>
  <si>
    <t>UNIT PC + WINDOWS OS FOR MR. UJANG</t>
  </si>
  <si>
    <t>2NDF</t>
  </si>
  <si>
    <t>FI-00216</t>
  </si>
  <si>
    <t>UNIT PC + WINDOWS OS FOR MR EDI</t>
  </si>
  <si>
    <t>11511</t>
  </si>
  <si>
    <t>FI-00217</t>
  </si>
  <si>
    <t>UNIT PC + WINDOWS OS FOR MR. ARIFIANTO</t>
  </si>
  <si>
    <t>FI-00218</t>
  </si>
  <si>
    <t>UNIT PC + WINDOWS OS FOR MS. SULIS</t>
  </si>
  <si>
    <t>FI-00219</t>
  </si>
  <si>
    <t>UNIT PC + WINDOWS OS FOR NEW MANAGER HR 1</t>
  </si>
  <si>
    <t>FI-00220</t>
  </si>
  <si>
    <t>UNIT PC + WINDOWS OS FOR NEW MANAGER HR 2</t>
  </si>
  <si>
    <t>FI-00222</t>
  </si>
  <si>
    <t>UPS APC 2200VA</t>
  </si>
  <si>
    <t>FI-00223</t>
  </si>
  <si>
    <t>CATIA V5 + DELL PRECISION T1700</t>
  </si>
  <si>
    <t>FI-00224</t>
  </si>
  <si>
    <t>PRINT ID CARD</t>
  </si>
  <si>
    <t>FI-00225</t>
  </si>
  <si>
    <t>1. ACCESSDOOR FOR OFFICE 2ND FLOOR</t>
  </si>
  <si>
    <t>FI-00226</t>
  </si>
  <si>
    <t>2. ACCESSDOOR FOR OFFICE 2ND FLOOR</t>
  </si>
  <si>
    <t>FI-00227</t>
  </si>
  <si>
    <t>3. ACCESSDOOR FOR OFFICE 2ND FLOOR</t>
  </si>
  <si>
    <t>FI-00234</t>
  </si>
  <si>
    <t>DEKSTOP PC FOR MR.LILIK</t>
  </si>
  <si>
    <t>FI-00235</t>
  </si>
  <si>
    <t>DEKSTOP PC FOR MR.FAUZI</t>
  </si>
  <si>
    <t>FI-00236</t>
  </si>
  <si>
    <t>DEKSTOP PC FOR ADM DELIVERY</t>
  </si>
  <si>
    <t>FI-00237</t>
  </si>
  <si>
    <t>DEKSTOP PC FOR MRS. CUCU</t>
  </si>
  <si>
    <t>FI-00241</t>
  </si>
  <si>
    <t>GATHERING PC</t>
  </si>
  <si>
    <t>A4</t>
  </si>
  <si>
    <t>FI-00242</t>
  </si>
  <si>
    <t>FI-00243</t>
  </si>
  <si>
    <t>FI-00244</t>
  </si>
  <si>
    <t>FI-00245</t>
  </si>
  <si>
    <t>DESKTOP PC FOR MR. DANANG (QE)</t>
  </si>
  <si>
    <t>FI-00246</t>
  </si>
  <si>
    <t>DESKTOP PC FOR MS. BUNGA (PPIC)</t>
  </si>
  <si>
    <t>FI-00247</t>
  </si>
  <si>
    <t>DESKTOP PC FOR MS. RATIH (PP)</t>
  </si>
  <si>
    <t>FI-00248</t>
  </si>
  <si>
    <t>GATHERING PC ASSY HC LINE</t>
  </si>
  <si>
    <t>INSPIRON DELL NOTEBOOK 5447 (i7-SILVER)</t>
  </si>
  <si>
    <t>FI-00250</t>
  </si>
  <si>
    <t>GATHERING PC 12A8</t>
  </si>
  <si>
    <t>B3</t>
  </si>
  <si>
    <t>FI-00251</t>
  </si>
  <si>
    <t>DESKTOP PC for Ms. Tiara (QA)</t>
  </si>
  <si>
    <t>G5</t>
  </si>
  <si>
    <t>FI-00252</t>
  </si>
  <si>
    <t>DESKTOP PC for Ms. Yan Sari (QA)</t>
  </si>
  <si>
    <t>FI-00253</t>
  </si>
  <si>
    <t>Gathering PC Assy 11SO Line</t>
  </si>
  <si>
    <t>E4</t>
  </si>
  <si>
    <t>FI-00254</t>
  </si>
  <si>
    <t>PRINTER FUJIXEROX DOCUPRINT 3105 PPIC</t>
  </si>
  <si>
    <t>PROJECTOR EPSON EB-X350 2 UNIT,ETC</t>
  </si>
  <si>
    <t>G2</t>
  </si>
  <si>
    <t>FI-00257</t>
  </si>
  <si>
    <t>UPGRADE BACKUP SOLUTION</t>
  </si>
  <si>
    <t>DOOR ACCESS ANVIZ  READER TO TC550 FOR CANTEEN</t>
  </si>
  <si>
    <t>DOOR ACCESS ANVIZ  READER TO TC550 FOR LOBBY</t>
  </si>
  <si>
    <t>FI-00260</t>
  </si>
  <si>
    <t>GATHERING PC ASSY K45G TL LINE E4</t>
  </si>
  <si>
    <t>FI-00261</t>
  </si>
  <si>
    <t>PRINTER EPSON AL C2900N FOR MARKETING DEPT. &amp; QE DEPT.</t>
  </si>
  <si>
    <t>FI-00262</t>
  </si>
  <si>
    <t>GATHERING PC (ASSY D30D CHL)</t>
  </si>
  <si>
    <t>FI-00263</t>
  </si>
  <si>
    <t>PRINTER EPSON WORKFORCE ALM300DN FOR F &amp; A</t>
  </si>
  <si>
    <t>CCTV SYSTEM CAMERA NO.31 A2</t>
  </si>
  <si>
    <t>A2</t>
  </si>
  <si>
    <t>CCTV SYSTEM CAMERA NO.32 A4</t>
  </si>
  <si>
    <t>FI-00266</t>
  </si>
  <si>
    <t>CCTV SYSTEM CAMERA NO.33 A4</t>
  </si>
  <si>
    <t>FI-00267</t>
  </si>
  <si>
    <t>CCTV SYSTEM CAMERA NO.34 TENT HOUSE</t>
  </si>
  <si>
    <t>F6</t>
  </si>
  <si>
    <t>CCTV SYSTEM CAMERA NO.35 TENT HOUSE</t>
  </si>
  <si>
    <t>FI-00269</t>
  </si>
  <si>
    <t>CCTV SYSTEM CAMERA NO.36 TENT HOUSE</t>
  </si>
  <si>
    <t>FI-00270</t>
  </si>
  <si>
    <t>GATHERING PC ( INJECTION 1600 TON 3C)</t>
  </si>
  <si>
    <t>DOOR ACCESS READER:TC 550 FOR OFF 1ST FLOOR</t>
  </si>
  <si>
    <t>DOOR ACCESS READER:TC 550 FOR OFF 2ND FLOOR</t>
  </si>
  <si>
    <t>DOOR ACCESS ANVIZ TC550 FOR F&amp;A ROOM</t>
  </si>
  <si>
    <t>FI-00274</t>
  </si>
  <si>
    <t>PRINTER FUJIXERO DP 3105 FOR PPIC</t>
  </si>
  <si>
    <t>FI-00275</t>
  </si>
  <si>
    <t>DESKTOP PC LENOVO E73 (MKT-CONTROL)</t>
  </si>
  <si>
    <t>FI-00276</t>
  </si>
  <si>
    <t>DESKTOP PC LENOVO E73 (MKT-SALES)</t>
  </si>
  <si>
    <t>FI-00277</t>
  </si>
  <si>
    <t>DESKTOP PC LENOVO E73 (QE)</t>
  </si>
  <si>
    <t>FI-00278</t>
  </si>
  <si>
    <t>DESKTOP PC LENOVO E73 (PPIC)</t>
  </si>
  <si>
    <t>FI-00279</t>
  </si>
  <si>
    <t>DESKTOP PC LENOVO E73 (PURCHASING)</t>
  </si>
  <si>
    <t>FI-00280</t>
  </si>
  <si>
    <t>HP ELITE DESK 800 G2 FOR E-FAKTUR SERVER</t>
  </si>
  <si>
    <t>FI-00281</t>
  </si>
  <si>
    <t>DESKTOP PC LENOVO E73 FOR ME&amp; QE</t>
  </si>
  <si>
    <t>FI-00282</t>
  </si>
  <si>
    <t>FI-00283</t>
  </si>
  <si>
    <t>DESKTOP PC DELL T1700 FOR AUTOCAD ME</t>
  </si>
  <si>
    <t>FI-00284</t>
  </si>
  <si>
    <t>GATHERING PC E5 ASSY K81A FTSL (11ST)</t>
  </si>
  <si>
    <t>FI-00285</t>
  </si>
  <si>
    <t>GATHERING PC E5 ASSY K81A FTSL (11SU).</t>
  </si>
  <si>
    <t>FI-00286</t>
  </si>
  <si>
    <t>GATHERING PC E5 ASSY K81A FTSL (11SW)</t>
  </si>
  <si>
    <t>FI-00287</t>
  </si>
  <si>
    <t>GATHERING PC E5 ASSY K81A FTSL (11SX)</t>
  </si>
  <si>
    <t>FI-00288</t>
  </si>
  <si>
    <t>GATHERING PC E5 ASSY K81A FTSL (11SY)</t>
  </si>
  <si>
    <t>FI-00289</t>
  </si>
  <si>
    <t>GATHERING PC E5 ASSY K81A HL (11HQ)</t>
  </si>
  <si>
    <t>FI-00290</t>
  </si>
  <si>
    <t>GATHERING PC E5 ASSY K81A HL (11HP)</t>
  </si>
  <si>
    <t>11HP</t>
  </si>
  <si>
    <t>FI-00291</t>
  </si>
  <si>
    <t>GATHERING PC E5 ASSY K81A HL (11HO)</t>
  </si>
  <si>
    <t>FI-00292</t>
  </si>
  <si>
    <t>GATHERING PC E5 ASSY K81A HL (11HR)</t>
  </si>
  <si>
    <t>11HR</t>
  </si>
  <si>
    <t>FI-00293</t>
  </si>
  <si>
    <t>GATHERING PC A5 PP 350T (12A10)</t>
  </si>
  <si>
    <t>FI-00294</t>
  </si>
  <si>
    <t>GATHERING PC A3 PP 850T (12A9)</t>
  </si>
  <si>
    <t>12A9</t>
  </si>
  <si>
    <t>FI-00295</t>
  </si>
  <si>
    <t>GATHERING PC A2 PP 350T (12D1)</t>
  </si>
  <si>
    <t>FI-00296</t>
  </si>
  <si>
    <t>GATHERING PC C5 PP ALUMUNIZING</t>
  </si>
  <si>
    <t>C5</t>
  </si>
  <si>
    <t>DOOR ACCESS ANVIZ TC550 FOR OFFICE 2 SIDE G1</t>
  </si>
  <si>
    <t>FI-00298</t>
  </si>
  <si>
    <t>DESKTOP PC LENOVO E73 FOR NEW MEMBER ENGINEERING DEPT.</t>
  </si>
  <si>
    <t>FI-00299</t>
  </si>
  <si>
    <t>DESKTOP PC LENOVO E73 FOR NEW MEMBER ENGINEERING DEPT..</t>
  </si>
  <si>
    <t>FI-00300</t>
  </si>
  <si>
    <t>LAPTOP DELL VOSTRO 14-5480 FOR MR UCHIYAMA</t>
  </si>
  <si>
    <t>FI-00301</t>
  </si>
  <si>
    <t>PRINTER EPSON LQ-2190 FOR PPIC</t>
  </si>
  <si>
    <t>FI-00302</t>
  </si>
  <si>
    <t>GATHERING PC E4 ASSY K81A FTSL (11HN)</t>
  </si>
  <si>
    <t>11HN</t>
  </si>
  <si>
    <t>FI-00303</t>
  </si>
  <si>
    <t>LAPTOP DELL VOSTRO 14-5480 FOR MR MIYATA</t>
  </si>
  <si>
    <t>FI-00304</t>
  </si>
  <si>
    <t>MAIN SWITCH L3 CISCO C3650 24 PORT</t>
  </si>
  <si>
    <t>FI-00305</t>
  </si>
  <si>
    <t>DEKSTOP PC LENOVO E73 FOR MEMBER PPIC NEW MEMBER</t>
  </si>
  <si>
    <t>FI-00306</t>
  </si>
  <si>
    <t>DEKSTOP PC LENOVO E73 FOR MEMBER PPIC MS. FITRI</t>
  </si>
  <si>
    <t>FI-00307</t>
  </si>
  <si>
    <t>DEKSTOP PC LENOVO E73 FOR MEMBER PPIC MR. GHANI</t>
  </si>
  <si>
    <t>FI-00308</t>
  </si>
  <si>
    <t>DESKTOP PC LENOVO E73 (COMPLIENCE MR. AFANI))</t>
  </si>
  <si>
    <t>FI-00309</t>
  </si>
  <si>
    <t>DESKTOP PC LENOVO E73 (PURCHASING MS. JULIANA)</t>
  </si>
  <si>
    <t>FI-00310</t>
  </si>
  <si>
    <t>DESKTOP PC LENOVO E73 (QE) MS. AMALIA</t>
  </si>
  <si>
    <t>FI-00311</t>
  </si>
  <si>
    <t>DESKTOP PC LENOVO E73 (COMPLIANCE) MS. ADY</t>
  </si>
  <si>
    <t>FI-00312</t>
  </si>
  <si>
    <t>DESKTOP PC LENOVO E73 (QA) MR. SYAHRI</t>
  </si>
  <si>
    <t>FI-00313</t>
  </si>
  <si>
    <t>DESKTOP PC LENOVO E73 (QA) MRS. SYAIFATUL</t>
  </si>
  <si>
    <t>FI-00314</t>
  </si>
  <si>
    <t>DESKTOP PC LENOVO E73 (PCH) MR. DEDI L</t>
  </si>
  <si>
    <t>FI-00315</t>
  </si>
  <si>
    <t>MAIN SWITCH L2 CCTV MASTER CISCO C2960</t>
  </si>
  <si>
    <t>FI-00316</t>
  </si>
  <si>
    <t>BARCODE BHT-1306B</t>
  </si>
  <si>
    <t>FI-00317</t>
  </si>
  <si>
    <t>DESKTOP PC LENOVO M83 FOR MRS. KRISTINA</t>
  </si>
  <si>
    <t>FI-00318</t>
  </si>
  <si>
    <t>DESKTOP PC LENOVO M83 FOR MRS. YAYAH</t>
  </si>
  <si>
    <t>FI-00319</t>
  </si>
  <si>
    <t>DESKTOP PC LENOVO M83 FOR MR. AGUSTIAR</t>
  </si>
  <si>
    <t>FI-00320</t>
  </si>
  <si>
    <t>DESKTOP PC LENOVO M83 FOR MRS. DIRTINIAR</t>
  </si>
  <si>
    <t>FI-00321</t>
  </si>
  <si>
    <t>DESKTOP PC LENOVO M83 FOR MR. ARIEF</t>
  </si>
  <si>
    <t>FI-00322</t>
  </si>
  <si>
    <t>DESKTOP PC LENOVO M800-9IA FOR MEMBER PP</t>
  </si>
  <si>
    <t>FI-00323</t>
  </si>
  <si>
    <t>DESKTOP PC LENOVO M800-9IA FOR MEMBER ASSY</t>
  </si>
  <si>
    <t>FI-00324</t>
  </si>
  <si>
    <t>FI-00325</t>
  </si>
  <si>
    <t>FI-00326</t>
  </si>
  <si>
    <t>FI-00327</t>
  </si>
  <si>
    <t>DESKTOP PC LENOVO M800-9IA FOR MR VETO</t>
  </si>
  <si>
    <t>FI-00328</t>
  </si>
  <si>
    <t>DESKTOP PC LENOVO M800-9IA FOR MS ZENAB</t>
  </si>
  <si>
    <t>FI-00329</t>
  </si>
  <si>
    <t>DESKTOP PC LENOVO M800-9IA FOR MR. EKO H</t>
  </si>
  <si>
    <t>FI-00330</t>
  </si>
  <si>
    <t>DESKTOP PC LENOVO M800-9IA FOR MR. WACHID</t>
  </si>
  <si>
    <t>FI-00331</t>
  </si>
  <si>
    <t>DESKTOP PC LENOVO M800-9IA FOR MRS. YAYU</t>
  </si>
  <si>
    <t>FI-00332</t>
  </si>
  <si>
    <t>CCTV SYSTEM F1</t>
  </si>
  <si>
    <t>F1</t>
  </si>
  <si>
    <t>CCTV SYSTEM F2</t>
  </si>
  <si>
    <t>F2</t>
  </si>
  <si>
    <t>FI-00334</t>
  </si>
  <si>
    <t>CCTV SYSTEM F4</t>
  </si>
  <si>
    <t>F4</t>
  </si>
  <si>
    <t>FI-00335</t>
  </si>
  <si>
    <t>CCTV SYSTEM F5</t>
  </si>
  <si>
    <t>F5</t>
  </si>
  <si>
    <t>FI-00336</t>
  </si>
  <si>
    <t>PRINTER HP M277 (QA DEPT.)</t>
  </si>
  <si>
    <t>FI-00337</t>
  </si>
  <si>
    <t>PRINTER HP 7612(TRAINING CENTER)</t>
  </si>
  <si>
    <t>FI-00338</t>
  </si>
  <si>
    <t>B4</t>
  </si>
  <si>
    <t>FI-00339</t>
  </si>
  <si>
    <t>B5</t>
  </si>
  <si>
    <t>FI-00340</t>
  </si>
  <si>
    <t>LAPTOP DELL VOSTRO 5480 FOR MR. MOCHIZUKI</t>
  </si>
  <si>
    <t>FI-00341</t>
  </si>
  <si>
    <t>VIRTUALISASI SERVER SKYAIR NON NVERTER, R414</t>
  </si>
  <si>
    <t>FI-00342</t>
  </si>
  <si>
    <t>VIRTUALISASI SERVER MOVING SERVER RACK CABLING</t>
  </si>
  <si>
    <t>FI-00343</t>
  </si>
  <si>
    <t>VIRTUALISASI SERVER CCTV IP SYSTEM-ADD SERVER ROOM</t>
  </si>
  <si>
    <t>FI-00344</t>
  </si>
  <si>
    <t>DESKTOP PC LENOVO M800 (HRGA)</t>
  </si>
  <si>
    <t>FI-00345</t>
  </si>
  <si>
    <t>DESKTOP PC LENOVO M800 (QE)</t>
  </si>
  <si>
    <t>FI-00346</t>
  </si>
  <si>
    <t>DESKTOP PC LENOVO M800 (Mr.RAHMAT)</t>
  </si>
  <si>
    <t>FI-00347</t>
  </si>
  <si>
    <t>DESKTOP PC LENOVO M800 (Mr.ANDRE)</t>
  </si>
  <si>
    <t>FI-00348</t>
  </si>
  <si>
    <t>DESKTOP PC LENOVO M800 (Mr.WAHYU AJI)</t>
  </si>
  <si>
    <t>FI-00349</t>
  </si>
  <si>
    <t>DISPLAY SPLITTER FOR QE DEPT.</t>
  </si>
  <si>
    <t>FI-00350</t>
  </si>
  <si>
    <t>GATHERING PC ASSY 04A HL  E4 (11SR)</t>
  </si>
  <si>
    <t>11SR</t>
  </si>
  <si>
    <t>FI-00351</t>
  </si>
  <si>
    <t>GATHERING PC ASSY 04A HL E4 (11SQ)</t>
  </si>
  <si>
    <t>FI-00352</t>
  </si>
  <si>
    <t>GATHERING PC ASSY 03A HL D4 (11HJ)</t>
  </si>
  <si>
    <t>FI-00353</t>
  </si>
  <si>
    <t>DESKTOP PC LENOVO M800 MS. ARDI (PPIC)</t>
  </si>
  <si>
    <t>FI-00354</t>
  </si>
  <si>
    <t>DESKTOP PC LENOVO M800 SATPAM/SECURITY</t>
  </si>
  <si>
    <t>FI-00355</t>
  </si>
  <si>
    <t>DESKTOP PC LENOVO M800 MR. KARTA (HSE)</t>
  </si>
  <si>
    <t>FI-00356</t>
  </si>
  <si>
    <t>HANDPUNCH 3000 SN:1481658 MACHINE M/C-4</t>
  </si>
  <si>
    <t>B1</t>
  </si>
  <si>
    <t>FI-00357</t>
  </si>
  <si>
    <t>DESKTOP PC NEW MEMBER ME for (Mr.Kosasih)</t>
  </si>
  <si>
    <t>FI-00358</t>
  </si>
  <si>
    <t>DESKTOP PC NEW MEMBER ME (Mr. Irfan)</t>
  </si>
  <si>
    <t>FI-00359</t>
  </si>
  <si>
    <t>DESKTOP PC FOR MEMBER FIN &amp; ACC</t>
  </si>
  <si>
    <t>FI-00360</t>
  </si>
  <si>
    <t>DESKTOP PC FOR Mr. Hafidz (Replacement )</t>
  </si>
  <si>
    <t>FI-00361</t>
  </si>
  <si>
    <t>DESKTOP PC FOR Mr. Insan (Replacement )</t>
  </si>
  <si>
    <t>FI-00362</t>
  </si>
  <si>
    <t>DESKTOP PC FOR Mr. Ghea (Replacement )</t>
  </si>
  <si>
    <t>FI-00364</t>
  </si>
  <si>
    <t>GATHERING PC REPLACE 13A4</t>
  </si>
  <si>
    <t>FI-00365</t>
  </si>
  <si>
    <t>GATHERING PC REPLACE 11SV</t>
  </si>
  <si>
    <t>FI-00366</t>
  </si>
  <si>
    <t>GATHERING PC REPLACE 11HN</t>
  </si>
  <si>
    <t>PROJECTOR EPSON AT TC ROOM (OJT used)</t>
  </si>
  <si>
    <t>PROJECTOR EPSON AT TC ROOM (Internship used)</t>
  </si>
  <si>
    <t>FI-00369</t>
  </si>
  <si>
    <t>DESKTOP PC FOR Mrs. Ria QA</t>
  </si>
  <si>
    <t>FI-00370</t>
  </si>
  <si>
    <t>DESKTOP PC Mr. Galih QA</t>
  </si>
  <si>
    <t>FI-00371</t>
  </si>
  <si>
    <t>DESKTOP PC Mr. Lukmanul QA</t>
  </si>
  <si>
    <t>FI-00372</t>
  </si>
  <si>
    <t>DESKTOP PC Mr. Ade QA</t>
  </si>
  <si>
    <t>FI-00373</t>
  </si>
  <si>
    <t>GATHERING PC 14B2</t>
  </si>
  <si>
    <t>FI-00374</t>
  </si>
  <si>
    <t>GATHERING PC 13A4</t>
  </si>
  <si>
    <t>DEKSTOP PC (Ms. Dini HR&amp;GA)</t>
  </si>
  <si>
    <t>FI-00376</t>
  </si>
  <si>
    <t>SWITCH L2 JARINGAN CCTV DI RACK SW-02</t>
  </si>
  <si>
    <t>B2</t>
  </si>
  <si>
    <t>FI-00377</t>
  </si>
  <si>
    <t>SWITCH L2 JARINGAN CCTV DI RACK SW-004</t>
  </si>
  <si>
    <t>FI-00378</t>
  </si>
  <si>
    <t>SWITCH L2 JARINGAN PC GATHERING (RACK AD)</t>
  </si>
  <si>
    <t>A3</t>
  </si>
  <si>
    <t>FI-00379</t>
  </si>
  <si>
    <t>SWITCH L2 JARINGAN PC GATHERING (RACK B)</t>
  </si>
  <si>
    <t>FI-00380</t>
  </si>
  <si>
    <t>PRINTER (SUPPORT NEW MODEL-PPIC71000</t>
  </si>
  <si>
    <t>FI-00381</t>
  </si>
  <si>
    <t>FI-00382</t>
  </si>
  <si>
    <t>FI-00383</t>
  </si>
  <si>
    <t>DEKSTOP PC (Mr. Akhlis)</t>
  </si>
  <si>
    <t>FI-00384</t>
  </si>
  <si>
    <t>C3</t>
  </si>
  <si>
    <t>FI-00385</t>
  </si>
  <si>
    <t>FI-00386</t>
  </si>
  <si>
    <t>FI-00387</t>
  </si>
  <si>
    <t>DEKSTOP PC (GRAPHICAL PC) Mr. Tri H</t>
  </si>
  <si>
    <t>FI-00388</t>
  </si>
  <si>
    <t>DEKSTOP PC</t>
  </si>
  <si>
    <t>FI-00389</t>
  </si>
  <si>
    <t>1. DESKTOP PC (IT member)</t>
  </si>
  <si>
    <t>FI-00390</t>
  </si>
  <si>
    <t>GATHERING PC (16A2)</t>
  </si>
  <si>
    <t>FI-00391</t>
  </si>
  <si>
    <t>GATHERING PC (11SI)</t>
  </si>
  <si>
    <t>11SI</t>
  </si>
  <si>
    <t>FI-00392</t>
  </si>
  <si>
    <t>GATHERING PC (11SG)</t>
  </si>
  <si>
    <t>11SG</t>
  </si>
  <si>
    <t>FI-00393</t>
  </si>
  <si>
    <t>2. DESKTOP PC</t>
  </si>
  <si>
    <t>FI-00394</t>
  </si>
  <si>
    <t>3. DESKTOP PC</t>
  </si>
  <si>
    <t>4. DESKTOP PC</t>
  </si>
  <si>
    <t>FI-00396</t>
  </si>
  <si>
    <t>5. DESKTOP PC</t>
  </si>
  <si>
    <t>LAPTOP DELL VOSTRO 14-5471 FOR MANAGER QE</t>
  </si>
  <si>
    <t>FI-00398</t>
  </si>
  <si>
    <t>GATHERING PC 11HG</t>
  </si>
  <si>
    <t>11HG</t>
  </si>
  <si>
    <t>FI-00399</t>
  </si>
  <si>
    <t>GATHERING PC 12B4</t>
  </si>
  <si>
    <t>FI-00400</t>
  </si>
  <si>
    <t>LAPTOP MEETING ROOM</t>
  </si>
  <si>
    <t>FI-00401</t>
  </si>
  <si>
    <t>TOOLS FOR MOBILITY LAN CHECKER</t>
  </si>
  <si>
    <t>FI-00402</t>
  </si>
  <si>
    <t>LAPTOP FOR PRESENTATION IN CUSTOMER (MKT-CONTROL)</t>
  </si>
  <si>
    <t>FI-00403</t>
  </si>
  <si>
    <t>PC DRAWING FOR CAM SOFTWARE (ME)</t>
  </si>
  <si>
    <t>FI-00404</t>
  </si>
  <si>
    <t>PC DESKTOP FOR JAMILAH (PPIC) C1</t>
  </si>
  <si>
    <t>FI-00405</t>
  </si>
  <si>
    <t>PC- OFFICE FOR MS DINA (MARKETING)</t>
  </si>
  <si>
    <t>FI-00406</t>
  </si>
  <si>
    <t>PC- OFFICE FOR MRS. SUSINTAWATI (QA)</t>
  </si>
  <si>
    <t>PC- OFFICE FOR MRS. FERA ( FIN&amp; ACC)</t>
  </si>
  <si>
    <t>FI-00408</t>
  </si>
  <si>
    <t>PC- OFFICE FOR MR. AJI C (ASSY)</t>
  </si>
  <si>
    <t>FI-00409</t>
  </si>
  <si>
    <t>PC DESKTOP FOR NEW MEMBER ME</t>
  </si>
  <si>
    <t>FI-00410</t>
  </si>
  <si>
    <t>GATHERING PC FOR LINE 12B1</t>
  </si>
  <si>
    <t>PC DRAWING FOR CATIA AND AUTOCAD (ENGINEERING)</t>
  </si>
  <si>
    <t>1.  LAPTOP FOR MANAGER ENGINEERING</t>
  </si>
  <si>
    <t>2.LAPTOP FOR MANAGER ENGINEERING</t>
  </si>
  <si>
    <t>FI-00414</t>
  </si>
  <si>
    <t>SERVER FIREWALL (DEPRESIASI)</t>
  </si>
  <si>
    <t>FI-00415</t>
  </si>
  <si>
    <t>3. PC- OFFICE DEPRESIASI FOR Erna (HRGA)</t>
  </si>
  <si>
    <t>FI-00416</t>
  </si>
  <si>
    <t>4. PC- OFFICE DEPRESIASI FOR Neta (HRGA)</t>
  </si>
  <si>
    <t>FI-00417</t>
  </si>
  <si>
    <t>5. PC- OFFICE DEPRESIASI FOR ning (FA)</t>
  </si>
  <si>
    <t>2. PC- OFFICE DEPRESIASI FOR wahyu (PPIC)</t>
  </si>
  <si>
    <t>FI-00419</t>
  </si>
  <si>
    <t>SWITCH L2 CCTV DEPRESIASI</t>
  </si>
  <si>
    <t>E5</t>
  </si>
  <si>
    <t>FI-00420</t>
  </si>
  <si>
    <t>GATHERING PC 11HC DEPRE</t>
  </si>
  <si>
    <t>11HC</t>
  </si>
  <si>
    <t>FI-00421</t>
  </si>
  <si>
    <t>GATHERING PC 14D1 DEPRE</t>
  </si>
  <si>
    <t>FI-00422</t>
  </si>
  <si>
    <t>GATHERING PC 22B5 NEW</t>
  </si>
  <si>
    <t>FI-00423</t>
  </si>
  <si>
    <t>GATHERING PC 22B6 NEW</t>
  </si>
  <si>
    <t>FI-00424</t>
  </si>
  <si>
    <t>GATHERING PC 22A16 NEW</t>
  </si>
  <si>
    <t>FI-00425</t>
  </si>
  <si>
    <t>GATHERING PC 22A17 NEW</t>
  </si>
  <si>
    <t>FI-00426</t>
  </si>
  <si>
    <t>GATHERING PC 25A17 NEW</t>
  </si>
  <si>
    <t>25A17</t>
  </si>
  <si>
    <t>FI-00427</t>
  </si>
  <si>
    <t>GATHERING PC ADD (ASSY)</t>
  </si>
  <si>
    <t>PL2</t>
  </si>
  <si>
    <t>FI-00428</t>
  </si>
  <si>
    <t>FI-00429</t>
  </si>
  <si>
    <t>1. PERANGKAT VISITOR MANAGEMENT</t>
  </si>
  <si>
    <t>FI-00430</t>
  </si>
  <si>
    <t>2. PERANGKAT VISITOR MANAGEMENT</t>
  </si>
  <si>
    <t>FI-00431</t>
  </si>
  <si>
    <t>GATHERING PC DEPRECIATION</t>
  </si>
  <si>
    <t>FI-00432</t>
  </si>
  <si>
    <t>PC-Office Depresiasi for Aris (MKT-Sales)</t>
  </si>
  <si>
    <t>PC-Office Depresiasi for M Dadan (Assy Eng)</t>
  </si>
  <si>
    <t>FI-00474</t>
  </si>
  <si>
    <t>PC-Office Depresiasi for Asep (FA)</t>
  </si>
  <si>
    <t>FI-00475</t>
  </si>
  <si>
    <t>PC-Office Depresiasi for Niko (Legal&amp;IR)</t>
  </si>
  <si>
    <t>PC-Office Depresiasi for Weka (Engineering)</t>
  </si>
  <si>
    <t>11510</t>
  </si>
  <si>
    <t>FI-00481</t>
  </si>
  <si>
    <t>HANDPUNCH MACHINE FOR FEMALE ZONA 2</t>
  </si>
  <si>
    <t>FI-00482</t>
  </si>
  <si>
    <t>2. HANDPUNCH MACHINE FOR FEMALE ZONA 2</t>
  </si>
  <si>
    <t>PC- OFFICE DEPRESIASI FOR rosiyah (PPIC)</t>
  </si>
  <si>
    <t>FI-00484</t>
  </si>
  <si>
    <t>PC GATHERING NEW LINE ASSY (21HT)</t>
  </si>
  <si>
    <t>2B4</t>
  </si>
  <si>
    <t>PC DESKTOP FOR NEW MEMBER (FA)</t>
  </si>
  <si>
    <t>PC DESKTOP FOR NEW MEMBER (PE)</t>
  </si>
  <si>
    <t>FI-00488</t>
  </si>
  <si>
    <t>PC DESKTOP DEPRESIASI ( SUWARDI HSE)</t>
  </si>
  <si>
    <t>PC DESKTOP DEPRESIASI ( SUKADI PP)</t>
  </si>
  <si>
    <t>PC DESKTOP DEPRESIASI ( RATIH PP)</t>
  </si>
  <si>
    <t>FI-00492</t>
  </si>
  <si>
    <t>PC GATHERING NEW LINE ASSY (21HU)</t>
  </si>
  <si>
    <t>714002</t>
  </si>
  <si>
    <t>FI-00493</t>
  </si>
  <si>
    <t>PC GATHERING NEW LINE ASSY (21SZ)</t>
  </si>
  <si>
    <t>2B2</t>
  </si>
  <si>
    <t>PC DESKTOP FOR NEW MEMBER  (PPIC)</t>
  </si>
  <si>
    <t>PC DESKTOP FOR NEW MEMBER (PPIC)</t>
  </si>
  <si>
    <t>FI-00496</t>
  </si>
  <si>
    <t>PC DESKTOP FOR NEW MEMBER (PUR)</t>
  </si>
  <si>
    <t>2E4</t>
  </si>
  <si>
    <t>712002</t>
  </si>
  <si>
    <t>CCTV SYSTEM &amp; INSTALLATION FEE</t>
  </si>
  <si>
    <t>FI-00499</t>
  </si>
  <si>
    <t>GATHERING PC UNTUK LINE 21 HV</t>
  </si>
  <si>
    <t>2C2</t>
  </si>
  <si>
    <t>FI-00500</t>
  </si>
  <si>
    <t>LAPTOP FOR MANAGER DEPRESIATION UNTUK MR TORRI</t>
  </si>
  <si>
    <t>G3</t>
  </si>
  <si>
    <t>LAPTOP FOR MANAGER DEPRESIATION UNTUK MR EMIL</t>
  </si>
  <si>
    <t>FI-00502</t>
  </si>
  <si>
    <t>LAPTOP FOR NEW MANAGER (QE) UNTUK MR. YUTA</t>
  </si>
  <si>
    <t>PC DESKTOP FOR NEW MEMBER HSE</t>
  </si>
  <si>
    <t>FI-00504</t>
  </si>
  <si>
    <t>PC DESKTOP FOR NEW MEMBER QA</t>
  </si>
  <si>
    <t>PC OFFICE DEPRESIASI UNTUK MEMBER ME (ANDINI)</t>
  </si>
  <si>
    <t>PC OFFICE DEPRESIASI UNTUK MEMBER ME (IMAM)</t>
  </si>
  <si>
    <t>PC OFFICE DEPRESIASI UNTUK MEMBER ME (RENI)</t>
  </si>
  <si>
    <t>FI-00510</t>
  </si>
  <si>
    <t>PC GATHERING (DEPRESIASI) LINE 12B1</t>
  </si>
  <si>
    <t>FI-00511</t>
  </si>
  <si>
    <t>PC GATHERING (DEPRESIASI) LINE 12B2</t>
  </si>
  <si>
    <t>FI-00512</t>
  </si>
  <si>
    <t>COREL DRAW UNTUK DEP PE</t>
  </si>
  <si>
    <t>FI-00513</t>
  </si>
  <si>
    <t>MICROSOFT OFFICE FOR DEP ENG</t>
  </si>
  <si>
    <t>FI-00514</t>
  </si>
  <si>
    <t>MICROSOFT OFFICE FOR DEP QE</t>
  </si>
  <si>
    <t>FI-00515</t>
  </si>
  <si>
    <t>PLANT 2 NETWORK INSTALLATION</t>
  </si>
  <si>
    <t>FI-00516</t>
  </si>
  <si>
    <t>PC DESKTOP FOR KLINIK (HSE DEPT) B1</t>
  </si>
  <si>
    <t>FI-00517</t>
  </si>
  <si>
    <t>PC GATHERING DEPRESIASI UNTUK LINE 14B4 (INJECTION)</t>
  </si>
  <si>
    <t>FI-00518</t>
  </si>
  <si>
    <t>GATHERING PC UNTUK LINE 12D3</t>
  </si>
  <si>
    <t>ACCESSDOOR FOR OFFICE QC</t>
  </si>
  <si>
    <t>PRINTER DOT MATRIX PPIC</t>
  </si>
  <si>
    <t>FI-00522</t>
  </si>
  <si>
    <t>PC GATHERING DEPRESIASI UNTUK LINE 12B1</t>
  </si>
  <si>
    <t>FI-00523</t>
  </si>
  <si>
    <t>PC GATHERING DEPRESIASI UNTUK LINE 15A4</t>
  </si>
  <si>
    <t>FI-00524</t>
  </si>
  <si>
    <t>GATHERING PC UNTUK LINE 21FB</t>
  </si>
  <si>
    <t>2E3</t>
  </si>
  <si>
    <t>FI-00525</t>
  </si>
  <si>
    <t>PC DESKTOP FOR NEW MEMBER PP</t>
  </si>
  <si>
    <t>PC DESKTOP FOR NEW MEMBER KPS</t>
  </si>
  <si>
    <t>PC DESKTOP DEPRESIATION UNTUK WINANTA (ASSY)</t>
  </si>
  <si>
    <t>FI-00528</t>
  </si>
  <si>
    <t>FI-00529</t>
  </si>
  <si>
    <t>GATHERING PC UNTUK LINE 21 FD</t>
  </si>
  <si>
    <t>FI-00530</t>
  </si>
  <si>
    <t>GATHERING PC UNTUK LINE 21FA</t>
  </si>
  <si>
    <t>FI-00531</t>
  </si>
  <si>
    <t>GATHERING PC UNTUK LINE 21FC</t>
  </si>
  <si>
    <t>111202</t>
  </si>
  <si>
    <t>LAPTOP FOR GM PPIC MR. HENDRA</t>
  </si>
  <si>
    <t>PC DESKTOP FOR NEW MEMBER QE FUJI DUM</t>
  </si>
  <si>
    <t>PC DESKTOP FOR NEW MEMBER ASSY</t>
  </si>
  <si>
    <t>PC DESKTOP FOR NEW MEMBER HRGA</t>
  </si>
  <si>
    <t>FI-00539</t>
  </si>
  <si>
    <t>GATHERING PC DEPRESIASI UNTUK LINE 14D1</t>
  </si>
  <si>
    <t>FI-00540</t>
  </si>
  <si>
    <t>PC DRAWING UNTUK DEPT QE</t>
  </si>
  <si>
    <t>PC DRAWING UNTUK DEPT ME</t>
  </si>
  <si>
    <t>FI-00542</t>
  </si>
  <si>
    <t>GATHERING PC UNTUK LINE 21 HX</t>
  </si>
  <si>
    <t>112102</t>
  </si>
  <si>
    <t>FI-00543</t>
  </si>
  <si>
    <t>PC GATHERING DEPRESIASI UNTUK LINE 12C2</t>
  </si>
  <si>
    <t>FI-00544</t>
  </si>
  <si>
    <t>PC GATHERING (DEPRESIASI) LINE 12B4</t>
  </si>
  <si>
    <t>PC DESKTOP FOR NEW MEMBER QT</t>
  </si>
  <si>
    <t>FI-00546</t>
  </si>
  <si>
    <t>PC DESKTOP DEPRESIATION UNTUK ARITONANG (ENG)</t>
  </si>
  <si>
    <t>FI-00548</t>
  </si>
  <si>
    <t>PC DESKTOP DEPRESIATION UNTUK PURNOMO (QE)</t>
  </si>
  <si>
    <t>FI-00550</t>
  </si>
  <si>
    <t>GATHERING PC DEPRESIASI UNTUK LINE 16A1</t>
  </si>
  <si>
    <t>FI-00551</t>
  </si>
  <si>
    <t>GATHERING PC DEPRESIASI UNTUK LINE 12A2</t>
  </si>
  <si>
    <t>FI-00552</t>
  </si>
  <si>
    <t>PC DESKTOP (DEPRESIASI) UNTUK MRS. IMA (MKT-CONTROL)</t>
  </si>
  <si>
    <t>PC DESKTOP (DEPRESIASI) UNTUK MRS. ANIS (QE)</t>
  </si>
  <si>
    <t>FI-00554</t>
  </si>
  <si>
    <t>PC DESKTOP (DEPRESIASI) UNTUK MR. ZAKY (ASSY)</t>
  </si>
  <si>
    <t>FI-00555</t>
  </si>
  <si>
    <t>ACCES DOOR FOR OFFICE QC</t>
  </si>
  <si>
    <t>FI-00556</t>
  </si>
  <si>
    <t>LAPTOP LENOVO THINKPAD X390 MR. SHIBATANI</t>
  </si>
  <si>
    <t>FI-00557</t>
  </si>
  <si>
    <t>GATHERING PC ADD (21FD)</t>
  </si>
  <si>
    <t>FI-00558</t>
  </si>
  <si>
    <t>GATHERING PC ADD (23A9)</t>
  </si>
  <si>
    <t>FI-00559</t>
  </si>
  <si>
    <t>GATHERING PC ADD (22A18)</t>
  </si>
  <si>
    <t>FI-00560</t>
  </si>
  <si>
    <t>GATHERING PC ADD (22A19)</t>
  </si>
  <si>
    <t>FI-00561</t>
  </si>
  <si>
    <t>GATHERING PC ADD (12A21)</t>
  </si>
  <si>
    <t>FI-00562</t>
  </si>
  <si>
    <t>GATHERING PC ADD (22A22)</t>
  </si>
  <si>
    <t>FI-00563</t>
  </si>
  <si>
    <t>NETWORK INSTALLATION OFFICE QC</t>
  </si>
  <si>
    <t>FI-00564</t>
  </si>
  <si>
    <t>GATHERING PC DEPRESIASI 12C1</t>
  </si>
  <si>
    <t>FI-00565</t>
  </si>
  <si>
    <t>GATHERING PC DEPRESIASI 12C2</t>
  </si>
  <si>
    <t>FI-00566</t>
  </si>
  <si>
    <t>GATHERING PC DEPRESIASI 12C3</t>
  </si>
  <si>
    <t>FI-00567</t>
  </si>
  <si>
    <t>HDD EKSTERNAL QE</t>
  </si>
  <si>
    <t>FI-00568</t>
  </si>
  <si>
    <t>FI-00569</t>
  </si>
  <si>
    <t>HDD EKSTERNAL KPS</t>
  </si>
  <si>
    <t>PC DESKTOP DEPRECIATION ERIA (MKT-SALES)</t>
  </si>
  <si>
    <t>PC DESKTOP DEPRECIATION ADNY (HRGA)</t>
  </si>
  <si>
    <t>PC DESKTOP DEPRECIATION ITA (QE)</t>
  </si>
  <si>
    <t>PC DESKTOP DEPRECIATION FOR PRETTY (LOGISTIK)</t>
  </si>
  <si>
    <t>114102</t>
  </si>
  <si>
    <t>PC DESKTOP DEPRECIATION FOR GL INJECTION</t>
  </si>
  <si>
    <t>2E5</t>
  </si>
  <si>
    <t>115112</t>
  </si>
  <si>
    <t>PC DESKTOP DEPRECIATION FOR SAEPUL M (LOGISTIK)</t>
  </si>
  <si>
    <t>PC DESKTOP DEPRECIATION FOR SARI (HRGA)</t>
  </si>
  <si>
    <t>FI-00577</t>
  </si>
  <si>
    <t>PC DESKTOP DEPRECIATION FOR MEMBER (HRGA)</t>
  </si>
  <si>
    <t>FI-00578</t>
  </si>
  <si>
    <t>PC AND MONITOR 49" SET FOR OFFICE ROOM PRODUKSI</t>
  </si>
  <si>
    <t>FI-00579</t>
  </si>
  <si>
    <t>PC AND MONITOR 49" FOR OFFICE LT2</t>
  </si>
  <si>
    <t>FI-00580</t>
  </si>
  <si>
    <t>PC AND MONITOR 49" SET FOR OFFICE QC</t>
  </si>
  <si>
    <t>PC DESKTOP DEPRESIATION UNTUK ANDRE (PUR)</t>
  </si>
  <si>
    <t>PC DESKTOP DEPRESIATION UNTUK HASIM (ENG)</t>
  </si>
  <si>
    <t>PC DESKTOP DEPRECIATION UNTUK YAHDI (ENG)</t>
  </si>
  <si>
    <t>GATHERING PC DEPRESIASI UNTUK LINE 11HD</t>
  </si>
  <si>
    <t>FI-00585</t>
  </si>
  <si>
    <t>SWITCH RACK E &amp; F DEPRECIATION LT. 1</t>
  </si>
  <si>
    <t>ACCESSDOOR INSTALATION FOR TEST ROOM &amp; VIBRATION ROOM</t>
  </si>
  <si>
    <t>FI-00587</t>
  </si>
  <si>
    <t>NORMING ASSET TRACKING DEVICE/EQUIPMENT</t>
  </si>
  <si>
    <t xml:space="preserve"> PC GATHERING DEPRECIATION 23A3</t>
  </si>
  <si>
    <t>115102</t>
  </si>
  <si>
    <t xml:space="preserve"> PC GATHERING DEPRECIATION 14B2</t>
  </si>
  <si>
    <t xml:space="preserve"> PC DRAWING DEPRESIASI FOR MR THOMAS</t>
  </si>
  <si>
    <t xml:space="preserve"> PC DRAWING DEPRESIASI FOR MR. DADI</t>
  </si>
  <si>
    <t xml:space="preserve"> PC GATHERING DEPRESIASI FOR LINE 11HC</t>
  </si>
  <si>
    <t xml:space="preserve"> Projector Epson EB-X450</t>
  </si>
  <si>
    <t xml:space="preserve"> 1.ADDITIONAL BHT DEVICE</t>
  </si>
  <si>
    <t>114002</t>
  </si>
  <si>
    <t xml:space="preserve"> 2. ADDITIONAL BHT DEVICE</t>
  </si>
  <si>
    <t xml:space="preserve"> 3. ADDITIONAL BHT DEVICE</t>
  </si>
  <si>
    <t xml:space="preserve"> 4. ADDITIONAL BHT DEVICE</t>
  </si>
  <si>
    <t xml:space="preserve"> 5. ADDITIONAL BHT DEVICE</t>
  </si>
  <si>
    <t xml:space="preserve"> 6. ADDITIONAL BHT DEVICE &amp; SOFTWARE TRANSFER UTILITY</t>
  </si>
  <si>
    <t xml:space="preserve"> COMMUNICATION UNIT</t>
  </si>
  <si>
    <t xml:space="preserve"> MINI PC STANDAR DEPRESIASI FOR MS. WINDA ENG</t>
  </si>
  <si>
    <t xml:space="preserve"> MINI PC STANDAR DEPRESIASI FOR MR. DEPI ENG</t>
  </si>
  <si>
    <t xml:space="preserve"> MINI PC STANDAR DEPRESIASI MR. ANGGA QA</t>
  </si>
  <si>
    <t xml:space="preserve"> PC GATHERING DEPRESIASI FOR LINE 13A2</t>
  </si>
  <si>
    <t xml:space="preserve"> LAPTOP FOR MANAGER FOR MR. EDI</t>
  </si>
  <si>
    <t xml:space="preserve"> LAPTOP FOR MANAGER FOR MR. UJANG</t>
  </si>
  <si>
    <t xml:space="preserve"> LAPTOP FOR MANAGER FOR MR. IMAN</t>
  </si>
  <si>
    <t>FI-00608</t>
  </si>
  <si>
    <t xml:space="preserve"> TAPE BACKUP ULTRIUM 8 DEPRESIASI</t>
  </si>
  <si>
    <t>FI-00609</t>
  </si>
  <si>
    <t xml:space="preserve"> PROYEKTOR MEETING ROOM</t>
  </si>
  <si>
    <t xml:space="preserve"> PC GATHERING DEPRESIASI FOR LINE 11SC</t>
  </si>
  <si>
    <t xml:space="preserve">  PC GATHERING DEPRESIASI FOR LINE 11SA</t>
  </si>
  <si>
    <t xml:space="preserve"> PC DRAWING CATIA FOR QE</t>
  </si>
  <si>
    <t>FI-00613</t>
  </si>
  <si>
    <t xml:space="preserve"> STORAGE SERVER DEPRECIATION FOR SERVER 25</t>
  </si>
  <si>
    <t>FI-00614</t>
  </si>
  <si>
    <t xml:space="preserve">  SOFTWARE AUTOCAD LT FOR QC MEMBER</t>
  </si>
  <si>
    <t>1.LAPTOP FOR MEETING ROOM STANDAR</t>
  </si>
  <si>
    <t>2.LAPTOP FOR MEETING ROOM STANDAR</t>
  </si>
  <si>
    <t xml:space="preserve"> 3.LAPTOP FOR MEETING ROOM STANDAR</t>
  </si>
  <si>
    <t>FI-00618</t>
  </si>
  <si>
    <t xml:space="preserve"> WIRELESS SPEAKER FOR MEETING ON GENBA</t>
  </si>
  <si>
    <t>FI-00619</t>
  </si>
  <si>
    <t xml:space="preserve"> PRINTER DOT MATRIX DEPRESIASI FOR PAYROLL</t>
  </si>
  <si>
    <t xml:space="preserve"> PRINTER DOT MATRIX DEPRESIASI FOR LOGISTIK</t>
  </si>
  <si>
    <t>FI-00621</t>
  </si>
  <si>
    <t xml:space="preserve"> SWITCH HUB ZONA 1 DEPRESIASI FOR RACK A ZONA 1</t>
  </si>
  <si>
    <t>FI-00622</t>
  </si>
  <si>
    <t xml:space="preserve"> SWITCH HUB ZONA 1 DEPRESIASI FOR RACK 2 RUANG SERVER</t>
  </si>
  <si>
    <t>D3</t>
  </si>
  <si>
    <t xml:space="preserve"> PC GATHERING DEPRESIASI FOR LINE 23A3</t>
  </si>
  <si>
    <t xml:space="preserve"> BHT SET FOR BMC DEPRESIASI ZONA 1</t>
  </si>
  <si>
    <t xml:space="preserve"> BHT SET FOR BMC DEPRESIASI ZONA 2</t>
  </si>
  <si>
    <t>Normal</t>
  </si>
  <si>
    <t>2A5</t>
  </si>
  <si>
    <t xml:space="preserve"> PC GATHERING DEPRESIASI FOR LINE 11HA</t>
  </si>
  <si>
    <t xml:space="preserve"> PC GATHERING DEPRESIASI FOR LINE 11SH</t>
  </si>
  <si>
    <t xml:space="preserve"> PC FOR CCTV VIEW (MONITOR 50 INCH) FOR LOGISTIC DEPT</t>
  </si>
  <si>
    <t xml:space="preserve"> PC GATHERING DEPRESIASI 1 UNIT FOR LINE 11HD</t>
  </si>
  <si>
    <t xml:space="preserve"> PC GATHERING DEPRESIASI 1 UNIT FOR LINE 11SD</t>
  </si>
  <si>
    <t xml:space="preserve"> 1. PC GATHERING DEPRESIASI NEW ASSY LINE (3MOA)</t>
  </si>
  <si>
    <t xml:space="preserve"> 2. PC GATHERING DEPRESIASI NEW ASSY LINE (3MOA)</t>
  </si>
  <si>
    <t xml:space="preserve"> 3. PC GATHERING DEPRESIASI NEW ASSY LINE (3MOA)</t>
  </si>
  <si>
    <t xml:space="preserve"> 4. PC GATHERING DEPRESIASI NEW ASSY LINE (3MOA)</t>
  </si>
  <si>
    <t xml:space="preserve">  1.UPGRADE LAPTOP FOR MANAGER HERMAN AZIS AM</t>
  </si>
  <si>
    <t xml:space="preserve">  2.UPGRADE LAPTOP FOR MANAGER MUTSUHIKO UCHIYAMA PD</t>
  </si>
  <si>
    <t>90000</t>
  </si>
  <si>
    <t xml:space="preserve">  3.UPGRADE LAPTOP FOR MANAGER SHIBATANI KANTO ED</t>
  </si>
  <si>
    <t xml:space="preserve">  4.UPGRADE LAPTOP FOR MANAGER ERMA PURNAMA SD</t>
  </si>
  <si>
    <t xml:space="preserve">  5.UPGRADE LAPTOP FOR MANAGER MASAMICHI KIMURA SMC</t>
  </si>
  <si>
    <t xml:space="preserve">  6.UPGRADE LAPTOP FOR MANAGER NAOHIRO HASEGAWA MC</t>
  </si>
  <si>
    <t xml:space="preserve">  7.UPGRADE LAPTOP FOR MANAGER EKO PURWANTO D</t>
  </si>
  <si>
    <t xml:space="preserve">  8.UPGRADE LAPTOP FOR MANAGER HATSUHISA OGAMA</t>
  </si>
  <si>
    <t xml:space="preserve">  9.UPGRADE LAPTOP FOR MANAGER TEGUH MAHENDRA</t>
  </si>
  <si>
    <t xml:space="preserve">  10.UPGRADE LAPTOP FOR MANAGER A ZAKY ALATTAS SAM</t>
  </si>
  <si>
    <t xml:space="preserve">  11.UPGRADE LAPTOP FOR MANAGER SUKADI SAM</t>
  </si>
  <si>
    <t xml:space="preserve">  12.UPGRADE LAPTOP FOR MANAGER DADANG CAHYADI SAM</t>
  </si>
  <si>
    <t xml:space="preserve">  13.UPGRADE LAPTOP FOR MANAGER WINARDI SAM</t>
  </si>
  <si>
    <t xml:space="preserve">  14.UPGRADE LAPTOP FOR MANAGER DOLAR MEDIA SAM</t>
  </si>
  <si>
    <t xml:space="preserve">  15.UPGRADE LAPTOP FOR MANAGER SYAHRI RAHMAN AM</t>
  </si>
  <si>
    <t xml:space="preserve">  16.UPGRADE LAPTOP FOR MANAGER THOMAS EDI P.</t>
  </si>
  <si>
    <t xml:space="preserve">  17.UPGRADE LAPTOP FOR MANAGER QA DEPT HEAD</t>
  </si>
  <si>
    <t xml:space="preserve">  18.UPGRADE LAPTOP FOR MANAGER REZA</t>
  </si>
  <si>
    <t xml:space="preserve">  19.UPGRADE LAPTOP FOR MANAGER Azis Heriawan Am</t>
  </si>
  <si>
    <t xml:space="preserve">  20.UPGRADE LAPTOP FOR MANAGER Mr Ato</t>
  </si>
  <si>
    <t>1. UPGRADE PC DEPRESIASI Rosiyah (Logistik)</t>
  </si>
  <si>
    <t>2. UPGRADE PC DEPRESIASI MR. Bayu R. (F&amp;A)</t>
  </si>
  <si>
    <t>3. UPGRADE PC DEPRESIASI HRIS Staff (HRD)</t>
  </si>
  <si>
    <t>4. UPGRADE PC DEPRESIASI Mrs. Sulis (Purchasing)</t>
  </si>
  <si>
    <t>5. UPGRADE PC DEPRESIASI MR. Chabib (Purchasing)</t>
  </si>
  <si>
    <t>6. UPGRADE PC DEPRESIASI Mrs YULIA</t>
  </si>
  <si>
    <t>7. UPGRADE PC DEPRESIASI Mr DERI</t>
  </si>
  <si>
    <t>8. UPGRADE PC DEPRESIASI Mrs. Cucu (QE)</t>
  </si>
  <si>
    <t>9. UPGRADE PC DEPRESIASI MR. Danang (QE)</t>
  </si>
  <si>
    <t>10. UPGRADE PC DEPRESIASI MR. Purnomo Juniadi (QE)</t>
  </si>
  <si>
    <t>11. UPGRADE PC DEPRESIASI MR. Ari Purnomosidi (HSE)</t>
  </si>
  <si>
    <t>12. UPGRADE PC DEPRESIASI Mrs. Siti S (HSE)</t>
  </si>
  <si>
    <t>13 UPGRADE PC DEPRESIASI Mrs. Steve Fannie (F&amp;A)</t>
  </si>
  <si>
    <t>14. UPGRADE PC DEPRESIASI Mrs. Nuni (Purchasing)</t>
  </si>
  <si>
    <t>15. UPGRADE PC DEPRESIASI MR. Agus Subadra (Jissuken 2)</t>
  </si>
  <si>
    <t>16. UPGRADE PC DEPRESIASI MR. Lukman (QA)</t>
  </si>
  <si>
    <t>17. UPGRADE PC DEPRESIASI MR. Aris Rahayu (QE)</t>
  </si>
  <si>
    <t>18. UPGRADE PC DEPRESIASI Mrs. Kiki Rahmawati (QA)</t>
  </si>
  <si>
    <t>FI-00676</t>
  </si>
  <si>
    <t xml:space="preserve"> UPGRADE PRONES SERVER (HARDWARE DEVICE)</t>
  </si>
  <si>
    <t xml:space="preserve"> PC GATHERING DEPRESIASI IT 11SN</t>
  </si>
  <si>
    <t xml:space="preserve"> PC GATHERING DEPRESIASI IT 11ZA</t>
  </si>
  <si>
    <t xml:space="preserve"> PC GATHERING DEPRESIASI IT 11HI</t>
  </si>
  <si>
    <t xml:space="preserve"> PC GATHERING DEPRESIASI IT 11SA</t>
  </si>
  <si>
    <t xml:space="preserve"> PC GATHERING DEPRESIASI : IT LINE 11HD &amp; 11SD (SPARE UNIT)</t>
  </si>
  <si>
    <t>1. BARCODE DELIVERY SYSTEM LINE</t>
  </si>
  <si>
    <t>2F6</t>
  </si>
  <si>
    <t xml:space="preserve"> 2. BARCODE DELIVERY SYSTEM LINE</t>
  </si>
  <si>
    <t xml:space="preserve"> 3.BARCODE DELIVERY SYSTEM LINE</t>
  </si>
  <si>
    <t xml:space="preserve"> BARCODE DELIVERY SYSTEM LINE</t>
  </si>
  <si>
    <t>FI-00690</t>
  </si>
  <si>
    <t xml:space="preserve"> SWITCH POE CCTV DEPRESIASI</t>
  </si>
  <si>
    <t>FI-00691</t>
  </si>
  <si>
    <t xml:space="preserve"> ALL IN ONE PC DEPRECIATION PCAIO-LENOVO AIO 3 22ITL6-4QID</t>
  </si>
  <si>
    <t xml:space="preserve"> ALL IN ONE PC ADD PC AIO LENOVO AIO 3 22ITL6-9TID</t>
  </si>
  <si>
    <t xml:space="preserve"> ALL IN ONE PC DEPRECIATION PC LENOVO AIO 3 22ITL6-ANID</t>
  </si>
  <si>
    <t>FI-00702</t>
  </si>
  <si>
    <t>SWITCH POE CCTV DEPRESIASI</t>
  </si>
  <si>
    <t xml:space="preserve"> 1.LENOVO ALL IN ONE BUSINESS V30A-22IIL 2 UNIT</t>
  </si>
  <si>
    <t xml:space="preserve"> 2.LENOVO ALL IN ONE BUSINESS V30A-22IIL 2 UNIT</t>
  </si>
  <si>
    <t xml:space="preserve"> ALL IN ONE PC DEPRECIATION LENOVO V30a 22IIL (Mrs. Dea MKT)</t>
  </si>
  <si>
    <t xml:space="preserve"> ALL IN ONE PC DEPRECIATION LENOVO V30a 22IIL (Mr.INDRA PPIC</t>
  </si>
  <si>
    <t xml:space="preserve"> ALL IN ONE PC DEPRECIATION LENOVO V30a 22IIL Mr.Chandra PCH</t>
  </si>
  <si>
    <t xml:space="preserve"> ALL IN ONE PC DEPRECIATION LENOVO V30a 22IIL (Atilah Logist</t>
  </si>
  <si>
    <t>2F4</t>
  </si>
  <si>
    <t xml:space="preserve"> ALL IN ONE PC DEPRECIATION LENOVO V30a 22IIL (Bunga PPC)</t>
  </si>
  <si>
    <t xml:space="preserve"> ALL IN ONE PC DEPRECIATION LENOVO V30a 22IIL (Septa Logisti</t>
  </si>
  <si>
    <t xml:space="preserve"> PC GATHERING DEPRESIASI : MEMORY DDR3L 4GB SODIMM</t>
  </si>
  <si>
    <t>FI-00713</t>
  </si>
  <si>
    <t xml:space="preserve"> UPGRADE PRONES (SOFTWARE &amp; SUPPORT DEVICES)</t>
  </si>
  <si>
    <t xml:space="preserve"> GALAXY TAB A7 LITE (37 UNIT) WMS</t>
  </si>
  <si>
    <t xml:space="preserve"> PC GATHERING DEPRESIASI AXIOMTEK GOT5120T-845 1 Unit</t>
  </si>
  <si>
    <t xml:space="preserve"> ALL IN ONE PC LENOVO BUSINESS NEW MEMBER SALES</t>
  </si>
  <si>
    <t xml:space="preserve"> ALL IN ONE PC LENOVO BUSINESS NEW MEMBER CONTROL</t>
  </si>
  <si>
    <t xml:space="preserve"> ALL IN ONE PC LENOVO BUSINESS NEW MEMBER PURCHASING</t>
  </si>
  <si>
    <t xml:space="preserve"> PODCAST STUDIO (SPM)</t>
  </si>
  <si>
    <t>FI-00722</t>
  </si>
  <si>
    <t xml:space="preserve"> NEW BACKUP SERVER DRC NETWORK (FORTIGSTE, CISCO, FO CABLE)</t>
  </si>
  <si>
    <t>FI-00726</t>
  </si>
  <si>
    <t xml:space="preserve"> INTEGRATION SYSTEM FOR FACTORY WIRELESS INFRASTRUCTURE WMS</t>
  </si>
  <si>
    <t>FI-00727</t>
  </si>
  <si>
    <t xml:space="preserve"> CCTV DEPRESIASI FRONT GATE</t>
  </si>
  <si>
    <t xml:space="preserve"> CCTV DEPRESIASI MOTOR PARK</t>
  </si>
  <si>
    <t>FI-00729</t>
  </si>
  <si>
    <t xml:space="preserve"> EXTEND CABLING FOR REDUDANCY AT ZONA 2</t>
  </si>
  <si>
    <t>FI-00731</t>
  </si>
  <si>
    <t xml:space="preserve"> 1.CAMERA DIGITAL SONY CYBERSHOT DSC-W810 3 unit</t>
  </si>
  <si>
    <t>FI-00732</t>
  </si>
  <si>
    <t xml:space="preserve"> 2.CAMERA DIGITAL SONY CYBERSHOT DSC-W810 3 unit</t>
  </si>
  <si>
    <t>FI-00733</t>
  </si>
  <si>
    <t>3. CAMERA DIGITAL SONY CYBERSHOT DSC-W810 3 unit</t>
  </si>
  <si>
    <t>FI-00735</t>
  </si>
  <si>
    <t>1. UPS DEPRESIASI ARAKAWA HEAVY DUTY ONLINE  4 UNIT</t>
  </si>
  <si>
    <t>FI-00736</t>
  </si>
  <si>
    <t xml:space="preserve"> 2. UPS DEPRESIASI ARAKAWA HEAVY DUTY ONLINE  4 UNIT</t>
  </si>
  <si>
    <t>FI-00737</t>
  </si>
  <si>
    <t>3. UPS DEPRESIASI ARAKAWA HEAVY DUTY ONLINE  4 UNIT</t>
  </si>
  <si>
    <t>FI-00738</t>
  </si>
  <si>
    <t>4. UPS DEPRESIASI ARAKAWA HEAVY DUTY ONLINE  4 UNIT</t>
  </si>
  <si>
    <t>FI-00740</t>
  </si>
  <si>
    <t xml:space="preserve"> SMART TV LG 55UQ7500 55inch 1pcs</t>
  </si>
  <si>
    <t>FI-00741</t>
  </si>
  <si>
    <t xml:space="preserve"> PROJECTOR EPSON EB-X500 (2 UNIT)</t>
  </si>
  <si>
    <t xml:space="preserve"> PC AIO - LENOVO AIO 3 (Mr. Misbahul Munir)</t>
  </si>
  <si>
    <t xml:space="preserve"> PC AIO - LENOVO AIO 3 (CNC)</t>
  </si>
  <si>
    <t xml:space="preserve"> PC AIO - LENOVO AIO 3 (Mrs. Amalia)</t>
  </si>
  <si>
    <t>FI-00745</t>
  </si>
  <si>
    <t xml:space="preserve"> NVR DEPRESIASI (ND400)</t>
  </si>
  <si>
    <t xml:space="preserve"> PRINTER ID CARD ZEBRA ZC31</t>
  </si>
  <si>
    <t xml:space="preserve"> PC AIO - LENOVO AIO (Mr. Wahyono)</t>
  </si>
  <si>
    <t xml:space="preserve"> PC AIO - LENOVO AIO (Mr. Aji Chandra)</t>
  </si>
  <si>
    <t xml:space="preserve"> PC AIO - LENOVO AIO (Mr. Afif)</t>
  </si>
  <si>
    <t xml:space="preserve"> 1. BHT ADDITIONAL (ASET)</t>
  </si>
  <si>
    <t xml:space="preserve"> 2. BHT ADDITIONAL (ASET)</t>
  </si>
  <si>
    <t>1. PROJECTOR EPSON EB-X500</t>
  </si>
  <si>
    <t>2. PROJECTOR EPSON EB-X500</t>
  </si>
  <si>
    <t>1. FINGERPRINT READER SUPREMA P2 Safety Gate</t>
  </si>
  <si>
    <t>2. FINGERPRINT READER SUPREMA P2  QC</t>
  </si>
  <si>
    <t xml:space="preserve"> LENOVO ALL IN ONE PC V30a-22IIL (Mr. Luthfi)</t>
  </si>
  <si>
    <t xml:space="preserve"> LENOVO ALL IN ONE PC V30a-22IIL (Mr. Dian Fahmi)</t>
  </si>
  <si>
    <t xml:space="preserve"> LENOVO ALL IN ONE PC V30a-22IIL (Mr. Robi C)</t>
  </si>
  <si>
    <t xml:space="preserve"> LENOVO ALL IN ONE PC V30a-22IIL (Mrs. Dinda)</t>
  </si>
  <si>
    <t xml:space="preserve"> LENOVO THINKPAD E14 GEN2 (Mr. Ayung)</t>
  </si>
  <si>
    <t xml:space="preserve"> LENOVO THINKPAD E14 GEN2 (Mr. Tanaka)</t>
  </si>
  <si>
    <t xml:space="preserve"> LENOVO THINKPAD E14 GEN2 (Mr. Yuichi Ikeya)</t>
  </si>
  <si>
    <t xml:space="preserve"> LENOVO THINKPAD E14 GEN2 (Mr. Tomohori Ono)</t>
  </si>
  <si>
    <t xml:space="preserve"> LENOVO THINKPAD E14 GEN4 (Mr. Andre)</t>
  </si>
  <si>
    <t xml:space="preserve"> LENOVO THINKPAD E14 GEN4 (Mrs. Yayah)</t>
  </si>
  <si>
    <t xml:space="preserve"> LENOVO THINKPAD E14 GEN4 (Mr. Danang)</t>
  </si>
  <si>
    <t xml:space="preserve"> LENOVO THINKPAD E14 GEN4 (Mr. Rahmat)</t>
  </si>
  <si>
    <t xml:space="preserve"> LENOVO THINKPAD E14 GEN4 (Mr. Kristanto)</t>
  </si>
  <si>
    <t xml:space="preserve"> LENOVO ALL IN ONE PC V30a-22IIL (Mr. Kukuh)</t>
  </si>
  <si>
    <t>FI-00773</t>
  </si>
  <si>
    <t xml:space="preserve"> 1.NETWORK DEVICE L2 SWITCH</t>
  </si>
  <si>
    <t>FI-00774</t>
  </si>
  <si>
    <t xml:space="preserve"> 2.NETWORK DEVICE L2 SWITCH</t>
  </si>
  <si>
    <t xml:space="preserve"> LENOVO ALL IN ONE PC V30a-22IIL (Mrs. Fani)</t>
  </si>
  <si>
    <t xml:space="preserve"> GATHERING SYSTEM SERVER PY RX2530 M6 8 x 2.5 (1 UNIT)</t>
  </si>
  <si>
    <t>FI-00777</t>
  </si>
  <si>
    <t xml:space="preserve"> ELECTRICAL WORK ADD CABLE TOA AT MUSHOLA &amp; CANTEEN</t>
  </si>
  <si>
    <t>G6</t>
  </si>
  <si>
    <t xml:space="preserve"> PC GATHERING AXIOMTEK GOT5120T</t>
  </si>
  <si>
    <t>FI-00781</t>
  </si>
  <si>
    <t>INFRA FOR ACCESS DOOR  Safety Gate</t>
  </si>
  <si>
    <t>INFRA FOR ACCESS DOOR Office QC</t>
  </si>
  <si>
    <t xml:space="preserve"> PC ALL IN ONE LENOVO V30a-22IIL (Mr. Fadhi)</t>
  </si>
  <si>
    <t xml:space="preserve"> PC ALL IN ONE LENOVO V30a-22IIL (Mrs. Syaifatul)</t>
  </si>
  <si>
    <t xml:space="preserve"> PC ALL IN ONE LENOVO V30a-22IIL (Mr. Amin)</t>
  </si>
  <si>
    <t xml:space="preserve"> PC NOTEBOOK - LENOVO THINKPAD E14 G4 (PLC ASSY ENG)</t>
  </si>
  <si>
    <t xml:space="preserve"> PC NOTEBOOK - LENOVO THINKPAD E14 G4 (TC)</t>
  </si>
  <si>
    <t xml:space="preserve"> PC ALL IN ONE LENOVO V30a-22IIL (MR. DICKY)</t>
  </si>
  <si>
    <t>2A1</t>
  </si>
  <si>
    <t xml:space="preserve"> PC ALL IN ONE LENOVO V30a-22IIL (MR. AGUS N)</t>
  </si>
  <si>
    <t xml:space="preserve"> PC ALL IN ONE LENOVO V30a-22IIL (MR. DEDI L)</t>
  </si>
  <si>
    <t xml:space="preserve"> PC ALL IN ONE LENOVO V30a-22IIL (MR. HAGI Y)</t>
  </si>
  <si>
    <t>FI-00792</t>
  </si>
  <si>
    <t xml:space="preserve"> ONLINE BACKUP (SERVER EQUIPMENT) HDD</t>
  </si>
  <si>
    <t>FI-00794</t>
  </si>
  <si>
    <t>UPS APC SMART SRT 1000VA 230</t>
  </si>
  <si>
    <t>1. GATHERING SYSTEM TOUCH PANEL EXT 11SP</t>
  </si>
  <si>
    <t>2. GATHERING SYSTEM TOUCH PANEL EXT 11HA</t>
  </si>
  <si>
    <t>3. GATHERING SYSTEM TOUCH PANEL EXT 11HK</t>
  </si>
  <si>
    <t>4. GATHERING SYSTEM TOUCH PANEL EXT 11HM</t>
  </si>
  <si>
    <t>5. GATHERING SYSTEM TOUCH PANEL EXT 11SX</t>
  </si>
  <si>
    <t>6. GATHERING SYSTEM TOUCH PANEL EXT 11HO</t>
  </si>
  <si>
    <t>7. GATHERING SYSTEM TOUCH PANEL EXT 11HS</t>
  </si>
  <si>
    <t>8. GATHERING SYSTEM TOUCH PANEL EXT 11SA</t>
  </si>
  <si>
    <t>9. GATHERING SYSTEM TOUCH PANEL EXT 11SC</t>
  </si>
  <si>
    <t>10. GATHERING SYSTEM TOUCH PANEL EXT 11SD</t>
  </si>
  <si>
    <t>11. GATHERING SYSTEM TOUCH PANEL EXT 12A21</t>
  </si>
  <si>
    <t>12. GATHERING SYSTEM TOUCH PANEL EXT 11ZF</t>
  </si>
  <si>
    <t>11ZF</t>
  </si>
  <si>
    <t>13. GATHERING SYSTEM TOUCH PANEL EXT 11SL</t>
  </si>
  <si>
    <t>14. GATHERING SYSTEM TOUCH PANEL EXT 12D3</t>
  </si>
  <si>
    <t>15. GATHERING SYSTEM TOUCH PANEL EXT 11SH</t>
  </si>
  <si>
    <t>16. GATHERING SYSTEM TOUCH PANEL EXT 11ZE</t>
  </si>
  <si>
    <t>11ZE</t>
  </si>
  <si>
    <t>17. GATHERING SYSTEM TOUCH PANEL EXT 11SO</t>
  </si>
  <si>
    <t>18. GATHERING SYSTEM TOUCH PANEL EXT 14D1</t>
  </si>
  <si>
    <t>19. GATHERING SYSTEM TOUCH PANEL EXT 11SQ</t>
  </si>
  <si>
    <t>20. GATHERING SYSTEM TOUCH PANEL EXT 11ZH</t>
  </si>
  <si>
    <t>11ZH</t>
  </si>
  <si>
    <t>21. GATHERING SYSTEM TOUCH PANEL EXT 11ST</t>
  </si>
  <si>
    <t>22. GATHERING SYSTEM TOUCH PANEL EXT 11SU</t>
  </si>
  <si>
    <t>23. GATHERING SYSTEM TOUCH PANEL EXT 11SV</t>
  </si>
  <si>
    <t>24. GATHERING SYSTEM TOUCH PANEL EXT 11SW</t>
  </si>
  <si>
    <t>25. GATHERING SYSTEM TOUCH PANEL EXT 11SY</t>
  </si>
  <si>
    <t>26. GATHERING SYSTEM TOUCH PANEL EXT 11ZA</t>
  </si>
  <si>
    <t>27. GATHERING SYSTEM TOUCH PANEL EXT 11HQ</t>
  </si>
  <si>
    <t>28. GATHERING SYSTEM TOUCH PANEL EXT 11SE</t>
  </si>
  <si>
    <t>29. GATHERING SYSTEM TOUCH PANEL EXT 12A10</t>
  </si>
  <si>
    <t>30. GATHERING SYSTEM TOUCH PANEL EXT 12A11</t>
  </si>
  <si>
    <t>31. GATHERING SYSTEM TOUCH PANEL EXT 12A13</t>
  </si>
  <si>
    <t>32. GATHERING SYSTEM TOUCH PANEL EXT 12A5</t>
  </si>
  <si>
    <t>33. GATHERING SYSTEM TOUCH PANEL EXT 12A6</t>
  </si>
  <si>
    <t>34. GATHERING SYSTEM TOUCH PANEL EXT 12B2</t>
  </si>
  <si>
    <t>35. GATHERING SYSTEM TOUCH PANEL EXT 12B1</t>
  </si>
  <si>
    <t>36. GATHERING SYSTEM TOUCH PANEL EXT 12B3</t>
  </si>
  <si>
    <t>37. GATHERING SYSTEM TOUCH PANEL EXT 12B4</t>
  </si>
  <si>
    <t>38. GATHERING SYSTEM TOUCH PANEL EXT 12C1</t>
  </si>
  <si>
    <t>39. GATHERING SYSTEM TOUCH PANEL EXT 12C2</t>
  </si>
  <si>
    <t>40. GATHERING SYSTEM TOUCH PANEL EXT 12C3</t>
  </si>
  <si>
    <t>41. GATHERING SYSTEM TOUCH PANEL EXT 12C4</t>
  </si>
  <si>
    <t>42. GATHERING SYSTEM TOUCH PANEL EXT 13A2</t>
  </si>
  <si>
    <t>43. GATHERING SYSTEM TOUCH PANEL EXT 13A4</t>
  </si>
  <si>
    <t>44. GATHERING SYSTEM TOUCH PANEL EXT 13A6</t>
  </si>
  <si>
    <t>45. GATHERING SYSTEM TOUCH PANEL EXT 13A7</t>
  </si>
  <si>
    <t>13A7</t>
  </si>
  <si>
    <t>46. GATHERING SYSTEM TOUCH PANEL EXT 14A1</t>
  </si>
  <si>
    <t>47. GATHERING SYSTEM TOUCH PANEL EXT 14A2</t>
  </si>
  <si>
    <t>48. GATHERING SYSTEM TOUCH PANEL EXT 14B2</t>
  </si>
  <si>
    <t>49. GATHERING SYSTEM TOUCH PANEL EXT 15A1</t>
  </si>
  <si>
    <t>50. GATHERING SYSTEM TOUCH PANEL EXT 15A2</t>
  </si>
  <si>
    <t>51. GATHERING SYSTEM TOUCH PANEL EXT 15A3</t>
  </si>
  <si>
    <t>52. GATHERING SYSTEM TOUCH PANEL EXT 15A5</t>
  </si>
  <si>
    <t>53. GATHERING SYSTEM TOUCH PANEL EXT 15A6</t>
  </si>
  <si>
    <t>55. GATHERING SYSTEM TOUCH PANEL EXT 16A1</t>
  </si>
  <si>
    <t>55. GATHERING SYSTEM TOUCH PANEL EXT 11SN</t>
  </si>
  <si>
    <t>56. GATHERING SYSTEM TOUCH PANEL EXT 16A2</t>
  </si>
  <si>
    <t>57. GATHERING SYSTEM TOUCH PANEL EXT 12D1</t>
  </si>
  <si>
    <t>58. GATHERING SYSTEM TOUCH PANEL EXT 11HJ</t>
  </si>
  <si>
    <t>59. GATHERING SYSTEM TOUCH PANEL EXT 11HI</t>
  </si>
  <si>
    <t>60. GATHERING SYSTEM TOUCH PANEL EXT 11HF</t>
  </si>
  <si>
    <t>61. GATHERING SYSTEM TOUCH PANEL EXT 11HE</t>
  </si>
  <si>
    <t>62. GATHERING SYSTEM TOUCH PANEL EXT 11HD</t>
  </si>
  <si>
    <t>63. GATHERING SYSTEM TOUCH PANEL EXT 12A20</t>
  </si>
  <si>
    <t>64. GATHERING SYSTEM TOUCH PANEL EXT 12A3</t>
  </si>
  <si>
    <t>65. GATHERING SYSTEM TOUCH PANEL EXT 22A17</t>
  </si>
  <si>
    <t>66. GATHERING SYSTEM TOUCH PANEL EXT 22A7</t>
  </si>
  <si>
    <t>67. GATHERING SYSTEM TOUCH PANEL EXT 21ZC</t>
  </si>
  <si>
    <t>68. GATHERING SYSTEM TOUCH PANEL EXT 22D2</t>
  </si>
  <si>
    <t>69. GATHERING SYSTEM TOUCH PANEL EXT 23A8</t>
  </si>
  <si>
    <t>70. GATHERING SYSTEM TOUCH PANEL EXT 22A1</t>
  </si>
  <si>
    <t>71. GATHERING SYSTEM TOUCH PANEL EXT 23A3</t>
  </si>
  <si>
    <t>72. GATHERING SYSTEM TOUCH PANEL EXT 21HT</t>
  </si>
  <si>
    <t>73. GATHERING SYSTEM TOUCH PANEL EXT 22A15</t>
  </si>
  <si>
    <t>74. GATHERING SYSTEM TOUCH PANEL EXT 22A9</t>
  </si>
  <si>
    <t>75. GATHERING SYSTEM TOUCH PANEL EXT 21HN</t>
  </si>
  <si>
    <t>76. GATHERING SYSTEM TOUCH PANEL EXT 22A16</t>
  </si>
  <si>
    <t>77. GATHERING SYSTEM TOUCH PANEL EXT 21SF</t>
  </si>
  <si>
    <t>78. GATHERING SYSTEM TOUCH PANEL EXT 21HV</t>
  </si>
  <si>
    <t>79. GATHERING SYSTEM TOUCH PANEL EXT 21SZ</t>
  </si>
  <si>
    <t>80. GATHERING SYSTEM TOUCH PANEL EXT 21SG</t>
  </si>
  <si>
    <t>81. GATHERING SYSTEM TOUCH PANEL EXT 21FB</t>
  </si>
  <si>
    <t>82. GATHERING SYSTEM TOUCH PANEL EXT 22A8</t>
  </si>
  <si>
    <t>83. GATHERING SYSTEM TOUCH PANEL EXT 22A18</t>
  </si>
  <si>
    <t>84. GATHERING SYSTEM TOUCH PANEL EXT 22A19</t>
  </si>
  <si>
    <t>85. GATHERING SYSTEM TOUCH PANEL EXT 21FA</t>
  </si>
  <si>
    <t>86. GATHERING SYSTEM TOUCH PANEL EXT 21HU</t>
  </si>
  <si>
    <t>87. GATHERING SYSTEM TOUCH PANEL EXT 22B5</t>
  </si>
  <si>
    <t>88. GATHERING SYSTEM TOUCH PANEL EXT 21SI</t>
  </si>
  <si>
    <t>89. GATHERING SYSTEM TOUCH PANEL EXT 23A9</t>
  </si>
  <si>
    <t>90. GATHERING SYSTEM TOUCH PANEL EXT 22A22</t>
  </si>
  <si>
    <t>91. GATHERING SYSTEM TOUCH PANEL EXT 24B1</t>
  </si>
  <si>
    <t>92. GATHERING SYSTEM TOUCH PANEL EXT 21FD</t>
  </si>
  <si>
    <t>93. GATHERING SYSTEM TOUCH PANEL EXT 22A14</t>
  </si>
  <si>
    <t>94. GATHERING SYSTEM TOUCH PANEL EXT 23A5</t>
  </si>
  <si>
    <t>95. GATHERING SYSTEM TOUCH PANEL EXT 21ZG</t>
  </si>
  <si>
    <t>21ZG</t>
  </si>
  <si>
    <t>96. GATHERING SYSTEM TOUCH PANEL EXT 22A12</t>
  </si>
  <si>
    <t>22A12</t>
  </si>
  <si>
    <t>97. GATHERING SYSTEM TOUCH PANEL EXT 22B6</t>
  </si>
  <si>
    <t>98. GATHERING SYSTEM TOUCH PANEL EXT 21FC</t>
  </si>
  <si>
    <t>99. GATHERING SYSTEM TOUCH PANEL EXT 22A2</t>
  </si>
  <si>
    <t>22A2</t>
  </si>
  <si>
    <t>100. GATHERING SYSTEM TOUCH PANEL EXT 25A7</t>
  </si>
  <si>
    <t>101. GATHERING SYSTEM TOUCH PANEL EXT 21HW</t>
  </si>
  <si>
    <t>102. GATHERING SYSTEM TOUCH PANEL EXT 21HH</t>
  </si>
  <si>
    <t>103. GATHERING SYSTEM TOUCH PANEL EXT 21HB</t>
  </si>
  <si>
    <t>HANDY TERMINAL 13 UNIT</t>
  </si>
  <si>
    <t>FI-00912</t>
  </si>
  <si>
    <t xml:space="preserve"> SERVER EQUIPMENT (SRV10KRIRK APC EASY UPS ON-LINE)</t>
  </si>
  <si>
    <t>FI-00913</t>
  </si>
  <si>
    <t>FI-00914</t>
  </si>
  <si>
    <t xml:space="preserve"> SERVER EQUIPMENT SERVER HOST BACKUP</t>
  </si>
  <si>
    <t>FI-00915</t>
  </si>
  <si>
    <t>FI-00916</t>
  </si>
  <si>
    <t>1. FACE RECOGNATION (ATTENDANCE MACHINE)</t>
  </si>
  <si>
    <t>2E1</t>
  </si>
  <si>
    <t>FI-00917</t>
  </si>
  <si>
    <t>2. FACE RECOGNATION (ATTENDANCE MACHINE)</t>
  </si>
  <si>
    <t xml:space="preserve"> TELECONFERENCE KIT LOGITECH RALLY PLUS VIDEO</t>
  </si>
  <si>
    <t xml:space="preserve"> TELECONFERENCE KIT LOGITECH RALLY MIC POD</t>
  </si>
  <si>
    <t>TELECONFERENCE</t>
  </si>
  <si>
    <t xml:space="preserve"> TELECONFERENCE KIT LG SMART TV, STAND TV &amp; INSTALL</t>
  </si>
  <si>
    <t xml:space="preserve"> CCTV DEPRESIASI SECURITY EQUIPMENT SELLING (LORONG PAINTRY)</t>
  </si>
  <si>
    <t xml:space="preserve"> CCTV DEPRESIASI SECURITY EQUIPMENT SELLING (OFFICE QUALITY)</t>
  </si>
  <si>
    <t>FI-00924</t>
  </si>
  <si>
    <t xml:space="preserve"> NETWORK DEVICE CISCO L2 SWITCH</t>
  </si>
  <si>
    <t>FI-00925</t>
  </si>
  <si>
    <t>FI-00926</t>
  </si>
  <si>
    <t xml:space="preserve"> TELECONFERENCE KIT TV, STANEL, RALLY BAR, INSTALASI</t>
  </si>
  <si>
    <t xml:space="preserve"> ALL IN ONE PC DEPRESIASI (Mrs. Fera P)</t>
  </si>
  <si>
    <t xml:space="preserve">  ALL IN ONE PC DEPRESIASI (Mr. Agustiar)</t>
  </si>
  <si>
    <t xml:space="preserve"> ALL IN ONE PC DEPRESIASI (Mr. Arief Yudistira)</t>
  </si>
  <si>
    <t xml:space="preserve"> PC FOR PRODUCTION MONITOR 55 INCH</t>
  </si>
  <si>
    <t>FI-00932</t>
  </si>
  <si>
    <t xml:space="preserve"> SERVER EQUIPMENT CISCO L2 SWITCH 48 PORT (Rak B)</t>
  </si>
  <si>
    <t>FI-00933</t>
  </si>
  <si>
    <t xml:space="preserve"> PC FOR PRODUCTION MONITOR ADD SUPPORT FOR TV PROD OFFICE</t>
  </si>
  <si>
    <t>FI-00935</t>
  </si>
  <si>
    <t xml:space="preserve"> PC AIO DEPRESIASI FACE RECOGNATION</t>
  </si>
  <si>
    <t xml:space="preserve"> LENOVO THINKPAD X1 (Mr. Shibatani)</t>
  </si>
  <si>
    <t>FI-00937</t>
  </si>
  <si>
    <t xml:space="preserve"> 1. GATHERING SYSTEM HANDY TERMINAL (HHT SYSTEM)</t>
  </si>
  <si>
    <t>FI-00938</t>
  </si>
  <si>
    <t>2. GATHERING SYSTEM HANDY TERMINAL (HHT SYSTEM)</t>
  </si>
  <si>
    <t>FI-00939</t>
  </si>
  <si>
    <t>3. GATHERING SYSTEM HANDY TERMINAL (HHT SYSTEM)</t>
  </si>
  <si>
    <t>FI-00940</t>
  </si>
  <si>
    <t>4. GATHERING SYSTEM HANDY TERMINAL (HHT SYSTEM)</t>
  </si>
  <si>
    <t>FI-00941</t>
  </si>
  <si>
    <t>5. GATHERING SYSTEM HANDY TERMINAL (HHT SYSTEM)</t>
  </si>
  <si>
    <t xml:space="preserve"> 1. GATHERING SYSTEM BHT</t>
  </si>
  <si>
    <t xml:space="preserve"> 2. GATHERING SYSTEM BHT</t>
  </si>
  <si>
    <t xml:space="preserve"> 3. GATHERING SYSTEM BHT</t>
  </si>
  <si>
    <t xml:space="preserve"> 4. GATHERING SYSTEM BHT</t>
  </si>
  <si>
    <t xml:space="preserve"> 5. GATHERING SYSTEM BHT</t>
  </si>
  <si>
    <t xml:space="preserve"> ALL IN ONE PC DEPRESIASI (Mrs. Yulyayu K)</t>
  </si>
  <si>
    <t xml:space="preserve"> ALL IN ONE PC DEPRESIASI (Mr. Yogi Cucu)</t>
  </si>
  <si>
    <t xml:space="preserve"> ALL IN ONE PC DEPRESIASI (Mr. Fahrul Rofi)</t>
  </si>
  <si>
    <t>FI-00950</t>
  </si>
  <si>
    <t xml:space="preserve"> OFFLINE BACKUP (SERVER EQUIPMENT) EXEC</t>
  </si>
  <si>
    <t xml:space="preserve"> TV TOUCH SCREEN QM43B-T AND BRACKET AVA-1500-60-1P</t>
  </si>
  <si>
    <t xml:space="preserve"> ALL IN ONE PC HP WORKSTATION Z2 DRAWING AUTOCAD MOLD MAKING</t>
  </si>
  <si>
    <t xml:space="preserve"> SMART TV LG43UR7500 AND BRACKET AVA-1500-60-1P</t>
  </si>
  <si>
    <t>E1</t>
  </si>
  <si>
    <t xml:space="preserve"> ALL IN ONE PC DEPRESIASI (Mrs. Siti Zenab) ST</t>
  </si>
  <si>
    <t>11312</t>
  </si>
  <si>
    <t xml:space="preserve"> ALL IN ONE PC DEPRESIASI (Mr. Ghani Gunawan) PPC</t>
  </si>
  <si>
    <t xml:space="preserve"> ALL IN ONE PC DEPRESIASI (Mrs. Herni Hermawati) QA</t>
  </si>
  <si>
    <t>FI-00957</t>
  </si>
  <si>
    <t xml:space="preserve"> NETWORK DEVICE CISCO L3 SWITCH</t>
  </si>
  <si>
    <t>ALL IN ONE PC DEPRESIASI (Mr. Alam Subur Lestari)</t>
  </si>
  <si>
    <t>ALL IN ONE PC DEPRESIASI (Mr. Didi Perianto)</t>
  </si>
  <si>
    <t>ALL IN ONE PC DEPRESIASI (TC1)</t>
  </si>
  <si>
    <t>ALL IN ONE PC DEPRESIASI (Mr. Ajib Rubaedi)</t>
  </si>
  <si>
    <t>ALL IN ONE PC DEPRESIASI (Admin Log 3) Ms Wiwin</t>
  </si>
  <si>
    <t>ALL IN ONE PC DEPRESIASI (Mr. Karta)</t>
  </si>
  <si>
    <t>FI-00964</t>
  </si>
  <si>
    <t>BRACKET FOR GATHERING 15 pcs</t>
  </si>
  <si>
    <t>DRONE DJI MAVIC 3 PRO FOR HSE PATROL</t>
  </si>
  <si>
    <t>FI-00966</t>
  </si>
  <si>
    <t>GATE 1 IN REPAIR MOTOR OPENER EXISTING</t>
  </si>
  <si>
    <t xml:space="preserve"> ALL IN ONE PC (LOGISTIC)</t>
  </si>
  <si>
    <t>FI-00968</t>
  </si>
  <si>
    <t xml:space="preserve"> PABX IP PHONE SYSTEM</t>
  </si>
  <si>
    <t xml:space="preserve"> PC WORKSTATION (Mr. Fahmy IT)</t>
  </si>
  <si>
    <t xml:space="preserve"> PC DESKTOP FOR PART CENTER</t>
  </si>
  <si>
    <t xml:space="preserve"> PC DESKTOP FOR STATION 3</t>
  </si>
  <si>
    <t xml:space="preserve"> 1. LG SMART UHD TV FOR LOGISTIC</t>
  </si>
  <si>
    <t xml:space="preserve"> 2. LG SMART UHD TV FOR LOGISTIC</t>
  </si>
  <si>
    <t xml:space="preserve"> 3. LG SMART UHD TV FOR LOGISTIC</t>
  </si>
  <si>
    <t xml:space="preserve"> PC DEPRESIASI (LAPTOP) Mr. Dadang KPS</t>
  </si>
  <si>
    <t xml:space="preserve"> PC DEPRESIASI (LAPTOP) Mr. Fukawa</t>
  </si>
  <si>
    <t xml:space="preserve"> PC DEPRESIASI (LAPTOP) Mr. Insan PLC Machine</t>
  </si>
  <si>
    <t xml:space="preserve"> MONITOR MEETING FOR ROOM OBEYA</t>
  </si>
  <si>
    <t>PC AIO LENOVO (Mr. Irsan Rinaldi) EA</t>
  </si>
  <si>
    <t>PC AIO LENOVO (Mr. Hendra Nila) MM</t>
  </si>
  <si>
    <t>PC AIO LENOVO (Mr. Andri Faisal) GA</t>
  </si>
  <si>
    <t>PC AIO LENOVO (Mr. Tri Haryanto) QE</t>
  </si>
  <si>
    <t>PC AIO LENOVO (Mr. Wahyu H) QE</t>
  </si>
  <si>
    <t>PC AIO LENOVO (Mr. Kosasih) QE</t>
  </si>
  <si>
    <t>PC AIO LENOVO (Mrs. Rahmawati) MD</t>
  </si>
  <si>
    <t>PC AIO LENOVO (Mr. Jhohandi) EA</t>
  </si>
  <si>
    <t>PC AIO LENOVO (Mrs. Devita) IT</t>
  </si>
  <si>
    <t>PC AIO LENOVO (Mrs. Ima Rismawati) MKT</t>
  </si>
  <si>
    <t>PC NOTEBOOK LENOVO (Mr. Insan Maulana) ASSY</t>
  </si>
  <si>
    <t>PC CATIA LENOVO THINKSTATION P3</t>
  </si>
  <si>
    <t>1. CCTV REST AREA ZONA 2</t>
  </si>
  <si>
    <t>2. CCTV REST AREA ZONA 2</t>
  </si>
  <si>
    <t>F12</t>
  </si>
  <si>
    <t>3. CCTV CNC</t>
  </si>
  <si>
    <t>PC AIO LENOVO (Mrs. Sari Mawarni) QA</t>
  </si>
  <si>
    <t>PC AIO LENOVO (Mrs. Saharani) PPIC</t>
  </si>
  <si>
    <t>PC DESKTOP LENOVO FOR STATION 2</t>
  </si>
  <si>
    <t xml:space="preserve"> LAPTOP CATIA HP IDS I9-13950HX FOR WWAN FURY 16 G10 BASE NB</t>
  </si>
  <si>
    <t xml:space="preserve"> PC GATHERING ASSY SUB LINE 112K</t>
  </si>
  <si>
    <t xml:space="preserve"> 1. CCTV ZONA 1 CAM-01 (PARKIR MOBIL 1)</t>
  </si>
  <si>
    <t>2F1</t>
  </si>
  <si>
    <t>2. CCTV ZONA 2 CAM-02 (LOBY LUAR)</t>
  </si>
  <si>
    <t>1. PC GATHERING FOR INJECTION 22A23</t>
  </si>
  <si>
    <t>22A23</t>
  </si>
  <si>
    <t>PC AIO LENOVO (Mr. Saeful Majib) Logistik</t>
  </si>
  <si>
    <t>PC AIO LENOVO (Ms. Ratna) HR&amp;GA</t>
  </si>
  <si>
    <t>PC AIO LENOVO (Mr. Andri Faisal) HR&amp;GA</t>
  </si>
  <si>
    <t>PROJECTOR EPSON EB-X500 FOR TC ROOM</t>
  </si>
  <si>
    <t>PC AIO LENOVO (Ms. Amalia) QE</t>
  </si>
  <si>
    <t>1. CCTV CAM-12 (Lobby Dalam)</t>
  </si>
  <si>
    <t>2. CCTV CAM-13 (Lorong Quality)</t>
  </si>
  <si>
    <t>1. CCTV ZONA 1 CAM-52 (Depan Posko)</t>
  </si>
  <si>
    <t>2. CCTV ZONA 1 CAM-06 (PARKIR MOBIL 3)</t>
  </si>
  <si>
    <t>2. PC GATHERING FOR INJECTION 22D4</t>
  </si>
  <si>
    <t>PC GATHERING FOR 21ZJ</t>
  </si>
  <si>
    <t>FI-01013</t>
  </si>
  <si>
    <t>L2 SWITCH CISCO</t>
  </si>
  <si>
    <t>PC HIGH SPEC WORKSTATION FOR MOLD MAKING (Mr. Dicky Zulfikar</t>
  </si>
  <si>
    <t>PC HIGH SPEC WORKSTATION LENOVO (Mr. Kosasih)</t>
  </si>
  <si>
    <t>PC ALL IN ONE FOR SPM</t>
  </si>
  <si>
    <t>PC ALL IN ONE (Mr. Ahmad) PPC</t>
  </si>
  <si>
    <t>PC ALL IN ONE (Mr. Nur Iksan) PURCH</t>
  </si>
  <si>
    <t>PC ALL IN ONE (Ms. Nabila) HR&amp;GA</t>
  </si>
  <si>
    <t>PC ALL IN ONE FOR KLINIK</t>
  </si>
  <si>
    <t>PC ALL IN ONE (Ms. Meti) HSE</t>
  </si>
  <si>
    <t>PC ALL IN ONE (Ms. Dina) MKT</t>
  </si>
  <si>
    <t>FI-01023</t>
  </si>
  <si>
    <t>ID CARD SCANNER FOR VMS (Posko Security)</t>
  </si>
  <si>
    <t>PC ALL IN ONE (Mr. Ryan) LOGISTIK</t>
  </si>
  <si>
    <t>PC ALL IN ONE (Mr. Syahri) IT</t>
  </si>
  <si>
    <t>PC ALL IN ONE (Ms. Astiani) F&amp;A</t>
  </si>
  <si>
    <t>1. CCTV CAM-14 LORONG OFFICE 1</t>
  </si>
  <si>
    <t>2. CCTV CAM-16 OFFICE PRODUKSI</t>
  </si>
  <si>
    <t>PC GATHERING ASSY 21ZC</t>
  </si>
  <si>
    <t>FI-01031</t>
  </si>
  <si>
    <t>FLUKE TONE TRACER FOR LAN SERVER IT</t>
  </si>
  <si>
    <t>1. TV WINDOWS (FOR PROJECT Q-POINT 1)</t>
  </si>
  <si>
    <t>2. TV WINDOWS (FOR PROJECT Q-POINT 2)</t>
  </si>
  <si>
    <t>3. TV WINDOWS (FOR PROJECT Q-POINT 3)</t>
  </si>
  <si>
    <t>PC HIGH SPEC WORKSTATION (Mr. Didi P) Mold MTC</t>
  </si>
  <si>
    <t>1. PC ALL IN ONE (Mr. Erlangga) PCH</t>
  </si>
  <si>
    <t>2. PC ALL IN ONE (Mr. Asep Ali) FA</t>
  </si>
  <si>
    <t>3. PC DESKTOP FOR VMS 1</t>
  </si>
  <si>
    <t>1. PC ALL IN ONE (Mr. Aris Heriyanto) MKT</t>
  </si>
  <si>
    <t>2. PC ALL IN ONE (Mr. Samsurizal) Mold MTC</t>
  </si>
  <si>
    <t>3. PC ALL IN ONE (Mr. Noor Akhlis) PE</t>
  </si>
  <si>
    <t>ACCESS DOOR SUPREMA FOR CNC ZONE 2</t>
  </si>
  <si>
    <t>FI-01043</t>
  </si>
  <si>
    <t>SWITCH DEPRESIASI 48 PORT</t>
  </si>
  <si>
    <t>1. CCTV ZONA 2 - CAM 21 (CNC)</t>
  </si>
  <si>
    <t>2. CCTV ZONA 2 - CAM 20 (MATERIAL RESIN 2)</t>
  </si>
  <si>
    <t>2B1</t>
  </si>
  <si>
    <t>1. CCTV ZONA 1 - CAM 10 (LORONG PANTRY)</t>
  </si>
  <si>
    <t>2. CCTV ZONA 1 - CAM 11 (OFFICE ADM 1)</t>
  </si>
  <si>
    <t>1. BARCODE SCANNER (Q-POINT 1)</t>
  </si>
  <si>
    <t>2. BARCODE SCANNER (Q-POINT 2)</t>
  </si>
  <si>
    <t>3. BARCODE SCANNER (Q-POINT 3)</t>
  </si>
  <si>
    <t>1. CCTV ZONA 1 DEPRESIASI CAM 22 (Tangga Kantin 1)</t>
  </si>
  <si>
    <t>2. CCTV ZONA 2 DEPRESIASI CAM 23 (Kantin TC)</t>
  </si>
  <si>
    <t>1. CCTV ZONA 1 CAM-07 (TPS 1)</t>
  </si>
  <si>
    <t>2. CCTV ZONA 2 CAM-08 (Tent House 2)</t>
  </si>
  <si>
    <t>1. CCTV ZONA 1 DEPRESIASI CAM 31 (Tangga Kantin 2)</t>
  </si>
  <si>
    <t>2. CCTV ZONA 2 DEPRESIASI CAM 04 (Mushola Dalam)</t>
  </si>
  <si>
    <t>1. CCTV ZONA 1 DEPRESIASI CAM 15 (Kantin Lift)</t>
  </si>
  <si>
    <t>2. CCTV ZONA 2 DEPRESIASI CAM 39 (Kantin SPM)</t>
  </si>
  <si>
    <t>1. PC AIO LENOVO (Mr. Tarno) Logistic</t>
  </si>
  <si>
    <t>2. PC AIO LENOVO (Mr. Richard) Assy Eng</t>
  </si>
  <si>
    <t>3. PC DESKTOP (Monitor 2 Posko) HSE</t>
  </si>
  <si>
    <t>4. PC AIO LENOVO (Mrs. Adny) IR</t>
  </si>
  <si>
    <t>5. PC AIO LENOVO (Mr. Abdul Wachid) PCH</t>
  </si>
  <si>
    <t>1. PC DESKTOP (Warehouse Purchasing)</t>
  </si>
  <si>
    <t>2. PC DESKTOP (Station 1)</t>
  </si>
  <si>
    <t>3. PC DESKTOP (VMS 2)</t>
  </si>
  <si>
    <t>1. PC AIO LENOVO (Mr. Nurhasim) Assy Eng</t>
  </si>
  <si>
    <t>2. PC AIO LENOVO (Mr. Yahdi) Assy Eng</t>
  </si>
  <si>
    <t>3. PC AIO LENOVO (Mrs. Winda) Plant</t>
  </si>
  <si>
    <t>4. PC AIO LENOVO (Mr. Depi Jaelani) Prod Eng</t>
  </si>
  <si>
    <t>5. PC AIO LENOVO (Mrs. Sari Rezeki) IR</t>
  </si>
  <si>
    <t>1. PC AIO LENOVO (Mr. Nurcahyo) PPC</t>
  </si>
  <si>
    <t>2. PC AIO LENOVO (Mrs. Nurkholifah) QE</t>
  </si>
  <si>
    <t>3. PC AIO LENOVO (Mr. Rivaldo) MKT</t>
  </si>
  <si>
    <t>4. PC AIO LENOVO (Mr. Idham) HSE</t>
  </si>
  <si>
    <t>5. PC AIO LENOVO (Mrs. Fatika) QE</t>
  </si>
  <si>
    <t>FI-01077</t>
  </si>
  <si>
    <t>ADDITIONAL NAS BACKUP SERVER</t>
  </si>
  <si>
    <t>CCTV ZONA 1 CAM 17 (Test Room)</t>
  </si>
  <si>
    <t>CCTV ZONA 2 CAM 19 (Lorong Mezanine)</t>
  </si>
  <si>
    <t>PC WORKSTATION (Mr. Arip Dwi) ME</t>
  </si>
  <si>
    <t>PC WORKSTATION (Mr. Ismail) ME</t>
  </si>
  <si>
    <t>PC WORKSTATION (Mr. Tri Hariyanto)</t>
  </si>
  <si>
    <t>FI-01083</t>
  </si>
  <si>
    <t>INTEGRATION SYSTEM FOR POWER CONSUMPTION VISUALIZATION</t>
  </si>
  <si>
    <t>1. ACCESS DOOR SUPREMA 2 (Part Room)</t>
  </si>
  <si>
    <t>2. ACCESS DOOR SUPREMA 2 (Photometric Room)</t>
  </si>
  <si>
    <t>FI-01086</t>
  </si>
  <si>
    <t>1. CCTV ZONA 1 DEPRESIASI CAM 25 (Lorong Loker 1)</t>
  </si>
  <si>
    <t>FI-01087</t>
  </si>
  <si>
    <t>2. CCTV ZONA 2 DEPRESIASI CAM 27 (Lorong Loker 2)</t>
  </si>
  <si>
    <t>FI-01088</t>
  </si>
  <si>
    <t>PROJECT PEREMAJAAN KABEL &amp; SWITCH CCTV ZONA 1</t>
  </si>
  <si>
    <t>FI-01089</t>
  </si>
  <si>
    <t>1. ADD ELECTRICAL ACCESS DOOR SUPREMA 2 (Part Room)</t>
  </si>
  <si>
    <t>FI-01090</t>
  </si>
  <si>
    <t>2. ADD ELECTRICAL ACCESS DOOR SUPREMA 2 (Photometric Room)</t>
  </si>
  <si>
    <t>FI-01091</t>
  </si>
  <si>
    <t>DOTMATRIX PRINTER EPSON LQ2190 (Ofiice Logistic)</t>
  </si>
  <si>
    <t>WR-00002</t>
  </si>
  <si>
    <t>PRO-NES V20/ AUTOMOTIVE SYSTEM.</t>
  </si>
  <si>
    <t>WR</t>
  </si>
  <si>
    <t>W</t>
  </si>
  <si>
    <t>WIDR</t>
  </si>
  <si>
    <t>WR-00003</t>
  </si>
  <si>
    <t>WR-00004</t>
  </si>
  <si>
    <t>PRO-NES V20/ AUTOMOTIVE SYSTEM</t>
  </si>
  <si>
    <t>WR-00005</t>
  </si>
  <si>
    <t>WR-00006</t>
  </si>
  <si>
    <t>PRO-NES V20/ AUTOMOTIVE SYSTEM .</t>
  </si>
  <si>
    <t>WR-00007</t>
  </si>
  <si>
    <t>WR-00008</t>
  </si>
  <si>
    <t>WR-00009</t>
  </si>
  <si>
    <t>WR-00010</t>
  </si>
  <si>
    <t>WR-00011</t>
  </si>
  <si>
    <t>WR-00012</t>
  </si>
  <si>
    <t>CRYSTAL REPORTS 2008 INTL WIN.</t>
  </si>
  <si>
    <t>WR-00014</t>
  </si>
  <si>
    <t>ACCPAC LICENSE.</t>
  </si>
  <si>
    <t>WR-00015</t>
  </si>
  <si>
    <t>WR-00016</t>
  </si>
  <si>
    <t>ACCPAC LICENSE</t>
  </si>
  <si>
    <t>WR-00017</t>
  </si>
  <si>
    <t>WR-00018</t>
  </si>
  <si>
    <t>EXCEL CREATOR 5.0FOR NET SERVER LICENSE</t>
  </si>
  <si>
    <t>WR-00019</t>
  </si>
  <si>
    <t>PAYROLL SOFTWARE</t>
  </si>
  <si>
    <t>WR-00020</t>
  </si>
  <si>
    <t>AUTOCAD LT 2011 COMMERCIAL NEW SLM 1 YEAR SUBS (ENGLISH VER)</t>
  </si>
  <si>
    <t>WR-00021</t>
  </si>
  <si>
    <t>AUTOCAD LT 2011 COMMERCIAL NEW SLM 1 YEAR SUBS (JAPAN VER)</t>
  </si>
  <si>
    <t>WR-00022</t>
  </si>
  <si>
    <t>AUTOCAD LT MECHANICAL 2011 COMMERCIAL NEW SLM 1 YEAR SUBS</t>
  </si>
  <si>
    <t>WR-00023</t>
  </si>
  <si>
    <t>SOFTWARE GT DESIGNER VER-2 &amp; GX DEVELOPER VER- 8</t>
  </si>
  <si>
    <t>WR-00035</t>
  </si>
  <si>
    <t>PRO-NES AUTOMOTIVE V20</t>
  </si>
  <si>
    <t>WR-00036</t>
  </si>
  <si>
    <t>WR-00037</t>
  </si>
  <si>
    <t>WR-00038</t>
  </si>
  <si>
    <t>WR-00039</t>
  </si>
  <si>
    <t>WR-00046</t>
  </si>
  <si>
    <t>Live SBE Lanpak,Sage Accpac AC MS</t>
  </si>
  <si>
    <t>WR-00047</t>
  </si>
  <si>
    <t>Examination &amp;Changing for Software1unit for BMC</t>
  </si>
  <si>
    <t>WR-00048</t>
  </si>
  <si>
    <t>Software licence fee "Prones"</t>
  </si>
  <si>
    <t>WR-00049</t>
  </si>
  <si>
    <t>Software EDI (extreme) for  Custom</t>
  </si>
  <si>
    <t>WR-00050</t>
  </si>
  <si>
    <t>Software</t>
  </si>
  <si>
    <t>WR-00051</t>
  </si>
  <si>
    <t>NTT,Supply Lenovo,Office,CorelDraw,Minitab 16-INV/002432/IV/</t>
  </si>
  <si>
    <t>WR-00052</t>
  </si>
  <si>
    <t>WR-00053</t>
  </si>
  <si>
    <t>WR-00054</t>
  </si>
  <si>
    <t>WR-00055</t>
  </si>
  <si>
    <t>WR-00056</t>
  </si>
  <si>
    <t>Asia Link,Software Corel Draw Graphic 1set for PC Mr.Ito&amp;Shi</t>
  </si>
  <si>
    <t>WR-00058</t>
  </si>
  <si>
    <t>Gathering System (Production) 44 unit</t>
  </si>
  <si>
    <t>WR-00059</t>
  </si>
  <si>
    <t>HTT System&amp;CD Room</t>
  </si>
  <si>
    <t>WR-00060</t>
  </si>
  <si>
    <t>ACCPAC PO Module</t>
  </si>
  <si>
    <t>WR-00061</t>
  </si>
  <si>
    <t>CATIA Team PLM</t>
  </si>
  <si>
    <t>WR-00062</t>
  </si>
  <si>
    <t>Database SQL Server 2012</t>
  </si>
  <si>
    <t>WR-00063</t>
  </si>
  <si>
    <t>Gathering System(Production)</t>
  </si>
  <si>
    <t>WR-00064</t>
  </si>
  <si>
    <t>Gathering System (Production)(2)</t>
  </si>
  <si>
    <t>WR-00065</t>
  </si>
  <si>
    <t>SOFWARE-LITE PACKAGE of HRM System 'SPISy'</t>
  </si>
  <si>
    <t>WR-00066</t>
  </si>
  <si>
    <t>COST DESIGN SYSTEM LICENCE</t>
  </si>
  <si>
    <t>WR-00068</t>
  </si>
  <si>
    <t>SOFTWARE TRAINING APPLICATION</t>
  </si>
  <si>
    <t>WR-00069</t>
  </si>
  <si>
    <t>AUTOCAD LT 2015 COMMERCIAL NEW SLM+SUBSCRIPTION (1 YEAR)</t>
  </si>
  <si>
    <t>WR-00070</t>
  </si>
  <si>
    <t>AUTOCAD LT 2015 COMMERCIAL NEW SLM + SUBSCRIPTION (1 YEAR)</t>
  </si>
  <si>
    <t>WR-00071</t>
  </si>
  <si>
    <t>AUTOCAD LT 2016 PERPETUAL FOR NEW MEMBER ME</t>
  </si>
  <si>
    <t>WR-00072</t>
  </si>
  <si>
    <t>MICROSOFT OFFICE STANDAR 2016 ULP FOR LAPTOP 8 ~ 14</t>
  </si>
  <si>
    <t>WR-00073</t>
  </si>
  <si>
    <t>SOFTWARE INTERFACE ACPAC TO E FACTUR FOR F&amp;A DEPT.</t>
  </si>
  <si>
    <t>WR-00074</t>
  </si>
  <si>
    <t>AUTOCAD LT 2017  COMM. NEW SINGLE ELD 3-YEAR SUBSC. FOR QE</t>
  </si>
  <si>
    <t>WR-00075</t>
  </si>
  <si>
    <t>PDF &amp; Tiff Witter watermarking drawing file by QE Dept.</t>
  </si>
  <si>
    <t>WR-00076</t>
  </si>
  <si>
    <t>PDF EDITOR NITRO PDF FOR QE (MR. AJI)</t>
  </si>
  <si>
    <t>WR-00077</t>
  </si>
  <si>
    <t>PDF EDITOR NITRO PDF FOR QE (MR. PROJO)</t>
  </si>
  <si>
    <t>WR-00078</t>
  </si>
  <si>
    <t>MS. OFFICE PRO PLUS (Photometric)</t>
  </si>
  <si>
    <t>WR-00079</t>
  </si>
  <si>
    <t>AUTO CAD LT 2018 (Mr.Deri ENG)</t>
  </si>
  <si>
    <t>WR-00080</t>
  </si>
  <si>
    <t>TIFF COMBINER (Mr. Aji QE)</t>
  </si>
  <si>
    <t>WR-00081</t>
  </si>
  <si>
    <t>VIRTUALISASI SERVER</t>
  </si>
  <si>
    <t>WR-00082</t>
  </si>
  <si>
    <t>CAM-TOOL 3 AXIS LICENSE</t>
  </si>
  <si>
    <t>WR-00083</t>
  </si>
  <si>
    <t>SOFTWARE ANTIVIRUS FOR PC BMC (ENGINEERING)</t>
  </si>
  <si>
    <t>WR-00084</t>
  </si>
  <si>
    <t>SOFTWARE AUTOCAD LT FOR ENGINEERING MEMBER</t>
  </si>
  <si>
    <t>WR-00085</t>
  </si>
  <si>
    <t>SOFTWARE AUTOCAD (ENGINEERING )</t>
  </si>
  <si>
    <t>WR-00086</t>
  </si>
  <si>
    <t>SOFTWARE TIFF/BRAVA READER FOR QE MEMBER</t>
  </si>
  <si>
    <t>WR-00087</t>
  </si>
  <si>
    <t>1.SOFTWARE NITRO PRO (QE)</t>
  </si>
  <si>
    <t>WR-00088</t>
  </si>
  <si>
    <t>2.SOFTWARE NITRO PRO (QE)</t>
  </si>
  <si>
    <t>WR-00089</t>
  </si>
  <si>
    <t>CATIA VIEWER (ENGINEERING )</t>
  </si>
  <si>
    <t>WR-00090</t>
  </si>
  <si>
    <t>VISUAL STUDIO PRO 2019 AND WEB TEMPLATE</t>
  </si>
  <si>
    <t>WR-00091</t>
  </si>
  <si>
    <t>SOFTWARE TEAMVIEWER FOR DEPT ITIR</t>
  </si>
  <si>
    <t>WR-00092</t>
  </si>
  <si>
    <t>SOFTWARE TIFF CREATOR FOR DEPT QE</t>
  </si>
  <si>
    <t>WR-00093</t>
  </si>
  <si>
    <t xml:space="preserve"> NORMING ASSET TRACKING ACCOUNTING SOFTWARE</t>
  </si>
  <si>
    <t>WR-00094</t>
  </si>
  <si>
    <t xml:space="preserve"> SOFTWARE SKETCHUP FOR PARTJIG DESIGN FOR EP</t>
  </si>
  <si>
    <t>WR-00095</t>
  </si>
  <si>
    <t xml:space="preserve"> E-BANKING SYSTEM INTERFACE ACCPAC TO INTERNET BANKING SYSTE</t>
  </si>
  <si>
    <t>WR-00096</t>
  </si>
  <si>
    <t xml:space="preserve"> PRO-NES APP &amp;DATABASE SERVER 1 UNIT</t>
  </si>
  <si>
    <t>WR-00097</t>
  </si>
  <si>
    <t xml:space="preserve">  UPGRADE WINDOWS 10 (83 LICENSE)</t>
  </si>
  <si>
    <t>WR-00098</t>
  </si>
  <si>
    <t xml:space="preserve"> PDF COMPRESS FOXIT PDF EDITOR PRO 11 2 UNIT</t>
  </si>
  <si>
    <t>WR-00099</t>
  </si>
  <si>
    <t xml:space="preserve"> COREL DRAW FOR ASSY ENG MR DADAN</t>
  </si>
  <si>
    <t>WR-00100</t>
  </si>
  <si>
    <t xml:space="preserve"> COREL DRAW FOR ASSY ENG MR ALAM</t>
  </si>
  <si>
    <t>WR-00101</t>
  </si>
  <si>
    <t xml:space="preserve"> COREL DRAW FOR HSE MR HERI</t>
  </si>
  <si>
    <t>WR-00102</t>
  </si>
  <si>
    <t xml:space="preserve"> SOFTWARE DEEP FREEZE STANDARD PERPETUAL LIC 2pcs</t>
  </si>
  <si>
    <t>WR-00103</t>
  </si>
  <si>
    <t xml:space="preserve"> INTEGRATION SYSTEM FOR FACTORY PRONES CUSTOM QR CODE WMS</t>
  </si>
  <si>
    <t>WR-00104</t>
  </si>
  <si>
    <t xml:space="preserve"> SOFTWARE MINI TAB</t>
  </si>
  <si>
    <t>WR-00105</t>
  </si>
  <si>
    <t xml:space="preserve"> SAGE 300 ERP MANUFACTURING</t>
  </si>
  <si>
    <t>WR-00106</t>
  </si>
  <si>
    <t xml:space="preserve"> INTEGRATION SYSTEM FOR FACTORY WMS</t>
  </si>
  <si>
    <t>WR-00107</t>
  </si>
  <si>
    <t xml:space="preserve"> INTEGRATION SYSTEM FOR FACTORY WIRELESS INSFRASTRUCTURE WMS</t>
  </si>
  <si>
    <t>WR-00108</t>
  </si>
  <si>
    <t xml:space="preserve"> SAGE ACCPAC MODULE PO ONLINE</t>
  </si>
  <si>
    <t>WR-00109</t>
  </si>
  <si>
    <t>WINDOWS SERVER 2022 STANDARD - 16 CORE LICENSE PACK</t>
  </si>
  <si>
    <t>WR-00110</t>
  </si>
  <si>
    <t>WINDOWS SERVER 2022 - 1 DEVICE CAL</t>
  </si>
  <si>
    <t>WR-00111</t>
  </si>
  <si>
    <t>ORACLE DATABASE STANDARD EDITION 2 - PROCESSOR PERPETUAL</t>
  </si>
  <si>
    <t>WR-00112</t>
  </si>
  <si>
    <t>RANDOM TEST SOFTWARE UPGRADE FOR K2ND</t>
  </si>
  <si>
    <t>11124</t>
  </si>
  <si>
    <t>WR-00113</t>
  </si>
  <si>
    <t>SOFTWARE QR CODE SYSTEM TMMIN</t>
  </si>
  <si>
    <t>WR-00114</t>
  </si>
  <si>
    <t>SOFTWARE SECURE MX (MAIL ENCRYPTION)</t>
  </si>
  <si>
    <t>WR-00115</t>
  </si>
  <si>
    <t>SOFTWARE NESSUS</t>
  </si>
  <si>
    <t>WR-00116</t>
  </si>
  <si>
    <t>SYSTEM INTERFACE D/O PRONES FOR INVOICING</t>
  </si>
  <si>
    <t>WR-00117</t>
  </si>
  <si>
    <t>SOFTWARE MSDM E-RECRUITMENT &amp; ASSESSEMENT MODUL</t>
  </si>
  <si>
    <t>WR-00118</t>
  </si>
  <si>
    <t>MANAGE ENGINE LOG360 (SIEM/SOAR)</t>
  </si>
  <si>
    <t>Prepared</t>
  </si>
  <si>
    <t>Checked</t>
  </si>
  <si>
    <t>Approve</t>
  </si>
  <si>
    <t>WORSTATION</t>
  </si>
  <si>
    <t>HR PAYROLL (KAMILAH)</t>
  </si>
  <si>
    <t>DEPARTEMEN HEAD HR&amp;GA (ERNA)</t>
  </si>
  <si>
    <t>EX :AHMAD SUPRIYANTO</t>
  </si>
  <si>
    <t>EX : RAFI DWITAMAARIYONO</t>
  </si>
  <si>
    <t>AKTUAL Disposed</t>
  </si>
  <si>
    <t>Disposedd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</si>
</sst>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409]mmm\-yy;@"/>
    <numFmt numFmtId="165" formatCode="[$-13809]d\ mmm\ yyyy;@"/>
    <numFmt numFmtId="166" formatCode="#"/>
    <numFmt numFmtId="167" formatCode="#,###.00"/>
    <numFmt numFmtId="168" formatCode="[$-409]d\-mmm\-yy;@"/>
    <numFmt numFmtId="169" formatCode="yyyy\-mm\-dd;@"/>
    <numFmt numFmtId="170" formatCode="yyyy/mm/dd;@"/>
  </numFmts>
  <fonts count="7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name val="Calibri"/>
      <family val="2"/>
    </font>
    <font>
      <sz val="14"/>
      <color rgb="FF00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z val="14"/>
      <color theme="1"/>
      <name val="Calibri"/>
      <family val="2"/>
    </font>
    <font>
      <sz val="9"/>
      <color rgb="FFFF0000"/>
      <name val="Aptos Narrow"/>
      <family val="2"/>
      <scheme val="minor"/>
    </font>
    <font>
      <sz val="14"/>
      <color indexed="8"/>
      <name val="Arial"/>
      <family val="2"/>
    </font>
    <font>
      <sz val="14"/>
      <color indexed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4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4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Calibri"/>
      <family val="2"/>
    </font>
    <font>
      <b/>
      <sz val="26"/>
      <color theme="1"/>
      <name val="Aptos Narrow"/>
      <family val="2"/>
      <scheme val="minor"/>
    </font>
    <font>
      <sz val="12"/>
      <color theme="1"/>
      <name val="Abadi"/>
      <family val="2"/>
    </font>
    <font>
      <sz val="11"/>
      <color indexed="8"/>
      <name val="Arial"/>
      <family val="2"/>
    </font>
    <font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</font>
    <font>
      <b/>
      <sz val="60"/>
      <color theme="1"/>
      <name val="Aptos Narrow"/>
      <family val="2"/>
      <scheme val="minor"/>
    </font>
    <font>
      <b/>
      <sz val="50"/>
      <color theme="1"/>
      <name val="Aptos Narrow"/>
      <family val="2"/>
      <scheme val="minor"/>
    </font>
    <font>
      <b/>
      <sz val="40"/>
      <color theme="1"/>
      <name val="Aptos Narrow"/>
      <family val="2"/>
      <scheme val="minor"/>
    </font>
    <font>
      <b/>
      <sz val="22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7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22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4"/>
      <color rgb="FF000000"/>
      <name val="Times New Roman"/>
      <family val="1"/>
    </font>
    <font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A5A5A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8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>
      <alignment vertical="top"/>
    </xf>
    <xf numFmtId="0" fontId="1" fillId="0" borderId="0"/>
    <xf numFmtId="0" fontId="44" fillId="0" borderId="0"/>
    <xf numFmtId="0" fontId="1" fillId="0" borderId="0"/>
    <xf numFmtId="0" fontId="1" fillId="0" borderId="0"/>
    <xf numFmtId="0" fontId="42" fillId="0" borderId="0"/>
    <xf numFmtId="0" fontId="1" fillId="0" borderId="0"/>
    <xf numFmtId="0" fontId="47" fillId="0" borderId="0"/>
    <xf numFmtId="0" fontId="1" fillId="0" borderId="0"/>
    <xf numFmtId="0" fontId="46" fillId="6" borderId="56" applyNumberFormat="0" applyAlignment="0" applyProtection="0"/>
    <xf numFmtId="0" fontId="1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5" fillId="0" borderId="0"/>
    <xf numFmtId="0" fontId="1" fillId="0" borderId="0"/>
    <xf numFmtId="0" fontId="39" fillId="0" borderId="0">
      <alignment vertical="top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9" fillId="0" borderId="0">
      <alignment vertical="top"/>
    </xf>
    <xf numFmtId="0" fontId="39" fillId="0" borderId="0">
      <alignment vertical="top"/>
    </xf>
    <xf numFmtId="0" fontId="39" fillId="0" borderId="0">
      <alignment vertical="top"/>
    </xf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00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4" fontId="6" fillId="0" borderId="11" xfId="0" applyNumberFormat="1" applyFont="1" applyBorder="1" applyAlignment="1">
      <alignment vertical="center"/>
    </xf>
    <xf numFmtId="14" fontId="6" fillId="0" borderId="7" xfId="0" applyNumberFormat="1" applyFont="1" applyBorder="1" applyAlignment="1">
      <alignment vertical="center"/>
    </xf>
    <xf numFmtId="14" fontId="6" fillId="0" borderId="12" xfId="0" applyNumberFormat="1" applyFont="1" applyBorder="1" applyAlignment="1">
      <alignment vertical="center"/>
    </xf>
    <xf numFmtId="14" fontId="7" fillId="0" borderId="0" xfId="0" applyNumberFormat="1" applyFont="1" applyAlignment="1">
      <alignment horizontal="left" vertical="center"/>
    </xf>
    <xf numFmtId="14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left" vertical="center"/>
    </xf>
    <xf numFmtId="0" fontId="2" fillId="0" borderId="13" xfId="0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26" xfId="2" applyFont="1" applyBorder="1" applyAlignment="1">
      <alignment vertical="center"/>
    </xf>
    <xf numFmtId="0" fontId="9" fillId="0" borderId="26" xfId="0" applyFont="1" applyBorder="1" applyAlignment="1">
      <alignment horizontal="left" vertical="center"/>
    </xf>
    <xf numFmtId="164" fontId="9" fillId="0" borderId="26" xfId="0" applyNumberFormat="1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2" fontId="10" fillId="0" borderId="6" xfId="0" applyNumberFormat="1" applyFont="1" applyBorder="1" applyAlignment="1">
      <alignment horizontal="left" vertical="center"/>
    </xf>
    <xf numFmtId="1" fontId="11" fillId="0" borderId="28" xfId="0" applyNumberFormat="1" applyFont="1" applyBorder="1" applyAlignment="1">
      <alignment horizontal="left" vertical="center"/>
    </xf>
    <xf numFmtId="164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3" xfId="2" quotePrefix="1" applyFont="1" applyBorder="1" applyAlignment="1">
      <alignment horizontal="left" vertical="center"/>
    </xf>
    <xf numFmtId="164" fontId="9" fillId="0" borderId="13" xfId="0" applyNumberFormat="1" applyFont="1" applyBorder="1" applyAlignment="1">
      <alignment horizontal="left" vertical="center"/>
    </xf>
    <xf numFmtId="0" fontId="9" fillId="0" borderId="13" xfId="3" applyFont="1" applyBorder="1" applyAlignment="1">
      <alignment horizontal="left" vertical="center"/>
    </xf>
    <xf numFmtId="0" fontId="9" fillId="0" borderId="13" xfId="2" applyFont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2" fontId="0" fillId="0" borderId="4" xfId="0" applyNumberFormat="1" applyBorder="1" applyAlignment="1">
      <alignment horizontal="left" vertical="center"/>
    </xf>
    <xf numFmtId="1" fontId="11" fillId="0" borderId="13" xfId="0" applyNumberFormat="1" applyFont="1" applyBorder="1" applyAlignment="1">
      <alignment horizontal="left" vertical="center"/>
    </xf>
    <xf numFmtId="0" fontId="0" fillId="0" borderId="13" xfId="0" applyBorder="1" applyAlignment="1">
      <alignment vertical="center" wrapText="1"/>
    </xf>
    <xf numFmtId="0" fontId="9" fillId="0" borderId="13" xfId="2" applyFont="1" applyBorder="1" applyAlignment="1">
      <alignment horizontal="left" vertical="center"/>
    </xf>
    <xf numFmtId="0" fontId="9" fillId="2" borderId="13" xfId="2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2" fontId="0" fillId="0" borderId="13" xfId="0" quotePrefix="1" applyNumberFormat="1" applyBorder="1" applyAlignment="1">
      <alignment horizontal="left" vertical="center"/>
    </xf>
    <xf numFmtId="2" fontId="0" fillId="0" borderId="4" xfId="0" quotePrefix="1" applyNumberForma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left" vertical="center"/>
    </xf>
    <xf numFmtId="0" fontId="13" fillId="0" borderId="13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3" xfId="0" applyFont="1" applyBorder="1" applyAlignment="1">
      <alignment vertical="center"/>
    </xf>
    <xf numFmtId="0" fontId="9" fillId="0" borderId="13" xfId="4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quotePrefix="1" applyBorder="1" applyAlignment="1">
      <alignment vertical="center"/>
    </xf>
    <xf numFmtId="0" fontId="0" fillId="0" borderId="13" xfId="0" quotePrefix="1" applyBorder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165" fontId="0" fillId="0" borderId="13" xfId="0" applyNumberFormat="1" applyBorder="1" applyAlignment="1">
      <alignment horizontal="left" vertical="center"/>
    </xf>
    <xf numFmtId="0" fontId="9" fillId="0" borderId="13" xfId="5" applyFont="1" applyBorder="1" applyAlignment="1">
      <alignment vertical="center"/>
    </xf>
    <xf numFmtId="3" fontId="9" fillId="0" borderId="13" xfId="2" applyNumberFormat="1" applyFont="1" applyBorder="1" applyAlignment="1">
      <alignment vertical="center"/>
    </xf>
    <xf numFmtId="2" fontId="0" fillId="0" borderId="6" xfId="0" quotePrefix="1" applyNumberForma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12" fillId="0" borderId="13" xfId="2" applyFont="1" applyBorder="1" applyAlignment="1">
      <alignment vertical="center"/>
    </xf>
    <xf numFmtId="165" fontId="0" fillId="0" borderId="13" xfId="0" quotePrefix="1" applyNumberFormat="1" applyBorder="1" applyAlignment="1">
      <alignment horizontal="left" vertical="center"/>
    </xf>
    <xf numFmtId="0" fontId="9" fillId="0" borderId="13" xfId="2" quotePrefix="1" applyFont="1" applyBorder="1" applyAlignment="1">
      <alignment vertical="center"/>
    </xf>
    <xf numFmtId="3" fontId="9" fillId="0" borderId="13" xfId="2" applyNumberFormat="1" applyFont="1" applyBorder="1" applyAlignment="1">
      <alignment horizontal="left" vertical="center"/>
    </xf>
    <xf numFmtId="0" fontId="15" fillId="0" borderId="13" xfId="2" applyFont="1" applyBorder="1" applyAlignment="1">
      <alignment vertical="center"/>
    </xf>
    <xf numFmtId="3" fontId="9" fillId="0" borderId="13" xfId="0" applyNumberFormat="1" applyFont="1" applyBorder="1" applyAlignment="1">
      <alignment vertical="center"/>
    </xf>
    <xf numFmtId="2" fontId="10" fillId="0" borderId="6" xfId="0" quotePrefix="1" applyNumberFormat="1" applyFont="1" applyBorder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14" fontId="0" fillId="0" borderId="13" xfId="0" quotePrefix="1" applyNumberFormat="1" applyBorder="1" applyAlignment="1">
      <alignment horizontal="center" vertical="center"/>
    </xf>
    <xf numFmtId="0" fontId="9" fillId="0" borderId="13" xfId="6" applyFont="1" applyBorder="1" applyAlignment="1">
      <alignment vertical="center"/>
    </xf>
    <xf numFmtId="0" fontId="9" fillId="0" borderId="13" xfId="0" quotePrefix="1" applyFont="1" applyBorder="1" applyAlignment="1">
      <alignment horizontal="left" vertical="center"/>
    </xf>
    <xf numFmtId="0" fontId="9" fillId="0" borderId="19" xfId="2" applyFont="1" applyBorder="1" applyAlignment="1">
      <alignment vertical="center"/>
    </xf>
    <xf numFmtId="0" fontId="9" fillId="0" borderId="19" xfId="0" applyFont="1" applyBorder="1" applyAlignment="1">
      <alignment horizontal="left" vertical="center"/>
    </xf>
    <xf numFmtId="0" fontId="9" fillId="0" borderId="19" xfId="2" quotePrefix="1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1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2" fontId="0" fillId="0" borderId="19" xfId="0" applyNumberFormat="1" applyBorder="1" applyAlignment="1">
      <alignment horizontal="left" vertical="center"/>
    </xf>
    <xf numFmtId="2" fontId="0" fillId="0" borderId="22" xfId="0" applyNumberFormat="1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11" fillId="2" borderId="0" xfId="0" applyNumberFormat="1" applyFont="1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2" fontId="0" fillId="0" borderId="0" xfId="0" quotePrefix="1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vertical="center"/>
    </xf>
    <xf numFmtId="1" fontId="11" fillId="0" borderId="0" xfId="0" applyNumberFormat="1" applyFont="1" applyAlignment="1">
      <alignment horizontal="left" vertical="center"/>
    </xf>
    <xf numFmtId="2" fontId="10" fillId="0" borderId="0" xfId="0" applyNumberFormat="1" applyFont="1" applyAlignment="1">
      <alignment horizontal="left" vertical="center"/>
    </xf>
    <xf numFmtId="2" fontId="11" fillId="0" borderId="13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9" fillId="0" borderId="26" xfId="2" applyFont="1" applyBorder="1" applyAlignment="1">
      <alignment horizontal="left" vertical="center"/>
    </xf>
    <xf numFmtId="0" fontId="9" fillId="0" borderId="32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2" quotePrefix="1" applyFont="1" applyAlignment="1">
      <alignment vertical="center"/>
    </xf>
    <xf numFmtId="0" fontId="9" fillId="0" borderId="0" xfId="2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4" fontId="6" fillId="0" borderId="9" xfId="0" applyNumberFormat="1" applyFont="1" applyBorder="1" applyAlignment="1">
      <alignment vertical="center"/>
    </xf>
    <xf numFmtId="14" fontId="6" fillId="0" borderId="10" xfId="0" applyNumberFormat="1" applyFont="1" applyBorder="1" applyAlignment="1">
      <alignment vertical="center"/>
    </xf>
    <xf numFmtId="2" fontId="3" fillId="0" borderId="13" xfId="1" applyNumberFormat="1" applyFill="1" applyBorder="1" applyAlignment="1">
      <alignment horizontal="left" vertical="center"/>
    </xf>
    <xf numFmtId="17" fontId="9" fillId="0" borderId="13" xfId="0" quotePrefix="1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0" borderId="13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/>
    </xf>
    <xf numFmtId="0" fontId="23" fillId="0" borderId="13" xfId="0" applyFont="1" applyBorder="1" applyAlignment="1">
      <alignment horizontal="center" vertical="center"/>
    </xf>
    <xf numFmtId="0" fontId="11" fillId="0" borderId="13" xfId="2" quotePrefix="1" applyFont="1" applyBorder="1" applyAlignment="1">
      <alignment vertical="center"/>
    </xf>
    <xf numFmtId="0" fontId="11" fillId="0" borderId="13" xfId="2" applyFont="1" applyBorder="1" applyAlignment="1">
      <alignment horizontal="center" vertical="center"/>
    </xf>
    <xf numFmtId="164" fontId="11" fillId="0" borderId="13" xfId="0" applyNumberFormat="1" applyFont="1" applyBorder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23" fillId="0" borderId="13" xfId="2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2" quotePrefix="1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11" fillId="0" borderId="0" xfId="2" quotePrefix="1" applyFont="1" applyAlignment="1">
      <alignment vertical="center"/>
    </xf>
    <xf numFmtId="164" fontId="11" fillId="0" borderId="0" xfId="0" applyNumberFormat="1" applyFont="1" applyAlignment="1">
      <alignment horizontal="left" vertical="center"/>
    </xf>
    <xf numFmtId="0" fontId="23" fillId="0" borderId="0" xfId="2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0" fontId="2" fillId="0" borderId="40" xfId="0" applyFont="1" applyBorder="1" applyAlignment="1">
      <alignment vertical="center" wrapText="1"/>
    </xf>
    <xf numFmtId="0" fontId="9" fillId="0" borderId="19" xfId="0" applyFont="1" applyBorder="1" applyAlignment="1">
      <alignment vertical="center"/>
    </xf>
    <xf numFmtId="0" fontId="11" fillId="0" borderId="13" xfId="0" applyFont="1" applyBorder="1" applyAlignment="1">
      <alignment horizontal="center"/>
    </xf>
    <xf numFmtId="0" fontId="11" fillId="0" borderId="13" xfId="0" quotePrefix="1" applyFont="1" applyBorder="1" applyAlignment="1">
      <alignment horizontal="left" vertical="center"/>
    </xf>
    <xf numFmtId="2" fontId="8" fillId="0" borderId="33" xfId="0" applyNumberFormat="1" applyFont="1" applyBorder="1" applyAlignment="1">
      <alignment horizontal="center" vertical="center" wrapText="1"/>
    </xf>
    <xf numFmtId="2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/>
    </xf>
    <xf numFmtId="17" fontId="9" fillId="0" borderId="26" xfId="0" applyNumberFormat="1" applyFont="1" applyBorder="1" applyAlignment="1">
      <alignment horizontal="center" vertical="center"/>
    </xf>
    <xf numFmtId="17" fontId="9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 wrapText="1"/>
    </xf>
    <xf numFmtId="17" fontId="6" fillId="0" borderId="3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7" fontId="2" fillId="0" borderId="4" xfId="0" applyNumberFormat="1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2" fontId="8" fillId="0" borderId="46" xfId="0" applyNumberFormat="1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17" fontId="8" fillId="0" borderId="46" xfId="0" applyNumberFormat="1" applyFont="1" applyBorder="1" applyAlignment="1">
      <alignment horizontal="center" vertical="center" wrapText="1"/>
    </xf>
    <xf numFmtId="2" fontId="2" fillId="0" borderId="33" xfId="0" applyNumberFormat="1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left" vertical="center"/>
    </xf>
    <xf numFmtId="17" fontId="0" fillId="0" borderId="0" xfId="0" applyNumberFormat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left" vertical="center"/>
    </xf>
    <xf numFmtId="1" fontId="15" fillId="0" borderId="13" xfId="0" applyNumberFormat="1" applyFont="1" applyBorder="1" applyAlignment="1">
      <alignment horizontal="center" vertical="center"/>
    </xf>
    <xf numFmtId="0" fontId="31" fillId="0" borderId="13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24" fillId="0" borderId="7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0" fontId="15" fillId="0" borderId="13" xfId="0" applyFont="1" applyBorder="1" applyAlignment="1">
      <alignment vertical="center"/>
    </xf>
    <xf numFmtId="14" fontId="0" fillId="0" borderId="13" xfId="0" applyNumberFormat="1" applyBorder="1" applyAlignment="1">
      <alignment horizontal="center" vertical="top"/>
    </xf>
    <xf numFmtId="2" fontId="0" fillId="0" borderId="13" xfId="0" applyNumberFormat="1" applyBorder="1" applyAlignment="1">
      <alignment horizontal="center" vertical="center"/>
    </xf>
    <xf numFmtId="14" fontId="0" fillId="0" borderId="48" xfId="0" applyNumberFormat="1" applyBorder="1" applyAlignment="1">
      <alignment horizontal="center" vertical="top"/>
    </xf>
    <xf numFmtId="17" fontId="0" fillId="0" borderId="13" xfId="0" quotePrefix="1" applyNumberFormat="1" applyBorder="1" applyAlignment="1">
      <alignment horizontal="center" vertical="center"/>
    </xf>
    <xf numFmtId="17" fontId="0" fillId="0" borderId="13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left" vertical="center"/>
    </xf>
    <xf numFmtId="14" fontId="2" fillId="0" borderId="33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30" fillId="0" borderId="13" xfId="0" applyFont="1" applyBorder="1"/>
    <xf numFmtId="0" fontId="9" fillId="0" borderId="26" xfId="0" applyFont="1" applyBorder="1" applyAlignment="1">
      <alignment vertical="center"/>
    </xf>
    <xf numFmtId="14" fontId="24" fillId="0" borderId="7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24" fillId="0" borderId="43" xfId="0" applyFont="1" applyBorder="1" applyAlignment="1">
      <alignment vertical="center"/>
    </xf>
    <xf numFmtId="14" fontId="24" fillId="0" borderId="9" xfId="0" applyNumberFormat="1" applyFont="1" applyBorder="1" applyAlignment="1">
      <alignment vertical="center"/>
    </xf>
    <xf numFmtId="0" fontId="24" fillId="0" borderId="11" xfId="0" applyFont="1" applyBorder="1" applyAlignment="1">
      <alignment horizontal="center" vertical="center"/>
    </xf>
    <xf numFmtId="14" fontId="24" fillId="0" borderId="8" xfId="0" applyNumberFormat="1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1" fontId="9" fillId="0" borderId="13" xfId="0" applyNumberFormat="1" applyFont="1" applyBorder="1" applyAlignment="1">
      <alignment vertical="center"/>
    </xf>
    <xf numFmtId="0" fontId="15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4" fontId="24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vertical="center"/>
    </xf>
    <xf numFmtId="2" fontId="0" fillId="0" borderId="33" xfId="0" applyNumberFormat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1" fontId="11" fillId="0" borderId="13" xfId="0" applyNumberFormat="1" applyFont="1" applyBorder="1" applyAlignment="1">
      <alignment horizontal="center" vertical="center"/>
    </xf>
    <xf numFmtId="2" fontId="0" fillId="0" borderId="13" xfId="0" quotePrefix="1" applyNumberFormat="1" applyBorder="1" applyAlignment="1">
      <alignment horizontal="center" vertical="center"/>
    </xf>
    <xf numFmtId="0" fontId="9" fillId="0" borderId="13" xfId="0" quotePrefix="1" applyFont="1" applyBorder="1" applyAlignment="1">
      <alignment vertical="top"/>
    </xf>
    <xf numFmtId="164" fontId="9" fillId="0" borderId="0" xfId="0" applyNumberFormat="1" applyFont="1" applyAlignment="1">
      <alignment horizontal="center" vertical="center"/>
    </xf>
    <xf numFmtId="0" fontId="9" fillId="0" borderId="13" xfId="0" applyFont="1" applyBorder="1" applyAlignment="1">
      <alignment vertical="top"/>
    </xf>
    <xf numFmtId="0" fontId="32" fillId="0" borderId="13" xfId="0" applyFont="1" applyBorder="1" applyAlignment="1">
      <alignment vertical="top"/>
    </xf>
    <xf numFmtId="0" fontId="8" fillId="0" borderId="3" xfId="0" applyFont="1" applyBorder="1" applyAlignment="1">
      <alignment horizontal="center" vertical="center" wrapText="1"/>
    </xf>
    <xf numFmtId="14" fontId="24" fillId="0" borderId="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32" fillId="0" borderId="13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33" fillId="0" borderId="13" xfId="0" applyFont="1" applyBorder="1" applyAlignment="1">
      <alignment horizontal="center" vertical="top"/>
    </xf>
    <xf numFmtId="14" fontId="0" fillId="0" borderId="19" xfId="0" applyNumberFormat="1" applyBorder="1" applyAlignment="1">
      <alignment horizontal="center" vertical="center"/>
    </xf>
    <xf numFmtId="0" fontId="6" fillId="0" borderId="43" xfId="0" applyFont="1" applyBorder="1" applyAlignment="1">
      <alignment vertical="center"/>
    </xf>
    <xf numFmtId="14" fontId="6" fillId="0" borderId="7" xfId="0" applyNumberFormat="1" applyFont="1" applyBorder="1" applyAlignment="1">
      <alignment horizontal="left" vertical="center"/>
    </xf>
    <xf numFmtId="14" fontId="6" fillId="0" borderId="8" xfId="0" applyNumberFormat="1" applyFont="1" applyBorder="1" applyAlignment="1">
      <alignment vertical="center"/>
    </xf>
    <xf numFmtId="2" fontId="2" fillId="0" borderId="15" xfId="0" applyNumberFormat="1" applyFont="1" applyBorder="1" applyAlignment="1">
      <alignment horizontal="center" vertical="center" wrapText="1"/>
    </xf>
    <xf numFmtId="2" fontId="8" fillId="0" borderId="20" xfId="0" applyNumberFormat="1" applyFont="1" applyBorder="1" applyAlignment="1">
      <alignment horizontal="center" vertical="center" wrapText="1"/>
    </xf>
    <xf numFmtId="0" fontId="35" fillId="0" borderId="26" xfId="0" applyFont="1" applyBorder="1" applyAlignment="1">
      <alignment horizontal="left" vertical="center"/>
    </xf>
    <xf numFmtId="164" fontId="35" fillId="0" borderId="26" xfId="0" applyNumberFormat="1" applyFont="1" applyBorder="1" applyAlignment="1">
      <alignment horizontal="left" vertical="center"/>
    </xf>
    <xf numFmtId="0" fontId="35" fillId="0" borderId="26" xfId="2" applyFont="1" applyBorder="1" applyAlignment="1">
      <alignment vertical="center"/>
    </xf>
    <xf numFmtId="0" fontId="35" fillId="0" borderId="26" xfId="2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1" fontId="35" fillId="0" borderId="26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164" fontId="0" fillId="0" borderId="13" xfId="0" quotePrefix="1" applyNumberFormat="1" applyBorder="1" applyAlignment="1">
      <alignment horizontal="left" vertical="center"/>
    </xf>
    <xf numFmtId="0" fontId="9" fillId="4" borderId="13" xfId="0" applyFont="1" applyFill="1" applyBorder="1" applyAlignment="1">
      <alignment horizontal="left" vertical="center"/>
    </xf>
    <xf numFmtId="0" fontId="9" fillId="4" borderId="13" xfId="2" applyFont="1" applyFill="1" applyBorder="1" applyAlignment="1">
      <alignment horizontal="center" vertical="center"/>
    </xf>
    <xf numFmtId="17" fontId="0" fillId="0" borderId="13" xfId="0" quotePrefix="1" applyNumberFormat="1" applyBorder="1" applyAlignment="1">
      <alignment horizontal="left" vertical="center"/>
    </xf>
    <xf numFmtId="164" fontId="9" fillId="0" borderId="19" xfId="0" applyNumberFormat="1" applyFont="1" applyBorder="1" applyAlignment="1">
      <alignment horizontal="left" vertical="center"/>
    </xf>
    <xf numFmtId="0" fontId="9" fillId="0" borderId="19" xfId="2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37" fillId="0" borderId="26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top"/>
    </xf>
    <xf numFmtId="0" fontId="35" fillId="0" borderId="26" xfId="0" applyFont="1" applyBorder="1" applyAlignment="1">
      <alignment horizontal="center" vertical="top"/>
    </xf>
    <xf numFmtId="0" fontId="9" fillId="4" borderId="13" xfId="0" applyFont="1" applyFill="1" applyBorder="1" applyAlignment="1">
      <alignment horizontal="center" vertical="top"/>
    </xf>
    <xf numFmtId="0" fontId="9" fillId="0" borderId="19" xfId="0" applyFont="1" applyBorder="1" applyAlignment="1">
      <alignment horizontal="center" vertical="top"/>
    </xf>
    <xf numFmtId="2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/>
    </xf>
    <xf numFmtId="0" fontId="2" fillId="0" borderId="47" xfId="0" applyFont="1" applyBorder="1" applyAlignment="1">
      <alignment vertical="center" wrapText="1"/>
    </xf>
    <xf numFmtId="2" fontId="2" fillId="0" borderId="6" xfId="0" applyNumberFormat="1" applyFont="1" applyBorder="1" applyAlignment="1">
      <alignment vertical="center" wrapText="1"/>
    </xf>
    <xf numFmtId="2" fontId="2" fillId="0" borderId="51" xfId="0" applyNumberFormat="1" applyFont="1" applyBorder="1" applyAlignment="1">
      <alignment horizontal="center" vertical="center" wrapText="1"/>
    </xf>
    <xf numFmtId="0" fontId="9" fillId="0" borderId="38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2" fontId="36" fillId="0" borderId="42" xfId="0" applyNumberFormat="1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2" borderId="19" xfId="2" applyFont="1" applyFill="1" applyBorder="1" applyAlignment="1">
      <alignment vertical="center"/>
    </xf>
    <xf numFmtId="2" fontId="0" fillId="0" borderId="20" xfId="0" applyNumberForma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25" fillId="0" borderId="13" xfId="0" applyFont="1" applyBorder="1" applyAlignment="1">
      <alignment vertical="center"/>
    </xf>
    <xf numFmtId="0" fontId="9" fillId="0" borderId="26" xfId="2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2" fontId="9" fillId="0" borderId="0" xfId="0" applyNumberFormat="1" applyFont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14" fontId="0" fillId="0" borderId="48" xfId="0" applyNumberFormat="1" applyBorder="1" applyAlignment="1">
      <alignment horizontal="center" vertical="center"/>
    </xf>
    <xf numFmtId="0" fontId="9" fillId="0" borderId="13" xfId="0" applyFont="1" applyBorder="1"/>
    <xf numFmtId="17" fontId="0" fillId="0" borderId="13" xfId="0" applyNumberFormat="1" applyBorder="1" applyAlignment="1">
      <alignment horizontal="left" vertical="center"/>
    </xf>
    <xf numFmtId="0" fontId="0" fillId="0" borderId="0" xfId="0" quotePrefix="1" applyAlignment="1">
      <alignment vertical="center" wrapText="1"/>
    </xf>
    <xf numFmtId="164" fontId="0" fillId="0" borderId="0" xfId="0" quotePrefix="1" applyNumberFormat="1" applyAlignment="1">
      <alignment vertical="center"/>
    </xf>
    <xf numFmtId="0" fontId="9" fillId="5" borderId="13" xfId="0" applyFont="1" applyFill="1" applyBorder="1" applyAlignment="1">
      <alignment vertical="center"/>
    </xf>
    <xf numFmtId="0" fontId="9" fillId="0" borderId="0" xfId="2" applyFont="1" applyAlignment="1">
      <alignment horizontal="center" vertical="center"/>
    </xf>
    <xf numFmtId="0" fontId="40" fillId="2" borderId="13" xfId="7" applyFont="1" applyFill="1" applyBorder="1" applyAlignment="1">
      <alignment horizontal="center" vertical="top"/>
    </xf>
    <xf numFmtId="0" fontId="39" fillId="0" borderId="0" xfId="7">
      <alignment vertical="top"/>
    </xf>
    <xf numFmtId="0" fontId="39" fillId="0" borderId="54" xfId="7" quotePrefix="1" applyBorder="1">
      <alignment vertical="top"/>
    </xf>
    <xf numFmtId="0" fontId="39" fillId="0" borderId="54" xfId="7" applyBorder="1">
      <alignment vertical="top"/>
    </xf>
    <xf numFmtId="14" fontId="39" fillId="0" borderId="54" xfId="7" applyNumberFormat="1" applyBorder="1">
      <alignment vertical="top"/>
    </xf>
    <xf numFmtId="166" fontId="39" fillId="0" borderId="54" xfId="7" applyNumberFormat="1" applyBorder="1">
      <alignment vertical="top"/>
    </xf>
    <xf numFmtId="3" fontId="39" fillId="0" borderId="54" xfId="7" applyNumberFormat="1" applyBorder="1">
      <alignment vertical="top"/>
    </xf>
    <xf numFmtId="167" fontId="39" fillId="0" borderId="0" xfId="7" applyNumberFormat="1">
      <alignment vertical="top"/>
    </xf>
    <xf numFmtId="0" fontId="39" fillId="0" borderId="48" xfId="7" quotePrefix="1" applyBorder="1">
      <alignment vertical="top"/>
    </xf>
    <xf numFmtId="0" fontId="39" fillId="0" borderId="48" xfId="7" applyBorder="1">
      <alignment vertical="top"/>
    </xf>
    <xf numFmtId="14" fontId="39" fillId="0" borderId="48" xfId="7" applyNumberFormat="1" applyBorder="1">
      <alignment vertical="top"/>
    </xf>
    <xf numFmtId="166" fontId="39" fillId="0" borderId="48" xfId="7" applyNumberFormat="1" applyBorder="1">
      <alignment vertical="top"/>
    </xf>
    <xf numFmtId="3" fontId="39" fillId="0" borderId="48" xfId="7" applyNumberFormat="1" applyBorder="1">
      <alignment vertical="top"/>
    </xf>
    <xf numFmtId="0" fontId="39" fillId="0" borderId="55" xfId="7" quotePrefix="1" applyBorder="1">
      <alignment vertical="top"/>
    </xf>
    <xf numFmtId="0" fontId="39" fillId="0" borderId="55" xfId="7" applyBorder="1">
      <alignment vertical="top"/>
    </xf>
    <xf numFmtId="14" fontId="39" fillId="0" borderId="55" xfId="7" applyNumberFormat="1" applyBorder="1">
      <alignment vertical="top"/>
    </xf>
    <xf numFmtId="166" fontId="39" fillId="0" borderId="55" xfId="7" applyNumberFormat="1" applyBorder="1">
      <alignment vertical="top"/>
    </xf>
    <xf numFmtId="3" fontId="39" fillId="0" borderId="55" xfId="7" applyNumberFormat="1" applyBorder="1">
      <alignment vertical="top"/>
    </xf>
    <xf numFmtId="2" fontId="25" fillId="0" borderId="13" xfId="0" applyNumberFormat="1" applyFont="1" applyBorder="1" applyAlignment="1">
      <alignment horizontal="center" vertical="center"/>
    </xf>
    <xf numFmtId="17" fontId="2" fillId="0" borderId="13" xfId="0" quotePrefix="1" applyNumberFormat="1" applyFont="1" applyBorder="1" applyAlignment="1">
      <alignment horizontal="center" vertical="center"/>
    </xf>
    <xf numFmtId="17" fontId="2" fillId="0" borderId="1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2" fontId="41" fillId="0" borderId="13" xfId="1" applyNumberFormat="1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vertical="center" wrapText="1"/>
    </xf>
    <xf numFmtId="14" fontId="2" fillId="0" borderId="13" xfId="0" applyNumberFormat="1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7" fontId="49" fillId="0" borderId="13" xfId="1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quotePrefix="1" applyNumberFormat="1" applyFont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2" fontId="21" fillId="0" borderId="13" xfId="0" quotePrefix="1" applyNumberFormat="1" applyFont="1" applyBorder="1" applyAlignment="1">
      <alignment horizontal="center" vertical="center"/>
    </xf>
    <xf numFmtId="2" fontId="21" fillId="0" borderId="13" xfId="0" applyNumberFormat="1" applyFont="1" applyBorder="1" applyAlignment="1">
      <alignment horizontal="center" vertical="center"/>
    </xf>
    <xf numFmtId="0" fontId="21" fillId="0" borderId="13" xfId="0" quotePrefix="1" applyFont="1" applyBorder="1" applyAlignment="1">
      <alignment horizontal="center" vertical="center"/>
    </xf>
    <xf numFmtId="0" fontId="0" fillId="0" borderId="13" xfId="0" applyBorder="1"/>
    <xf numFmtId="17" fontId="0" fillId="0" borderId="13" xfId="0" applyNumberFormat="1" applyBorder="1" applyAlignment="1">
      <alignment horizontal="center" vertical="top"/>
    </xf>
    <xf numFmtId="17" fontId="0" fillId="0" borderId="48" xfId="0" applyNumberFormat="1" applyBorder="1" applyAlignment="1">
      <alignment horizontal="center" vertical="top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7" borderId="13" xfId="0" applyFill="1" applyBorder="1" applyAlignment="1">
      <alignment horizontal="center" vertical="center"/>
    </xf>
    <xf numFmtId="0" fontId="0" fillId="8" borderId="0" xfId="0" applyFill="1"/>
    <xf numFmtId="0" fontId="0" fillId="8" borderId="13" xfId="0" applyFill="1" applyBorder="1" applyAlignment="1">
      <alignment horizontal="center" vertical="center"/>
    </xf>
    <xf numFmtId="0" fontId="0" fillId="9" borderId="0" xfId="0" applyFill="1"/>
    <xf numFmtId="0" fontId="0" fillId="9" borderId="13" xfId="0" applyFill="1" applyBorder="1" applyAlignment="1">
      <alignment horizontal="center" vertical="center"/>
    </xf>
    <xf numFmtId="0" fontId="0" fillId="10" borderId="0" xfId="0" applyFill="1"/>
    <xf numFmtId="0" fontId="0" fillId="10" borderId="13" xfId="0" applyFill="1" applyBorder="1" applyAlignment="1">
      <alignment horizontal="center" vertical="center"/>
    </xf>
    <xf numFmtId="0" fontId="23" fillId="0" borderId="0" xfId="0" applyFont="1"/>
    <xf numFmtId="0" fontId="8" fillId="0" borderId="13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3" xfId="2" quotePrefix="1" applyFont="1" applyBorder="1" applyAlignment="1">
      <alignment horizontal="left" vertical="center"/>
    </xf>
    <xf numFmtId="164" fontId="12" fillId="0" borderId="13" xfId="0" applyNumberFormat="1" applyFont="1" applyBorder="1" applyAlignment="1">
      <alignment horizontal="left" vertical="center"/>
    </xf>
    <xf numFmtId="0" fontId="50" fillId="0" borderId="13" xfId="0" applyFont="1" applyBorder="1" applyAlignment="1">
      <alignment horizontal="left" vertical="center"/>
    </xf>
    <xf numFmtId="0" fontId="41" fillId="0" borderId="13" xfId="0" applyFont="1" applyBorder="1" applyAlignment="1">
      <alignment horizontal="center" vertical="center"/>
    </xf>
    <xf numFmtId="14" fontId="41" fillId="0" borderId="13" xfId="0" applyNumberFormat="1" applyFont="1" applyBorder="1" applyAlignment="1">
      <alignment horizontal="left" vertical="center"/>
    </xf>
    <xf numFmtId="2" fontId="41" fillId="0" borderId="13" xfId="0" applyNumberFormat="1" applyFont="1" applyBorder="1" applyAlignment="1">
      <alignment horizontal="left" vertical="center"/>
    </xf>
    <xf numFmtId="17" fontId="41" fillId="0" borderId="13" xfId="0" applyNumberFormat="1" applyFont="1" applyBorder="1" applyAlignment="1">
      <alignment horizontal="center" vertical="top"/>
    </xf>
    <xf numFmtId="17" fontId="49" fillId="0" borderId="13" xfId="0" applyNumberFormat="1" applyFont="1" applyBorder="1" applyAlignment="1">
      <alignment horizontal="center" vertical="center"/>
    </xf>
    <xf numFmtId="2" fontId="41" fillId="0" borderId="13" xfId="0" applyNumberFormat="1" applyFont="1" applyBorder="1" applyAlignment="1">
      <alignment horizontal="center" vertical="center"/>
    </xf>
    <xf numFmtId="2" fontId="41" fillId="0" borderId="13" xfId="0" quotePrefix="1" applyNumberFormat="1" applyFont="1" applyBorder="1" applyAlignment="1">
      <alignment horizontal="left" vertical="center"/>
    </xf>
    <xf numFmtId="0" fontId="49" fillId="0" borderId="4" xfId="0" applyFont="1" applyBorder="1" applyAlignment="1">
      <alignment horizontal="left" vertical="center"/>
    </xf>
    <xf numFmtId="0" fontId="51" fillId="0" borderId="13" xfId="0" applyFont="1" applyBorder="1"/>
    <xf numFmtId="0" fontId="12" fillId="0" borderId="26" xfId="0" applyFont="1" applyBorder="1" applyAlignment="1">
      <alignment horizontal="center" vertical="center"/>
    </xf>
    <xf numFmtId="1" fontId="12" fillId="0" borderId="26" xfId="0" applyNumberFormat="1" applyFont="1" applyBorder="1" applyAlignment="1">
      <alignment horizontal="center" vertical="center"/>
    </xf>
    <xf numFmtId="14" fontId="41" fillId="0" borderId="13" xfId="0" applyNumberFormat="1" applyFont="1" applyBorder="1" applyAlignment="1">
      <alignment horizontal="center" vertical="center"/>
    </xf>
    <xf numFmtId="0" fontId="12" fillId="0" borderId="26" xfId="2" applyFont="1" applyBorder="1" applyAlignment="1">
      <alignment vertical="center"/>
    </xf>
    <xf numFmtId="0" fontId="50" fillId="0" borderId="13" xfId="0" applyFont="1" applyBorder="1" applyAlignment="1">
      <alignment vertical="center"/>
    </xf>
    <xf numFmtId="0" fontId="49" fillId="0" borderId="13" xfId="0" applyFont="1" applyBorder="1" applyAlignment="1">
      <alignment horizontal="left" vertical="center"/>
    </xf>
    <xf numFmtId="0" fontId="51" fillId="0" borderId="33" xfId="0" applyFont="1" applyBorder="1"/>
    <xf numFmtId="0" fontId="9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0" fillId="0" borderId="33" xfId="0" applyBorder="1" applyAlignment="1">
      <alignment horizontal="center" vertical="center"/>
    </xf>
    <xf numFmtId="14" fontId="0" fillId="0" borderId="33" xfId="0" applyNumberFormat="1" applyBorder="1" applyAlignment="1">
      <alignment horizontal="left" vertical="center"/>
    </xf>
    <xf numFmtId="17" fontId="0" fillId="0" borderId="33" xfId="0" applyNumberFormat="1" applyBorder="1" applyAlignment="1">
      <alignment horizontal="center" vertical="center"/>
    </xf>
    <xf numFmtId="17" fontId="2" fillId="0" borderId="33" xfId="0" applyNumberFormat="1" applyFont="1" applyBorder="1" applyAlignment="1">
      <alignment horizontal="center" vertical="center"/>
    </xf>
    <xf numFmtId="2" fontId="0" fillId="0" borderId="33" xfId="0" quotePrefix="1" applyNumberForma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left" vertical="center"/>
    </xf>
    <xf numFmtId="2" fontId="0" fillId="0" borderId="7" xfId="0" applyNumberFormat="1" applyBorder="1" applyAlignment="1">
      <alignment horizontal="left" vertical="center"/>
    </xf>
    <xf numFmtId="17" fontId="0" fillId="0" borderId="7" xfId="0" applyNumberFormat="1" applyBorder="1" applyAlignment="1">
      <alignment horizontal="center" vertical="top"/>
    </xf>
    <xf numFmtId="17" fontId="2" fillId="0" borderId="7" xfId="0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quotePrefix="1" applyNumberFormat="1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2" fontId="0" fillId="0" borderId="15" xfId="0" applyNumberForma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vertical="center"/>
    </xf>
    <xf numFmtId="17" fontId="0" fillId="0" borderId="19" xfId="0" applyNumberFormat="1" applyBorder="1" applyAlignment="1">
      <alignment horizontal="center" vertical="top"/>
    </xf>
    <xf numFmtId="17" fontId="2" fillId="0" borderId="19" xfId="0" applyNumberFormat="1" applyFon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9" xfId="0" quotePrefix="1" applyNumberForma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9" fillId="11" borderId="26" xfId="2" applyFont="1" applyFill="1" applyBorder="1" applyAlignment="1">
      <alignment horizontal="left" vertical="center"/>
    </xf>
    <xf numFmtId="0" fontId="9" fillId="0" borderId="13" xfId="0" applyFont="1" applyBorder="1" applyAlignment="1">
      <alignment horizontal="left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/>
    </xf>
    <xf numFmtId="2" fontId="8" fillId="8" borderId="19" xfId="0" applyNumberFormat="1" applyFont="1" applyFill="1" applyBorder="1" applyAlignment="1">
      <alignment horizontal="center" vertical="center" wrapText="1"/>
    </xf>
    <xf numFmtId="2" fontId="8" fillId="8" borderId="33" xfId="0" applyNumberFormat="1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0" fillId="0" borderId="13" xfId="0" applyBorder="1" applyAlignment="1">
      <alignment horizontal="left"/>
    </xf>
    <xf numFmtId="0" fontId="2" fillId="0" borderId="13" xfId="0" applyFont="1" applyBorder="1" applyAlignment="1">
      <alignment horizontal="left"/>
    </xf>
    <xf numFmtId="14" fontId="0" fillId="0" borderId="26" xfId="0" applyNumberFormat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9" fillId="0" borderId="26" xfId="2" quotePrefix="1" applyFont="1" applyBorder="1" applyAlignment="1">
      <alignment horizontal="left" vertical="center"/>
    </xf>
    <xf numFmtId="14" fontId="0" fillId="0" borderId="59" xfId="0" applyNumberFormat="1" applyBorder="1" applyAlignment="1">
      <alignment horizontal="center" vertical="top"/>
    </xf>
    <xf numFmtId="14" fontId="0" fillId="0" borderId="26" xfId="0" applyNumberFormat="1" applyBorder="1" applyAlignment="1">
      <alignment horizontal="left" vertical="center"/>
    </xf>
    <xf numFmtId="1" fontId="11" fillId="0" borderId="6" xfId="0" applyNumberFormat="1" applyFont="1" applyBorder="1" applyAlignment="1">
      <alignment horizontal="center" vertical="center"/>
    </xf>
    <xf numFmtId="1" fontId="11" fillId="0" borderId="26" xfId="0" applyNumberFormat="1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17" fontId="2" fillId="0" borderId="26" xfId="0" applyNumberFormat="1" applyFont="1" applyBorder="1" applyAlignment="1">
      <alignment horizontal="center" vertical="center"/>
    </xf>
    <xf numFmtId="2" fontId="0" fillId="0" borderId="26" xfId="0" applyNumberFormat="1" applyBorder="1" applyAlignment="1">
      <alignment horizontal="left" vertical="center"/>
    </xf>
    <xf numFmtId="0" fontId="8" fillId="0" borderId="37" xfId="0" applyFont="1" applyBorder="1" applyAlignment="1">
      <alignment horizontal="left" vertical="center" wrapText="1"/>
    </xf>
    <xf numFmtId="0" fontId="9" fillId="2" borderId="13" xfId="2" applyFont="1" applyFill="1" applyBorder="1" applyAlignment="1">
      <alignment horizontal="left" vertical="center"/>
    </xf>
    <xf numFmtId="0" fontId="15" fillId="0" borderId="13" xfId="2" applyFont="1" applyBorder="1" applyAlignment="1">
      <alignment horizontal="left" vertical="center"/>
    </xf>
    <xf numFmtId="0" fontId="9" fillId="0" borderId="19" xfId="2" applyFont="1" applyBorder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2" fillId="0" borderId="37" xfId="0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14" fontId="6" fillId="0" borderId="30" xfId="0" applyNumberFormat="1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9" fillId="0" borderId="13" xfId="5" applyFont="1" applyBorder="1" applyAlignment="1">
      <alignment horizontal="left" vertical="center"/>
    </xf>
    <xf numFmtId="0" fontId="12" fillId="0" borderId="13" xfId="2" applyFont="1" applyBorder="1" applyAlignment="1">
      <alignment horizontal="left" vertical="center"/>
    </xf>
    <xf numFmtId="0" fontId="9" fillId="0" borderId="13" xfId="6" applyFont="1" applyBorder="1" applyAlignment="1">
      <alignment horizontal="left" vertical="center"/>
    </xf>
    <xf numFmtId="0" fontId="9" fillId="0" borderId="19" xfId="2" quotePrefix="1" applyFont="1" applyBorder="1" applyAlignment="1">
      <alignment horizontal="left" vertical="center"/>
    </xf>
    <xf numFmtId="0" fontId="9" fillId="0" borderId="0" xfId="2" quotePrefix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4" fontId="6" fillId="0" borderId="30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left" vertical="center"/>
    </xf>
    <xf numFmtId="0" fontId="9" fillId="0" borderId="13" xfId="4" applyFont="1" applyBorder="1" applyAlignment="1">
      <alignment horizontal="left" vertical="center"/>
    </xf>
    <xf numFmtId="3" fontId="9" fillId="0" borderId="13" xfId="0" applyNumberFormat="1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 wrapText="1"/>
    </xf>
    <xf numFmtId="14" fontId="24" fillId="0" borderId="0" xfId="0" applyNumberFormat="1" applyFont="1" applyAlignment="1">
      <alignment horizontal="left" vertical="center"/>
    </xf>
    <xf numFmtId="14" fontId="24" fillId="0" borderId="42" xfId="0" applyNumberFormat="1" applyFont="1" applyBorder="1" applyAlignment="1">
      <alignment horizontal="left" vertical="center"/>
    </xf>
    <xf numFmtId="2" fontId="21" fillId="0" borderId="6" xfId="0" applyNumberFormat="1" applyFont="1" applyBorder="1" applyAlignment="1">
      <alignment horizontal="left" vertical="center"/>
    </xf>
    <xf numFmtId="2" fontId="21" fillId="0" borderId="27" xfId="0" applyNumberFormat="1" applyFont="1" applyBorder="1" applyAlignment="1">
      <alignment horizontal="left" vertical="center"/>
    </xf>
    <xf numFmtId="2" fontId="21" fillId="0" borderId="15" xfId="0" applyNumberFormat="1" applyFont="1" applyBorder="1" applyAlignment="1">
      <alignment horizontal="left" vertical="center"/>
    </xf>
    <xf numFmtId="2" fontId="21" fillId="0" borderId="6" xfId="0" quotePrefix="1" applyNumberFormat="1" applyFont="1" applyBorder="1" applyAlignment="1">
      <alignment horizontal="left" vertical="center"/>
    </xf>
    <xf numFmtId="0" fontId="21" fillId="0" borderId="6" xfId="0" quotePrefix="1" applyFont="1" applyBorder="1" applyAlignment="1">
      <alignment horizontal="left" vertical="center"/>
    </xf>
    <xf numFmtId="2" fontId="21" fillId="0" borderId="21" xfId="0" applyNumberFormat="1" applyFont="1" applyBorder="1" applyAlignment="1">
      <alignment horizontal="left" vertical="center"/>
    </xf>
    <xf numFmtId="2" fontId="21" fillId="0" borderId="20" xfId="0" applyNumberFormat="1" applyFont="1" applyBorder="1" applyAlignment="1">
      <alignment horizontal="left" vertical="center"/>
    </xf>
    <xf numFmtId="2" fontId="9" fillId="0" borderId="0" xfId="0" quotePrefix="1" applyNumberFormat="1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2" fontId="21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1" fontId="11" fillId="0" borderId="38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2" fontId="11" fillId="2" borderId="0" xfId="0" applyNumberFormat="1" applyFont="1" applyFill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4" fontId="0" fillId="0" borderId="13" xfId="0" quotePrefix="1" applyNumberFormat="1" applyBorder="1" applyAlignment="1">
      <alignment horizontal="left" vertical="center"/>
    </xf>
    <xf numFmtId="0" fontId="52" fillId="0" borderId="61" xfId="0" applyFont="1" applyBorder="1" applyAlignment="1">
      <alignment vertical="center"/>
    </xf>
    <xf numFmtId="0" fontId="34" fillId="0" borderId="26" xfId="0" applyFont="1" applyBorder="1" applyAlignment="1">
      <alignment vertical="center"/>
    </xf>
    <xf numFmtId="0" fontId="34" fillId="0" borderId="26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left" vertical="center" wrapText="1"/>
    </xf>
    <xf numFmtId="0" fontId="0" fillId="0" borderId="42" xfId="0" applyBorder="1" applyAlignment="1">
      <alignment horizontal="center" vertical="center"/>
    </xf>
    <xf numFmtId="0" fontId="34" fillId="0" borderId="66" xfId="0" applyFont="1" applyBorder="1" applyAlignment="1">
      <alignment horizontal="center" vertical="center"/>
    </xf>
    <xf numFmtId="2" fontId="34" fillId="0" borderId="66" xfId="0" applyNumberFormat="1" applyFont="1" applyBorder="1" applyAlignment="1">
      <alignment horizontal="center" vertical="center" wrapText="1"/>
    </xf>
    <xf numFmtId="0" fontId="34" fillId="0" borderId="66" xfId="0" applyFont="1" applyBorder="1" applyAlignment="1">
      <alignment horizontal="center" vertical="center" wrapText="1"/>
    </xf>
    <xf numFmtId="14" fontId="34" fillId="0" borderId="66" xfId="0" applyNumberFormat="1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/>
    </xf>
    <xf numFmtId="17" fontId="0" fillId="0" borderId="26" xfId="0" applyNumberFormat="1" applyBorder="1" applyAlignment="1">
      <alignment horizontal="center" vertical="center"/>
    </xf>
    <xf numFmtId="0" fontId="2" fillId="0" borderId="39" xfId="0" applyFont="1" applyBorder="1" applyAlignment="1">
      <alignment horizontal="left" vertical="center"/>
    </xf>
    <xf numFmtId="17" fontId="2" fillId="0" borderId="39" xfId="0" applyNumberFormat="1" applyFont="1" applyBorder="1" applyAlignment="1">
      <alignment horizontal="center" vertical="center"/>
    </xf>
    <xf numFmtId="0" fontId="53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vertical="center"/>
    </xf>
    <xf numFmtId="164" fontId="0" fillId="0" borderId="26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17" fontId="54" fillId="0" borderId="48" xfId="7" applyNumberFormat="1" applyFont="1" applyBorder="1" applyAlignment="1">
      <alignment horizontal="center" vertical="top"/>
    </xf>
    <xf numFmtId="0" fontId="25" fillId="0" borderId="26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2" fontId="41" fillId="0" borderId="0" xfId="0" applyNumberFormat="1" applyFont="1" applyAlignment="1">
      <alignment horizontal="left" vertical="center"/>
    </xf>
    <xf numFmtId="0" fontId="31" fillId="0" borderId="26" xfId="0" applyFont="1" applyBorder="1" applyAlignment="1">
      <alignment vertical="center"/>
    </xf>
    <xf numFmtId="0" fontId="0" fillId="2" borderId="13" xfId="0" applyFill="1" applyBorder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1" fontId="9" fillId="2" borderId="26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 vertical="center"/>
    </xf>
    <xf numFmtId="2" fontId="0" fillId="2" borderId="13" xfId="0" applyNumberFormat="1" applyFill="1" applyBorder="1" applyAlignment="1">
      <alignment horizontal="left" vertical="center"/>
    </xf>
    <xf numFmtId="0" fontId="55" fillId="0" borderId="0" xfId="0" applyFont="1" applyAlignment="1">
      <alignment horizontal="center" vertical="center"/>
    </xf>
    <xf numFmtId="2" fontId="55" fillId="0" borderId="0" xfId="0" applyNumberFormat="1" applyFont="1" applyAlignment="1">
      <alignment horizontal="center" vertical="center"/>
    </xf>
    <xf numFmtId="1" fontId="56" fillId="0" borderId="0" xfId="0" applyNumberFormat="1" applyFont="1" applyAlignment="1">
      <alignment horizontal="center" vertical="center"/>
    </xf>
    <xf numFmtId="2" fontId="56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" fontId="56" fillId="2" borderId="0" xfId="0" applyNumberFormat="1" applyFont="1" applyFill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1" fontId="2" fillId="0" borderId="13" xfId="0" applyNumberFormat="1" applyFont="1" applyBorder="1"/>
    <xf numFmtId="0" fontId="19" fillId="0" borderId="37" xfId="0" applyFont="1" applyBorder="1" applyAlignment="1">
      <alignment vertical="center" wrapText="1"/>
    </xf>
    <xf numFmtId="14" fontId="0" fillId="0" borderId="15" xfId="0" applyNumberFormat="1" applyBorder="1" applyAlignment="1">
      <alignment horizontal="center" vertical="center"/>
    </xf>
    <xf numFmtId="168" fontId="9" fillId="0" borderId="13" xfId="0" applyNumberFormat="1" applyFon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8" fontId="9" fillId="0" borderId="19" xfId="0" applyNumberFormat="1" applyFon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2" borderId="33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52" xfId="0" applyFont="1" applyFill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58" fillId="2" borderId="13" xfId="0" applyFont="1" applyFill="1" applyBorder="1" applyAlignment="1">
      <alignment horizontal="left"/>
    </xf>
    <xf numFmtId="2" fontId="8" fillId="8" borderId="4" xfId="0" applyNumberFormat="1" applyFont="1" applyFill="1" applyBorder="1" applyAlignment="1">
      <alignment horizontal="left" vertical="center" wrapText="1"/>
    </xf>
    <xf numFmtId="0" fontId="59" fillId="0" borderId="26" xfId="0" applyFont="1" applyBorder="1" applyAlignment="1">
      <alignment horizontal="left" vertical="center"/>
    </xf>
    <xf numFmtId="2" fontId="41" fillId="0" borderId="13" xfId="1" applyNumberFormat="1" applyFont="1" applyFill="1" applyBorder="1" applyAlignment="1">
      <alignment horizontal="left" vertical="center"/>
    </xf>
    <xf numFmtId="0" fontId="59" fillId="0" borderId="13" xfId="0" applyFont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59" fillId="0" borderId="19" xfId="0" applyFont="1" applyBorder="1" applyAlignment="1">
      <alignment horizontal="center" vertical="center"/>
    </xf>
    <xf numFmtId="0" fontId="2" fillId="8" borderId="72" xfId="0" applyFont="1" applyFill="1" applyBorder="1" applyAlignment="1">
      <alignment vertical="center"/>
    </xf>
    <xf numFmtId="0" fontId="8" fillId="8" borderId="25" xfId="0" applyFont="1" applyFill="1" applyBorder="1" applyAlignment="1">
      <alignment horizontal="center" vertical="center"/>
    </xf>
    <xf numFmtId="0" fontId="2" fillId="8" borderId="62" xfId="0" applyFont="1" applyFill="1" applyBorder="1" applyAlignment="1">
      <alignment horizontal="left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 wrapText="1"/>
    </xf>
    <xf numFmtId="0" fontId="2" fillId="8" borderId="62" xfId="0" applyFont="1" applyFill="1" applyBorder="1" applyAlignment="1">
      <alignment horizontal="center" vertical="center" wrapText="1"/>
    </xf>
    <xf numFmtId="2" fontId="8" fillId="8" borderId="26" xfId="0" applyNumberFormat="1" applyFont="1" applyFill="1" applyBorder="1" applyAlignment="1">
      <alignment horizontal="center" vertical="center" wrapText="1"/>
    </xf>
    <xf numFmtId="2" fontId="8" fillId="8" borderId="62" xfId="0" applyNumberFormat="1" applyFont="1" applyFill="1" applyBorder="1" applyAlignment="1">
      <alignment vertical="center" wrapText="1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 wrapText="1"/>
    </xf>
    <xf numFmtId="14" fontId="2" fillId="0" borderId="15" xfId="0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14" fontId="0" fillId="0" borderId="19" xfId="0" applyNumberFormat="1" applyBorder="1" applyAlignment="1">
      <alignment horizontal="left" vertical="center"/>
    </xf>
    <xf numFmtId="1" fontId="9" fillId="0" borderId="13" xfId="0" quotePrefix="1" applyNumberFormat="1" applyFont="1" applyBorder="1" applyAlignment="1">
      <alignment horizontal="center" vertical="center"/>
    </xf>
    <xf numFmtId="0" fontId="34" fillId="8" borderId="64" xfId="0" applyFont="1" applyFill="1" applyBorder="1" applyAlignment="1">
      <alignment horizontal="center" vertical="center" wrapText="1"/>
    </xf>
    <xf numFmtId="0" fontId="34" fillId="8" borderId="65" xfId="0" applyFont="1" applyFill="1" applyBorder="1" applyAlignment="1">
      <alignment horizontal="center" vertical="center"/>
    </xf>
    <xf numFmtId="0" fontId="34" fillId="8" borderId="66" xfId="0" applyFont="1" applyFill="1" applyBorder="1" applyAlignment="1">
      <alignment horizontal="center" vertical="center"/>
    </xf>
    <xf numFmtId="168" fontId="33" fillId="0" borderId="26" xfId="7" applyNumberFormat="1" applyFont="1" applyBorder="1" applyAlignment="1">
      <alignment horizontal="center" vertical="top"/>
    </xf>
    <xf numFmtId="168" fontId="9" fillId="0" borderId="26" xfId="0" applyNumberFormat="1" applyFont="1" applyBorder="1" applyAlignment="1">
      <alignment horizontal="center" vertical="center"/>
    </xf>
    <xf numFmtId="168" fontId="33" fillId="0" borderId="13" xfId="7" applyNumberFormat="1" applyFont="1" applyBorder="1" applyAlignment="1">
      <alignment horizontal="center" vertical="top"/>
    </xf>
    <xf numFmtId="168" fontId="9" fillId="0" borderId="13" xfId="0" applyNumberFormat="1" applyFont="1" applyBorder="1" applyAlignment="1">
      <alignment horizontal="center" vertical="top"/>
    </xf>
    <xf numFmtId="0" fontId="2" fillId="0" borderId="15" xfId="0" applyFont="1" applyBorder="1" applyAlignment="1">
      <alignment vertical="center" wrapText="1"/>
    </xf>
    <xf numFmtId="0" fontId="49" fillId="0" borderId="15" xfId="0" applyFont="1" applyBorder="1" applyAlignment="1">
      <alignment horizontal="left" vertical="center"/>
    </xf>
    <xf numFmtId="168" fontId="33" fillId="0" borderId="19" xfId="7" applyNumberFormat="1" applyFont="1" applyBorder="1" applyAlignment="1">
      <alignment horizontal="center" vertical="top"/>
    </xf>
    <xf numFmtId="0" fontId="9" fillId="0" borderId="32" xfId="2" applyFont="1" applyBorder="1" applyAlignment="1">
      <alignment vertical="center"/>
    </xf>
    <xf numFmtId="2" fontId="34" fillId="8" borderId="62" xfId="0" applyNumberFormat="1" applyFont="1" applyFill="1" applyBorder="1" applyAlignment="1">
      <alignment vertical="center" wrapText="1"/>
    </xf>
    <xf numFmtId="0" fontId="34" fillId="8" borderId="62" xfId="0" applyFont="1" applyFill="1" applyBorder="1" applyAlignment="1">
      <alignment vertical="center" wrapText="1"/>
    </xf>
    <xf numFmtId="0" fontId="34" fillId="8" borderId="62" xfId="0" applyFont="1" applyFill="1" applyBorder="1" applyAlignment="1">
      <alignment vertical="center"/>
    </xf>
    <xf numFmtId="0" fontId="59" fillId="0" borderId="26" xfId="0" applyFont="1" applyBorder="1" applyAlignment="1">
      <alignment horizontal="center" vertical="center"/>
    </xf>
    <xf numFmtId="2" fontId="8" fillId="8" borderId="32" xfId="0" applyNumberFormat="1" applyFont="1" applyFill="1" applyBorder="1" applyAlignment="1">
      <alignment horizontal="center" vertical="center" wrapText="1"/>
    </xf>
    <xf numFmtId="2" fontId="8" fillId="8" borderId="65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34" fillId="8" borderId="72" xfId="0" applyFont="1" applyFill="1" applyBorder="1" applyAlignment="1">
      <alignment vertical="center" wrapText="1"/>
    </xf>
    <xf numFmtId="2" fontId="34" fillId="8" borderId="71" xfId="0" applyNumberFormat="1" applyFont="1" applyFill="1" applyBorder="1" applyAlignment="1">
      <alignment vertical="center" wrapText="1"/>
    </xf>
    <xf numFmtId="2" fontId="34" fillId="8" borderId="73" xfId="0" applyNumberFormat="1" applyFont="1" applyFill="1" applyBorder="1" applyAlignment="1">
      <alignment horizontal="center" vertical="center" wrapText="1"/>
    </xf>
    <xf numFmtId="1" fontId="11" fillId="0" borderId="15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vertical="top"/>
    </xf>
    <xf numFmtId="164" fontId="9" fillId="0" borderId="19" xfId="0" applyNumberFormat="1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/>
    </xf>
    <xf numFmtId="168" fontId="32" fillId="0" borderId="13" xfId="7" applyNumberFormat="1" applyFont="1" applyBorder="1" applyAlignment="1">
      <alignment horizontal="center" vertical="top"/>
    </xf>
    <xf numFmtId="2" fontId="11" fillId="0" borderId="15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left" vertical="center"/>
    </xf>
    <xf numFmtId="0" fontId="9" fillId="0" borderId="19" xfId="0" applyFont="1" applyBorder="1"/>
    <xf numFmtId="2" fontId="11" fillId="0" borderId="20" xfId="0" applyNumberFormat="1" applyFont="1" applyBorder="1" applyAlignment="1">
      <alignment horizontal="center" vertical="center"/>
    </xf>
    <xf numFmtId="0" fontId="9" fillId="0" borderId="26" xfId="0" quotePrefix="1" applyFont="1" applyBorder="1" applyAlignment="1">
      <alignment vertical="top"/>
    </xf>
    <xf numFmtId="164" fontId="9" fillId="0" borderId="26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14" fontId="6" fillId="0" borderId="2" xfId="0" applyNumberFormat="1" applyFont="1" applyBorder="1" applyAlignment="1">
      <alignment horizontal="left" vertical="center"/>
    </xf>
    <xf numFmtId="0" fontId="2" fillId="8" borderId="45" xfId="0" applyFont="1" applyFill="1" applyBorder="1" applyAlignment="1">
      <alignment vertical="center"/>
    </xf>
    <xf numFmtId="0" fontId="2" fillId="8" borderId="33" xfId="0" applyFont="1" applyFill="1" applyBorder="1" applyAlignment="1">
      <alignment horizontal="left" vertical="center"/>
    </xf>
    <xf numFmtId="0" fontId="2" fillId="8" borderId="33" xfId="0" applyFont="1" applyFill="1" applyBorder="1" applyAlignment="1">
      <alignment horizontal="center" vertical="center" wrapText="1"/>
    </xf>
    <xf numFmtId="2" fontId="8" fillId="8" borderId="33" xfId="0" applyNumberFormat="1" applyFont="1" applyFill="1" applyBorder="1" applyAlignment="1">
      <alignment vertical="center" wrapText="1"/>
    </xf>
    <xf numFmtId="2" fontId="8" fillId="8" borderId="13" xfId="0" applyNumberFormat="1" applyFont="1" applyFill="1" applyBorder="1" applyAlignment="1">
      <alignment horizontal="center" vertical="center" wrapText="1"/>
    </xf>
    <xf numFmtId="0" fontId="8" fillId="8" borderId="74" xfId="0" applyFont="1" applyFill="1" applyBorder="1" applyAlignment="1">
      <alignment horizontal="center" vertical="center"/>
    </xf>
    <xf numFmtId="0" fontId="8" fillId="8" borderId="65" xfId="0" applyFont="1" applyFill="1" applyBorder="1" applyAlignment="1">
      <alignment horizontal="center" vertical="center"/>
    </xf>
    <xf numFmtId="0" fontId="8" fillId="8" borderId="66" xfId="0" applyFont="1" applyFill="1" applyBorder="1" applyAlignment="1">
      <alignment horizontal="center" vertical="center"/>
    </xf>
    <xf numFmtId="0" fontId="8" fillId="8" borderId="65" xfId="0" applyFont="1" applyFill="1" applyBorder="1" applyAlignment="1">
      <alignment horizontal="center" vertical="center" wrapText="1"/>
    </xf>
    <xf numFmtId="2" fontId="8" fillId="8" borderId="66" xfId="0" applyNumberFormat="1" applyFont="1" applyFill="1" applyBorder="1" applyAlignment="1">
      <alignment horizontal="center" vertical="center" wrapText="1"/>
    </xf>
    <xf numFmtId="2" fontId="0" fillId="0" borderId="26" xfId="0" quotePrefix="1" applyNumberForma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1" fontId="11" fillId="0" borderId="27" xfId="0" applyNumberFormat="1" applyFont="1" applyBorder="1" applyAlignment="1">
      <alignment horizontal="center" vertical="center"/>
    </xf>
    <xf numFmtId="0" fontId="2" fillId="8" borderId="7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14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8" fillId="8" borderId="31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2" fontId="8" fillId="8" borderId="35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8" fillId="8" borderId="32" xfId="0" applyFont="1" applyFill="1" applyBorder="1" applyAlignment="1">
      <alignment horizontal="center" vertical="center" wrapText="1"/>
    </xf>
    <xf numFmtId="2" fontId="8" fillId="8" borderId="21" xfId="0" applyNumberFormat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vertical="center"/>
    </xf>
    <xf numFmtId="0" fontId="2" fillId="8" borderId="49" xfId="0" applyFont="1" applyFill="1" applyBorder="1" applyAlignment="1">
      <alignment horizontal="center" vertical="center" wrapText="1"/>
    </xf>
    <xf numFmtId="2" fontId="8" fillId="8" borderId="51" xfId="0" applyNumberFormat="1" applyFont="1" applyFill="1" applyBorder="1" applyAlignment="1">
      <alignment horizontal="center" vertical="center" wrapText="1"/>
    </xf>
    <xf numFmtId="2" fontId="8" fillId="8" borderId="27" xfId="0" applyNumberFormat="1" applyFont="1" applyFill="1" applyBorder="1" applyAlignment="1">
      <alignment horizontal="center" vertical="center" wrapText="1"/>
    </xf>
    <xf numFmtId="1" fontId="9" fillId="0" borderId="14" xfId="0" quotePrefix="1" applyNumberFormat="1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left" vertical="center" wrapText="1"/>
    </xf>
    <xf numFmtId="0" fontId="19" fillId="0" borderId="41" xfId="0" applyFont="1" applyBorder="1" applyAlignment="1">
      <alignment vertical="center" wrapText="1"/>
    </xf>
    <xf numFmtId="14" fontId="0" fillId="0" borderId="6" xfId="0" quotePrefix="1" applyNumberFormat="1" applyBorder="1" applyAlignment="1">
      <alignment horizontal="left" vertical="center"/>
    </xf>
    <xf numFmtId="164" fontId="0" fillId="0" borderId="6" xfId="0" applyNumberFormat="1" applyBorder="1" applyAlignment="1">
      <alignment horizontal="left" vertical="center"/>
    </xf>
    <xf numFmtId="14" fontId="0" fillId="0" borderId="27" xfId="0" applyNumberFormat="1" applyBorder="1" applyAlignment="1">
      <alignment horizontal="center" vertical="center"/>
    </xf>
    <xf numFmtId="2" fontId="25" fillId="0" borderId="15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2" fontId="8" fillId="8" borderId="15" xfId="0" applyNumberFormat="1" applyFont="1" applyFill="1" applyBorder="1" applyAlignment="1">
      <alignment horizontal="center" vertical="center" wrapText="1"/>
    </xf>
    <xf numFmtId="1" fontId="9" fillId="0" borderId="18" xfId="0" quotePrefix="1" applyNumberFormat="1" applyFont="1" applyBorder="1" applyAlignment="1">
      <alignment horizontal="center" vertical="center"/>
    </xf>
    <xf numFmtId="0" fontId="9" fillId="0" borderId="19" xfId="0" quotePrefix="1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 wrapText="1"/>
    </xf>
    <xf numFmtId="0" fontId="61" fillId="0" borderId="37" xfId="0" applyFont="1" applyBorder="1" applyAlignment="1">
      <alignment vertical="center" wrapText="1"/>
    </xf>
    <xf numFmtId="168" fontId="32" fillId="0" borderId="19" xfId="7" applyNumberFormat="1" applyFont="1" applyBorder="1" applyAlignment="1">
      <alignment horizontal="center" vertical="top"/>
    </xf>
    <xf numFmtId="0" fontId="24" fillId="0" borderId="37" xfId="0" applyFont="1" applyBorder="1" applyAlignment="1">
      <alignment vertical="center"/>
    </xf>
    <xf numFmtId="0" fontId="12" fillId="0" borderId="19" xfId="0" applyFont="1" applyBorder="1" applyAlignment="1">
      <alignment horizontal="left" vertical="center"/>
    </xf>
    <xf numFmtId="2" fontId="9" fillId="0" borderId="20" xfId="0" applyNumberFormat="1" applyFont="1" applyBorder="1" applyAlignment="1">
      <alignment horizontal="center" vertical="center"/>
    </xf>
    <xf numFmtId="0" fontId="57" fillId="0" borderId="37" xfId="0" applyFont="1" applyBorder="1" applyAlignment="1">
      <alignment vertical="center" wrapText="1"/>
    </xf>
    <xf numFmtId="14" fontId="2" fillId="0" borderId="75" xfId="0" applyNumberFormat="1" applyFont="1" applyBorder="1" applyAlignment="1">
      <alignment vertical="center" wrapText="1"/>
    </xf>
    <xf numFmtId="2" fontId="2" fillId="0" borderId="65" xfId="0" applyNumberFormat="1" applyFont="1" applyBorder="1" applyAlignment="1">
      <alignment vertical="center" wrapText="1"/>
    </xf>
    <xf numFmtId="0" fontId="12" fillId="0" borderId="19" xfId="2" applyFont="1" applyBorder="1" applyAlignment="1">
      <alignment horizontal="left" vertical="center"/>
    </xf>
    <xf numFmtId="14" fontId="0" fillId="0" borderId="38" xfId="0" quotePrefix="1" applyNumberFormat="1" applyBorder="1" applyAlignment="1">
      <alignment horizontal="left" vertical="center"/>
    </xf>
    <xf numFmtId="2" fontId="41" fillId="0" borderId="26" xfId="1" applyNumberFormat="1" applyFont="1" applyFill="1" applyBorder="1" applyAlignment="1">
      <alignment horizontal="left" vertical="center"/>
    </xf>
    <xf numFmtId="14" fontId="2" fillId="0" borderId="49" xfId="0" applyNumberFormat="1" applyFont="1" applyBorder="1" applyAlignment="1">
      <alignment vertical="center" wrapText="1"/>
    </xf>
    <xf numFmtId="2" fontId="2" fillId="0" borderId="62" xfId="0" applyNumberFormat="1" applyFont="1" applyBorder="1" applyAlignment="1">
      <alignment vertical="center" wrapText="1"/>
    </xf>
    <xf numFmtId="2" fontId="2" fillId="0" borderId="71" xfId="0" applyNumberFormat="1" applyFont="1" applyBorder="1" applyAlignment="1">
      <alignment vertical="center" wrapText="1"/>
    </xf>
    <xf numFmtId="2" fontId="2" fillId="0" borderId="73" xfId="0" applyNumberFormat="1" applyFont="1" applyBorder="1" applyAlignment="1">
      <alignment vertical="center" wrapText="1"/>
    </xf>
    <xf numFmtId="14" fontId="0" fillId="0" borderId="21" xfId="0" applyNumberFormat="1" applyBorder="1" applyAlignment="1">
      <alignment horizontal="left" vertical="center"/>
    </xf>
    <xf numFmtId="0" fontId="0" fillId="0" borderId="61" xfId="0" applyBorder="1" applyAlignment="1">
      <alignment vertical="center"/>
    </xf>
    <xf numFmtId="0" fontId="0" fillId="0" borderId="61" xfId="0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164" fontId="0" fillId="0" borderId="15" xfId="0" applyNumberForma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164" fontId="0" fillId="0" borderId="20" xfId="0" applyNumberFormat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8" borderId="7" xfId="0" applyFill="1" applyBorder="1" applyAlignment="1">
      <alignment horizontal="center" vertical="center"/>
    </xf>
    <xf numFmtId="0" fontId="9" fillId="0" borderId="76" xfId="0" applyFont="1" applyBorder="1" applyAlignment="1">
      <alignment vertical="center"/>
    </xf>
    <xf numFmtId="0" fontId="9" fillId="0" borderId="61" xfId="0" applyFont="1" applyBorder="1" applyAlignment="1">
      <alignment vertical="center"/>
    </xf>
    <xf numFmtId="0" fontId="9" fillId="0" borderId="51" xfId="0" applyFont="1" applyBorder="1" applyAlignment="1">
      <alignment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164" fontId="2" fillId="0" borderId="26" xfId="0" applyNumberFormat="1" applyFont="1" applyBorder="1" applyAlignment="1">
      <alignment horizontal="center" vertical="center"/>
    </xf>
    <xf numFmtId="0" fontId="34" fillId="8" borderId="76" xfId="0" applyFont="1" applyFill="1" applyBorder="1" applyAlignment="1">
      <alignment horizontal="center" vertical="center" wrapText="1"/>
    </xf>
    <xf numFmtId="0" fontId="34" fillId="8" borderId="32" xfId="0" applyFont="1" applyFill="1" applyBorder="1" applyAlignment="1">
      <alignment horizontal="center" vertical="center"/>
    </xf>
    <xf numFmtId="0" fontId="34" fillId="8" borderId="19" xfId="0" applyFont="1" applyFill="1" applyBorder="1" applyAlignment="1">
      <alignment horizontal="center" vertical="center"/>
    </xf>
    <xf numFmtId="0" fontId="34" fillId="8" borderId="32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0" fillId="0" borderId="40" xfId="0" applyFont="1" applyBorder="1" applyAlignment="1">
      <alignment vertical="center"/>
    </xf>
    <xf numFmtId="0" fontId="20" fillId="0" borderId="37" xfId="0" applyFont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6" xfId="0" applyBorder="1" applyAlignment="1">
      <alignment horizontal="center" vertical="center"/>
    </xf>
    <xf numFmtId="0" fontId="9" fillId="0" borderId="61" xfId="0" applyFont="1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2" fontId="0" fillId="0" borderId="61" xfId="0" applyNumberForma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0" fontId="34" fillId="8" borderId="19" xfId="0" applyFont="1" applyFill="1" applyBorder="1" applyAlignment="1">
      <alignment horizontal="center" vertical="center" wrapText="1"/>
    </xf>
    <xf numFmtId="0" fontId="61" fillId="0" borderId="2" xfId="0" applyFont="1" applyBorder="1" applyAlignment="1">
      <alignment vertical="center" wrapText="1"/>
    </xf>
    <xf numFmtId="169" fontId="32" fillId="0" borderId="13" xfId="7" applyNumberFormat="1" applyFont="1" applyBorder="1" applyAlignment="1">
      <alignment horizontal="center" vertical="top"/>
    </xf>
    <xf numFmtId="169" fontId="32" fillId="0" borderId="19" xfId="7" applyNumberFormat="1" applyFont="1" applyBorder="1" applyAlignment="1">
      <alignment horizontal="center" vertical="top"/>
    </xf>
    <xf numFmtId="0" fontId="34" fillId="8" borderId="49" xfId="0" applyFont="1" applyFill="1" applyBorder="1" applyAlignment="1">
      <alignment vertical="center"/>
    </xf>
    <xf numFmtId="0" fontId="9" fillId="0" borderId="76" xfId="0" applyFont="1" applyBorder="1" applyAlignment="1">
      <alignment horizontal="center" vertical="center"/>
    </xf>
    <xf numFmtId="0" fontId="14" fillId="0" borderId="61" xfId="0" applyFont="1" applyBorder="1" applyAlignment="1">
      <alignment horizontal="left" vertical="center"/>
    </xf>
    <xf numFmtId="0" fontId="9" fillId="0" borderId="61" xfId="0" applyFont="1" applyBorder="1"/>
    <xf numFmtId="164" fontId="9" fillId="0" borderId="61" xfId="0" applyNumberFormat="1" applyFont="1" applyBorder="1" applyAlignment="1">
      <alignment horizontal="left" vertical="center"/>
    </xf>
    <xf numFmtId="0" fontId="9" fillId="0" borderId="61" xfId="2" applyFont="1" applyBorder="1" applyAlignment="1">
      <alignment vertical="center"/>
    </xf>
    <xf numFmtId="0" fontId="9" fillId="0" borderId="61" xfId="2" applyFont="1" applyBorder="1" applyAlignment="1">
      <alignment horizontal="center" vertical="center"/>
    </xf>
    <xf numFmtId="168" fontId="9" fillId="0" borderId="61" xfId="0" applyNumberFormat="1" applyFont="1" applyBorder="1" applyAlignment="1">
      <alignment horizontal="center" vertical="center"/>
    </xf>
    <xf numFmtId="0" fontId="9" fillId="0" borderId="26" xfId="0" applyFont="1" applyBorder="1"/>
    <xf numFmtId="168" fontId="32" fillId="0" borderId="26" xfId="7" applyNumberFormat="1" applyFont="1" applyBorder="1" applyAlignment="1">
      <alignment horizontal="center" vertical="top"/>
    </xf>
    <xf numFmtId="0" fontId="34" fillId="8" borderId="79" xfId="0" applyFont="1" applyFill="1" applyBorder="1" applyAlignment="1">
      <alignment horizontal="center" vertical="center"/>
    </xf>
    <xf numFmtId="0" fontId="34" fillId="8" borderId="79" xfId="0" applyFont="1" applyFill="1" applyBorder="1" applyAlignment="1">
      <alignment horizontal="center" vertical="center" wrapText="1"/>
    </xf>
    <xf numFmtId="2" fontId="8" fillId="8" borderId="79" xfId="0" applyNumberFormat="1" applyFont="1" applyFill="1" applyBorder="1" applyAlignment="1">
      <alignment horizontal="center" vertical="center" wrapText="1"/>
    </xf>
    <xf numFmtId="0" fontId="60" fillId="0" borderId="2" xfId="0" applyFont="1" applyBorder="1" applyAlignment="1">
      <alignment vertical="center" wrapText="1"/>
    </xf>
    <xf numFmtId="14" fontId="0" fillId="0" borderId="4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top"/>
    </xf>
    <xf numFmtId="14" fontId="0" fillId="0" borderId="39" xfId="0" applyNumberFormat="1" applyBorder="1" applyAlignment="1">
      <alignment horizontal="center" vertical="center"/>
    </xf>
    <xf numFmtId="2" fontId="34" fillId="8" borderId="32" xfId="0" applyNumberFormat="1" applyFont="1" applyFill="1" applyBorder="1" applyAlignment="1">
      <alignment horizontal="center" vertical="center" wrapText="1"/>
    </xf>
    <xf numFmtId="2" fontId="34" fillId="8" borderId="32" xfId="0" applyNumberFormat="1" applyFont="1" applyFill="1" applyBorder="1" applyAlignment="1">
      <alignment vertical="center" wrapText="1"/>
    </xf>
    <xf numFmtId="2" fontId="34" fillId="8" borderId="53" xfId="0" applyNumberFormat="1" applyFont="1" applyFill="1" applyBorder="1" applyAlignment="1">
      <alignment horizontal="center" vertical="center" wrapText="1"/>
    </xf>
    <xf numFmtId="14" fontId="6" fillId="0" borderId="37" xfId="0" applyNumberFormat="1" applyFont="1" applyBorder="1" applyAlignment="1">
      <alignment vertical="center"/>
    </xf>
    <xf numFmtId="14" fontId="6" fillId="0" borderId="41" xfId="0" applyNumberFormat="1" applyFont="1" applyBorder="1" applyAlignment="1">
      <alignment vertical="center"/>
    </xf>
    <xf numFmtId="2" fontId="34" fillId="8" borderId="50" xfId="0" applyNumberFormat="1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62" fillId="0" borderId="40" xfId="0" applyFont="1" applyBorder="1"/>
    <xf numFmtId="0" fontId="62" fillId="0" borderId="37" xfId="0" applyFont="1" applyBorder="1"/>
    <xf numFmtId="0" fontId="62" fillId="0" borderId="41" xfId="0" applyFont="1" applyBorder="1"/>
    <xf numFmtId="0" fontId="62" fillId="0" borderId="0" xfId="0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" fontId="0" fillId="0" borderId="13" xfId="0" applyNumberFormat="1" applyBorder="1" applyAlignment="1">
      <alignment horizontal="center"/>
    </xf>
    <xf numFmtId="168" fontId="33" fillId="0" borderId="48" xfId="7" applyNumberFormat="1" applyFont="1" applyBorder="1" applyAlignment="1">
      <alignment horizontal="center" vertical="top"/>
    </xf>
    <xf numFmtId="164" fontId="0" fillId="0" borderId="18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4" fontId="41" fillId="0" borderId="4" xfId="0" applyNumberFormat="1" applyFont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14" fontId="20" fillId="0" borderId="70" xfId="0" applyNumberFormat="1" applyFont="1" applyBorder="1" applyAlignment="1">
      <alignment vertical="center"/>
    </xf>
    <xf numFmtId="0" fontId="9" fillId="0" borderId="3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0" fillId="0" borderId="37" xfId="0" applyFont="1" applyBorder="1" applyAlignment="1">
      <alignment vertical="center" wrapText="1"/>
    </xf>
    <xf numFmtId="0" fontId="24" fillId="0" borderId="42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63" fillId="0" borderId="1" xfId="0" applyFont="1" applyBorder="1" applyAlignment="1">
      <alignment vertical="center"/>
    </xf>
    <xf numFmtId="0" fontId="9" fillId="13" borderId="13" xfId="0" applyFont="1" applyFill="1" applyBorder="1" applyAlignment="1">
      <alignment horizontal="left" vertical="center"/>
    </xf>
    <xf numFmtId="0" fontId="64" fillId="0" borderId="40" xfId="0" applyFont="1" applyBorder="1" applyAlignment="1">
      <alignment horizontal="left" vertical="center" wrapText="1"/>
    </xf>
    <xf numFmtId="0" fontId="65" fillId="0" borderId="37" xfId="0" applyFont="1" applyBorder="1" applyAlignment="1">
      <alignment horizontal="left" vertical="center" wrapText="1"/>
    </xf>
    <xf numFmtId="0" fontId="66" fillId="0" borderId="37" xfId="0" applyFont="1" applyBorder="1" applyAlignment="1">
      <alignment vertical="center" wrapText="1"/>
    </xf>
    <xf numFmtId="0" fontId="67" fillId="0" borderId="0" xfId="0" applyFont="1" applyAlignment="1">
      <alignment horizontal="center" vertical="center"/>
    </xf>
    <xf numFmtId="0" fontId="68" fillId="0" borderId="1" xfId="0" applyFont="1" applyBorder="1" applyAlignment="1">
      <alignment vertical="center"/>
    </xf>
    <xf numFmtId="0" fontId="68" fillId="0" borderId="2" xfId="0" applyFont="1" applyBorder="1" applyAlignment="1">
      <alignment vertical="center"/>
    </xf>
    <xf numFmtId="0" fontId="68" fillId="0" borderId="2" xfId="0" applyFont="1" applyBorder="1" applyAlignment="1">
      <alignment horizontal="center" vertical="center"/>
    </xf>
    <xf numFmtId="14" fontId="69" fillId="0" borderId="0" xfId="0" applyNumberFormat="1" applyFont="1" applyAlignment="1">
      <alignment horizontal="left" vertical="center"/>
    </xf>
    <xf numFmtId="0" fontId="70" fillId="0" borderId="1" xfId="0" applyFont="1" applyBorder="1" applyAlignment="1">
      <alignment vertical="center"/>
    </xf>
    <xf numFmtId="0" fontId="64" fillId="8" borderId="19" xfId="0" applyFont="1" applyFill="1" applyBorder="1" applyAlignment="1">
      <alignment horizontal="center" vertical="center"/>
    </xf>
    <xf numFmtId="0" fontId="71" fillId="0" borderId="26" xfId="2" applyFont="1" applyBorder="1" applyAlignment="1">
      <alignment horizontal="left" vertical="center"/>
    </xf>
    <xf numFmtId="14" fontId="72" fillId="0" borderId="39" xfId="0" applyNumberFormat="1" applyFont="1" applyBorder="1" applyAlignment="1">
      <alignment horizontal="center" vertical="center"/>
    </xf>
    <xf numFmtId="14" fontId="72" fillId="0" borderId="38" xfId="0" applyNumberFormat="1" applyFont="1" applyBorder="1" applyAlignment="1">
      <alignment horizontal="left" vertical="center"/>
    </xf>
    <xf numFmtId="2" fontId="72" fillId="0" borderId="26" xfId="0" applyNumberFormat="1" applyFont="1" applyBorder="1" applyAlignment="1">
      <alignment horizontal="left" vertical="center"/>
    </xf>
    <xf numFmtId="2" fontId="72" fillId="0" borderId="26" xfId="0" applyNumberFormat="1" applyFont="1" applyBorder="1" applyAlignment="1">
      <alignment horizontal="center" vertical="center"/>
    </xf>
    <xf numFmtId="2" fontId="72" fillId="0" borderId="26" xfId="0" quotePrefix="1" applyNumberFormat="1" applyFont="1" applyBorder="1" applyAlignment="1">
      <alignment horizontal="left" vertical="center"/>
    </xf>
    <xf numFmtId="0" fontId="65" fillId="0" borderId="27" xfId="0" applyFont="1" applyBorder="1" applyAlignment="1">
      <alignment horizontal="left" vertical="center"/>
    </xf>
    <xf numFmtId="0" fontId="71" fillId="0" borderId="13" xfId="2" applyFont="1" applyBorder="1" applyAlignment="1">
      <alignment horizontal="left" vertical="center"/>
    </xf>
    <xf numFmtId="0" fontId="71" fillId="0" borderId="13" xfId="0" applyFont="1" applyBorder="1" applyAlignment="1">
      <alignment horizontal="left" vertical="center"/>
    </xf>
    <xf numFmtId="14" fontId="72" fillId="0" borderId="4" xfId="0" applyNumberFormat="1" applyFont="1" applyBorder="1" applyAlignment="1">
      <alignment horizontal="center" vertical="center"/>
    </xf>
    <xf numFmtId="164" fontId="72" fillId="0" borderId="14" xfId="0" applyNumberFormat="1" applyFont="1" applyBorder="1" applyAlignment="1">
      <alignment horizontal="center" vertical="center"/>
    </xf>
    <xf numFmtId="164" fontId="72" fillId="0" borderId="13" xfId="0" applyNumberFormat="1" applyFont="1" applyBorder="1" applyAlignment="1">
      <alignment horizontal="center" vertical="center"/>
    </xf>
    <xf numFmtId="164" fontId="72" fillId="0" borderId="15" xfId="0" applyNumberFormat="1" applyFont="1" applyBorder="1" applyAlignment="1">
      <alignment horizontal="center" vertical="center"/>
    </xf>
    <xf numFmtId="14" fontId="72" fillId="0" borderId="6" xfId="0" applyNumberFormat="1" applyFont="1" applyBorder="1" applyAlignment="1">
      <alignment horizontal="left" vertical="center"/>
    </xf>
    <xf numFmtId="2" fontId="72" fillId="0" borderId="13" xfId="0" applyNumberFormat="1" applyFont="1" applyBorder="1" applyAlignment="1">
      <alignment horizontal="left" vertical="center"/>
    </xf>
    <xf numFmtId="2" fontId="72" fillId="0" borderId="13" xfId="0" applyNumberFormat="1" applyFont="1" applyBorder="1" applyAlignment="1">
      <alignment horizontal="center" vertical="center"/>
    </xf>
    <xf numFmtId="2" fontId="72" fillId="0" borderId="13" xfId="0" quotePrefix="1" applyNumberFormat="1" applyFont="1" applyBorder="1" applyAlignment="1">
      <alignment horizontal="left" vertical="center"/>
    </xf>
    <xf numFmtId="0" fontId="65" fillId="0" borderId="15" xfId="0" applyFont="1" applyBorder="1" applyAlignment="1">
      <alignment horizontal="left" vertical="center"/>
    </xf>
    <xf numFmtId="164" fontId="65" fillId="0" borderId="14" xfId="0" applyNumberFormat="1" applyFont="1" applyBorder="1" applyAlignment="1">
      <alignment horizontal="center" vertical="center"/>
    </xf>
    <xf numFmtId="164" fontId="65" fillId="0" borderId="13" xfId="0" applyNumberFormat="1" applyFont="1" applyBorder="1" applyAlignment="1">
      <alignment horizontal="center" vertical="center"/>
    </xf>
    <xf numFmtId="164" fontId="65" fillId="0" borderId="15" xfId="0" applyNumberFormat="1" applyFont="1" applyBorder="1" applyAlignment="1">
      <alignment horizontal="center" vertical="center"/>
    </xf>
    <xf numFmtId="0" fontId="73" fillId="0" borderId="13" xfId="2" applyFont="1" applyBorder="1" applyAlignment="1">
      <alignment horizontal="left" vertical="center"/>
    </xf>
    <xf numFmtId="0" fontId="73" fillId="0" borderId="13" xfId="0" applyFont="1" applyBorder="1" applyAlignment="1">
      <alignment horizontal="left" vertical="center"/>
    </xf>
    <xf numFmtId="14" fontId="72" fillId="0" borderId="6" xfId="0" quotePrefix="1" applyNumberFormat="1" applyFont="1" applyBorder="1" applyAlignment="1">
      <alignment horizontal="left" vertical="center"/>
    </xf>
    <xf numFmtId="2" fontId="74" fillId="0" borderId="13" xfId="1" applyNumberFormat="1" applyFont="1" applyFill="1" applyBorder="1" applyAlignment="1">
      <alignment horizontal="left" vertical="center"/>
    </xf>
    <xf numFmtId="0" fontId="72" fillId="0" borderId="6" xfId="0" applyFont="1" applyBorder="1" applyAlignment="1">
      <alignment horizontal="left" vertical="center"/>
    </xf>
    <xf numFmtId="0" fontId="72" fillId="0" borderId="13" xfId="0" applyFont="1" applyBorder="1" applyAlignment="1">
      <alignment horizontal="left" vertical="center"/>
    </xf>
    <xf numFmtId="0" fontId="72" fillId="0" borderId="13" xfId="0" applyFont="1" applyBorder="1" applyAlignment="1">
      <alignment horizontal="center" vertical="center"/>
    </xf>
    <xf numFmtId="164" fontId="72" fillId="0" borderId="6" xfId="0" applyNumberFormat="1" applyFont="1" applyBorder="1" applyAlignment="1">
      <alignment horizontal="left" vertical="center"/>
    </xf>
    <xf numFmtId="164" fontId="72" fillId="0" borderId="13" xfId="0" applyNumberFormat="1" applyFont="1" applyBorder="1" applyAlignment="1">
      <alignment horizontal="left" vertical="center"/>
    </xf>
    <xf numFmtId="0" fontId="65" fillId="0" borderId="15" xfId="0" applyFont="1" applyBorder="1" applyAlignment="1">
      <alignment horizontal="left" vertical="center" wrapText="1"/>
    </xf>
    <xf numFmtId="14" fontId="65" fillId="0" borderId="15" xfId="0" applyNumberFormat="1" applyFont="1" applyBorder="1" applyAlignment="1">
      <alignment horizontal="left" vertical="center"/>
    </xf>
    <xf numFmtId="0" fontId="72" fillId="0" borderId="13" xfId="0" quotePrefix="1" applyFont="1" applyBorder="1" applyAlignment="1">
      <alignment horizontal="left" vertical="center"/>
    </xf>
    <xf numFmtId="0" fontId="71" fillId="0" borderId="0" xfId="0" applyFont="1" applyAlignment="1">
      <alignment horizontal="left" vertical="center"/>
    </xf>
    <xf numFmtId="14" fontId="72" fillId="0" borderId="0" xfId="0" applyNumberFormat="1" applyFont="1" applyAlignment="1">
      <alignment horizontal="left" vertical="center"/>
    </xf>
    <xf numFmtId="2" fontId="72" fillId="0" borderId="0" xfId="0" applyNumberFormat="1" applyFont="1" applyAlignment="1">
      <alignment horizontal="left" vertical="center"/>
    </xf>
    <xf numFmtId="2" fontId="72" fillId="0" borderId="0" xfId="0" applyNumberFormat="1" applyFont="1" applyAlignment="1">
      <alignment horizontal="center" vertical="center"/>
    </xf>
    <xf numFmtId="14" fontId="72" fillId="14" borderId="6" xfId="0" applyNumberFormat="1" applyFont="1" applyFill="1" applyBorder="1" applyAlignment="1">
      <alignment horizontal="left" vertical="center"/>
    </xf>
    <xf numFmtId="2" fontId="72" fillId="14" borderId="13" xfId="0" applyNumberFormat="1" applyFont="1" applyFill="1" applyBorder="1" applyAlignment="1">
      <alignment horizontal="left" vertical="center"/>
    </xf>
    <xf numFmtId="2" fontId="72" fillId="14" borderId="13" xfId="0" applyNumberFormat="1" applyFont="1" applyFill="1" applyBorder="1" applyAlignment="1">
      <alignment horizontal="center" vertical="center"/>
    </xf>
    <xf numFmtId="0" fontId="65" fillId="14" borderId="15" xfId="0" applyFont="1" applyFill="1" applyBorder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14" borderId="0" xfId="0" applyFill="1" applyAlignment="1">
      <alignment vertical="center"/>
    </xf>
    <xf numFmtId="164" fontId="0" fillId="14" borderId="0" xfId="0" applyNumberFormat="1" applyFill="1" applyAlignment="1">
      <alignment horizontal="center" vertical="center"/>
    </xf>
    <xf numFmtId="2" fontId="72" fillId="14" borderId="13" xfId="0" quotePrefix="1" applyNumberFormat="1" applyFont="1" applyFill="1" applyBorder="1" applyAlignment="1">
      <alignment horizontal="left" vertical="center"/>
    </xf>
    <xf numFmtId="0" fontId="71" fillId="0" borderId="33" xfId="2" applyFont="1" applyBorder="1" applyAlignment="1">
      <alignment horizontal="left" vertical="center"/>
    </xf>
    <xf numFmtId="14" fontId="72" fillId="0" borderId="46" xfId="0" applyNumberFormat="1" applyFont="1" applyBorder="1" applyAlignment="1">
      <alignment horizontal="center" vertical="center"/>
    </xf>
    <xf numFmtId="14" fontId="72" fillId="0" borderId="47" xfId="0" applyNumberFormat="1" applyFont="1" applyBorder="1" applyAlignment="1">
      <alignment horizontal="left" vertical="center"/>
    </xf>
    <xf numFmtId="2" fontId="72" fillId="0" borderId="33" xfId="0" applyNumberFormat="1" applyFont="1" applyBorder="1" applyAlignment="1">
      <alignment horizontal="left" vertical="center"/>
    </xf>
    <xf numFmtId="2" fontId="72" fillId="0" borderId="33" xfId="0" applyNumberFormat="1" applyFont="1" applyBorder="1" applyAlignment="1">
      <alignment horizontal="center" vertical="center"/>
    </xf>
    <xf numFmtId="0" fontId="65" fillId="0" borderId="34" xfId="0" applyFont="1" applyBorder="1" applyAlignment="1">
      <alignment horizontal="left" vertical="center"/>
    </xf>
    <xf numFmtId="14" fontId="72" fillId="13" borderId="21" xfId="0" applyNumberFormat="1" applyFont="1" applyFill="1" applyBorder="1" applyAlignment="1">
      <alignment horizontal="left" vertical="center"/>
    </xf>
    <xf numFmtId="2" fontId="72" fillId="13" borderId="19" xfId="0" applyNumberFormat="1" applyFont="1" applyFill="1" applyBorder="1" applyAlignment="1">
      <alignment horizontal="left" vertical="center"/>
    </xf>
    <xf numFmtId="0" fontId="72" fillId="13" borderId="19" xfId="0" applyFont="1" applyFill="1" applyBorder="1" applyAlignment="1">
      <alignment horizontal="center" vertical="center"/>
    </xf>
    <xf numFmtId="0" fontId="72" fillId="13" borderId="19" xfId="0" applyFont="1" applyFill="1" applyBorder="1" applyAlignment="1">
      <alignment horizontal="left" vertical="center"/>
    </xf>
    <xf numFmtId="0" fontId="65" fillId="13" borderId="20" xfId="0" applyFont="1" applyFill="1" applyBorder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13" borderId="0" xfId="0" applyFill="1" applyAlignment="1">
      <alignment vertical="center"/>
    </xf>
    <xf numFmtId="164" fontId="0" fillId="13" borderId="0" xfId="0" applyNumberFormat="1" applyFill="1" applyAlignment="1">
      <alignment horizontal="center" vertical="center"/>
    </xf>
    <xf numFmtId="0" fontId="71" fillId="0" borderId="13" xfId="2" applyFont="1" applyBorder="1" applyAlignment="1">
      <alignment horizontal="center" vertical="center"/>
    </xf>
    <xf numFmtId="0" fontId="32" fillId="0" borderId="13" xfId="7" quotePrefix="1" applyFont="1" applyBorder="1">
      <alignment vertical="top"/>
    </xf>
    <xf numFmtId="165" fontId="0" fillId="0" borderId="13" xfId="0" quotePrefix="1" applyNumberFormat="1" applyBorder="1" applyAlignment="1">
      <alignment horizontal="center" vertical="center"/>
    </xf>
    <xf numFmtId="49" fontId="9" fillId="0" borderId="13" xfId="0" applyNumberFormat="1" applyFont="1" applyBorder="1" applyAlignment="1">
      <alignment vertical="center"/>
    </xf>
    <xf numFmtId="49" fontId="9" fillId="0" borderId="13" xfId="0" quotePrefix="1" applyNumberFormat="1" applyFont="1" applyBorder="1" applyAlignment="1">
      <alignment vertical="top"/>
    </xf>
    <xf numFmtId="0" fontId="71" fillId="0" borderId="25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1" fillId="0" borderId="13" xfId="2" quotePrefix="1" applyFont="1" applyBorder="1" applyAlignment="1">
      <alignment horizontal="left" vertical="center"/>
    </xf>
    <xf numFmtId="164" fontId="71" fillId="0" borderId="13" xfId="0" applyNumberFormat="1" applyFont="1" applyBorder="1" applyAlignment="1">
      <alignment horizontal="left" vertical="center"/>
    </xf>
    <xf numFmtId="0" fontId="71" fillId="0" borderId="13" xfId="4" applyFont="1" applyBorder="1" applyAlignment="1">
      <alignment horizontal="left" vertical="center"/>
    </xf>
    <xf numFmtId="0" fontId="71" fillId="0" borderId="26" xfId="0" applyFont="1" applyBorder="1" applyAlignment="1">
      <alignment horizontal="left" vertical="center"/>
    </xf>
    <xf numFmtId="0" fontId="71" fillId="0" borderId="13" xfId="3" applyFont="1" applyBorder="1" applyAlignment="1">
      <alignment horizontal="left" vertical="center"/>
    </xf>
    <xf numFmtId="0" fontId="75" fillId="0" borderId="13" xfId="0" applyFont="1" applyBorder="1" applyAlignment="1">
      <alignment horizontal="left" vertical="center"/>
    </xf>
    <xf numFmtId="0" fontId="71" fillId="0" borderId="13" xfId="0" quotePrefix="1" applyFont="1" applyBorder="1" applyAlignment="1">
      <alignment horizontal="left" vertical="center"/>
    </xf>
    <xf numFmtId="3" fontId="71" fillId="0" borderId="13" xfId="2" applyNumberFormat="1" applyFont="1" applyBorder="1" applyAlignment="1">
      <alignment horizontal="left" vertical="center"/>
    </xf>
    <xf numFmtId="3" fontId="71" fillId="0" borderId="13" xfId="0" applyNumberFormat="1" applyFont="1" applyBorder="1" applyAlignment="1">
      <alignment horizontal="left" vertical="center"/>
    </xf>
    <xf numFmtId="0" fontId="71" fillId="0" borderId="13" xfId="6" applyFont="1" applyBorder="1" applyAlignment="1">
      <alignment horizontal="left" vertical="center"/>
    </xf>
    <xf numFmtId="0" fontId="71" fillId="0" borderId="13" xfId="5" applyFont="1" applyBorder="1" applyAlignment="1">
      <alignment horizontal="left" vertical="center"/>
    </xf>
    <xf numFmtId="0" fontId="71" fillId="0" borderId="13" xfId="0" applyFont="1" applyBorder="1" applyAlignment="1">
      <alignment horizontal="left" vertical="center" wrapText="1"/>
    </xf>
    <xf numFmtId="0" fontId="71" fillId="0" borderId="33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4" fontId="0" fillId="0" borderId="14" xfId="0" applyNumberForma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4" fontId="41" fillId="0" borderId="14" xfId="0" applyNumberFormat="1" applyFont="1" applyBorder="1" applyAlignment="1">
      <alignment horizontal="left" vertical="center"/>
    </xf>
    <xf numFmtId="14" fontId="0" fillId="0" borderId="18" xfId="0" applyNumberFormat="1" applyBorder="1" applyAlignment="1">
      <alignment horizontal="left" vertical="center"/>
    </xf>
    <xf numFmtId="14" fontId="20" fillId="0" borderId="0" xfId="0" applyNumberFormat="1" applyFont="1" applyAlignment="1">
      <alignment vertical="center"/>
    </xf>
    <xf numFmtId="14" fontId="2" fillId="0" borderId="43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17" fontId="0" fillId="0" borderId="19" xfId="0" applyNumberFormat="1" applyBorder="1" applyAlignment="1">
      <alignment horizontal="center" vertical="center"/>
    </xf>
    <xf numFmtId="2" fontId="0" fillId="0" borderId="19" xfId="0" quotePrefix="1" applyNumberForma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165" fontId="0" fillId="0" borderId="19" xfId="0" applyNumberFormat="1" applyBorder="1" applyAlignment="1">
      <alignment horizontal="left" vertical="center"/>
    </xf>
    <xf numFmtId="2" fontId="0" fillId="0" borderId="20" xfId="0" applyNumberFormat="1" applyBorder="1" applyAlignment="1">
      <alignment horizontal="left" vertical="center"/>
    </xf>
    <xf numFmtId="0" fontId="63" fillId="0" borderId="16" xfId="0" applyFont="1" applyBorder="1" applyAlignment="1">
      <alignment vertical="center"/>
    </xf>
    <xf numFmtId="0" fontId="24" fillId="0" borderId="81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14" fontId="24" fillId="0" borderId="80" xfId="0" applyNumberFormat="1" applyFont="1" applyBorder="1" applyAlignment="1">
      <alignment horizontal="left" vertical="center"/>
    </xf>
    <xf numFmtId="0" fontId="38" fillId="0" borderId="37" xfId="0" applyFont="1" applyBorder="1" applyAlignment="1">
      <alignment vertical="center" wrapText="1"/>
    </xf>
    <xf numFmtId="0" fontId="32" fillId="0" borderId="19" xfId="7" quotePrefix="1" applyFont="1" applyBorder="1">
      <alignment vertical="top"/>
    </xf>
    <xf numFmtId="164" fontId="72" fillId="0" borderId="6" xfId="0" applyNumberFormat="1" applyFont="1" applyBorder="1" applyAlignment="1">
      <alignment horizontal="center" vertical="center"/>
    </xf>
    <xf numFmtId="164" fontId="65" fillId="0" borderId="6" xfId="0" applyNumberFormat="1" applyFont="1" applyBorder="1" applyAlignment="1">
      <alignment horizontal="center" vertical="center"/>
    </xf>
    <xf numFmtId="164" fontId="72" fillId="0" borderId="83" xfId="0" applyNumberFormat="1" applyFont="1" applyBorder="1" applyAlignment="1">
      <alignment horizontal="center" vertical="center"/>
    </xf>
    <xf numFmtId="164" fontId="65" fillId="0" borderId="83" xfId="0" applyNumberFormat="1" applyFont="1" applyBorder="1" applyAlignment="1">
      <alignment horizontal="center" vertical="center"/>
    </xf>
    <xf numFmtId="0" fontId="65" fillId="8" borderId="84" xfId="0" applyFont="1" applyFill="1" applyBorder="1" applyAlignment="1">
      <alignment horizontal="center" vertical="center"/>
    </xf>
    <xf numFmtId="0" fontId="65" fillId="8" borderId="31" xfId="0" applyFont="1" applyFill="1" applyBorder="1" applyAlignment="1">
      <alignment horizontal="center" vertical="center"/>
    </xf>
    <xf numFmtId="0" fontId="65" fillId="8" borderId="35" xfId="0" applyFont="1" applyFill="1" applyBorder="1" applyAlignment="1">
      <alignment horizontal="center" vertical="center"/>
    </xf>
    <xf numFmtId="0" fontId="65" fillId="8" borderId="32" xfId="0" applyFont="1" applyFill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38" fillId="0" borderId="2" xfId="0" applyFont="1" applyBorder="1" applyAlignment="1">
      <alignment vertical="center" wrapText="1"/>
    </xf>
    <xf numFmtId="164" fontId="72" fillId="0" borderId="86" xfId="0" applyNumberFormat="1" applyFont="1" applyBorder="1" applyAlignment="1">
      <alignment horizontal="center" vertical="center"/>
    </xf>
    <xf numFmtId="164" fontId="72" fillId="0" borderId="45" xfId="0" applyNumberFormat="1" applyFont="1" applyBorder="1" applyAlignment="1">
      <alignment horizontal="center" vertical="center"/>
    </xf>
    <xf numFmtId="164" fontId="72" fillId="0" borderId="34" xfId="0" applyNumberFormat="1" applyFont="1" applyBorder="1" applyAlignment="1">
      <alignment horizontal="center" vertical="center"/>
    </xf>
    <xf numFmtId="164" fontId="65" fillId="0" borderId="33" xfId="0" applyNumberFormat="1" applyFont="1" applyBorder="1" applyAlignment="1">
      <alignment horizontal="center" vertical="center"/>
    </xf>
    <xf numFmtId="164" fontId="65" fillId="0" borderId="34" xfId="0" applyNumberFormat="1" applyFont="1" applyBorder="1" applyAlignment="1">
      <alignment horizontal="center" vertical="center"/>
    </xf>
    <xf numFmtId="164" fontId="72" fillId="0" borderId="33" xfId="0" applyNumberFormat="1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0" fontId="71" fillId="0" borderId="2" xfId="2" applyFont="1" applyBorder="1" applyAlignment="1">
      <alignment horizontal="left" vertical="center"/>
    </xf>
    <xf numFmtId="0" fontId="71" fillId="0" borderId="2" xfId="0" applyFont="1" applyBorder="1" applyAlignment="1">
      <alignment horizontal="left" vertical="center"/>
    </xf>
    <xf numFmtId="0" fontId="71" fillId="0" borderId="2" xfId="2" quotePrefix="1" applyFont="1" applyBorder="1" applyAlignment="1">
      <alignment horizontal="left" vertical="center"/>
    </xf>
    <xf numFmtId="0" fontId="71" fillId="0" borderId="2" xfId="0" applyFont="1" applyBorder="1" applyAlignment="1">
      <alignment horizontal="center" vertical="center"/>
    </xf>
    <xf numFmtId="0" fontId="71" fillId="0" borderId="3" xfId="0" applyFont="1" applyBorder="1" applyAlignment="1">
      <alignment horizontal="left" vertical="center"/>
    </xf>
    <xf numFmtId="168" fontId="9" fillId="2" borderId="13" xfId="0" applyNumberFormat="1" applyFont="1" applyFill="1" applyBorder="1" applyAlignment="1">
      <alignment horizontal="center" vertical="center"/>
    </xf>
    <xf numFmtId="164" fontId="65" fillId="0" borderId="47" xfId="0" applyNumberFormat="1" applyFont="1" applyBorder="1" applyAlignment="1">
      <alignment horizontal="center" vertical="center"/>
    </xf>
    <xf numFmtId="0" fontId="65" fillId="8" borderId="82" xfId="0" applyFont="1" applyFill="1" applyBorder="1" applyAlignment="1">
      <alignment horizontal="center"/>
    </xf>
    <xf numFmtId="0" fontId="65" fillId="8" borderId="81" xfId="0" applyFont="1" applyFill="1" applyBorder="1" applyAlignment="1">
      <alignment horizontal="center"/>
    </xf>
    <xf numFmtId="0" fontId="71" fillId="13" borderId="13" xfId="0" applyFont="1" applyFill="1" applyBorder="1" applyAlignment="1">
      <alignment horizontal="left" vertical="center"/>
    </xf>
    <xf numFmtId="0" fontId="71" fillId="13" borderId="13" xfId="2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14" fontId="72" fillId="13" borderId="4" xfId="0" applyNumberFormat="1" applyFont="1" applyFill="1" applyBorder="1" applyAlignment="1">
      <alignment horizontal="center" vertical="center"/>
    </xf>
    <xf numFmtId="14" fontId="72" fillId="13" borderId="6" xfId="0" applyNumberFormat="1" applyFont="1" applyFill="1" applyBorder="1" applyAlignment="1">
      <alignment horizontal="left" vertical="center"/>
    </xf>
    <xf numFmtId="2" fontId="72" fillId="13" borderId="13" xfId="0" applyNumberFormat="1" applyFont="1" applyFill="1" applyBorder="1" applyAlignment="1">
      <alignment horizontal="left" vertical="center"/>
    </xf>
    <xf numFmtId="2" fontId="72" fillId="13" borderId="13" xfId="0" applyNumberFormat="1" applyFont="1" applyFill="1" applyBorder="1" applyAlignment="1">
      <alignment horizontal="center" vertical="center"/>
    </xf>
    <xf numFmtId="0" fontId="65" fillId="13" borderId="15" xfId="0" applyFont="1" applyFill="1" applyBorder="1" applyAlignment="1">
      <alignment horizontal="left" vertical="center"/>
    </xf>
    <xf numFmtId="0" fontId="71" fillId="13" borderId="25" xfId="0" applyFont="1" applyFill="1" applyBorder="1" applyAlignment="1">
      <alignment horizontal="center" vertical="center"/>
    </xf>
    <xf numFmtId="0" fontId="65" fillId="8" borderId="51" xfId="0" applyFont="1" applyFill="1" applyBorder="1" applyAlignment="1">
      <alignment horizontal="center" vertical="center"/>
    </xf>
    <xf numFmtId="0" fontId="9" fillId="2" borderId="13" xfId="2" quotePrefix="1" applyFont="1" applyFill="1" applyBorder="1" applyAlignment="1">
      <alignment horizontal="left" vertical="center"/>
    </xf>
    <xf numFmtId="164" fontId="9" fillId="2" borderId="13" xfId="0" applyNumberFormat="1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/>
    </xf>
    <xf numFmtId="0" fontId="9" fillId="2" borderId="0" xfId="0" applyFont="1" applyFill="1" applyAlignment="1">
      <alignment vertical="center"/>
    </xf>
    <xf numFmtId="2" fontId="0" fillId="2" borderId="13" xfId="0" quotePrefix="1" applyNumberFormat="1" applyFill="1" applyBorder="1" applyAlignment="1">
      <alignment horizontal="left" vertical="center"/>
    </xf>
    <xf numFmtId="0" fontId="9" fillId="2" borderId="26" xfId="2" applyFont="1" applyFill="1" applyBorder="1" applyAlignment="1">
      <alignment vertical="center"/>
    </xf>
    <xf numFmtId="1" fontId="0" fillId="0" borderId="0" xfId="0" applyNumberFormat="1" applyAlignment="1">
      <alignment horizontal="center"/>
    </xf>
    <xf numFmtId="14" fontId="0" fillId="2" borderId="6" xfId="0" applyNumberFormat="1" applyFill="1" applyBorder="1" applyAlignment="1">
      <alignment horizontal="left" vertical="center"/>
    </xf>
    <xf numFmtId="164" fontId="0" fillId="0" borderId="63" xfId="0" applyNumberFormat="1" applyBorder="1" applyAlignment="1">
      <alignment horizontal="center" vertical="center"/>
    </xf>
    <xf numFmtId="164" fontId="0" fillId="0" borderId="85" xfId="0" applyNumberFormat="1" applyBorder="1" applyAlignment="1">
      <alignment horizontal="center" vertical="center"/>
    </xf>
    <xf numFmtId="164" fontId="2" fillId="0" borderId="85" xfId="0" applyNumberFormat="1" applyFont="1" applyBorder="1" applyAlignment="1">
      <alignment horizontal="center" vertical="center"/>
    </xf>
    <xf numFmtId="164" fontId="2" fillId="0" borderId="87" xfId="0" applyNumberFormat="1" applyFont="1" applyBorder="1" applyAlignment="1">
      <alignment horizontal="center" vertical="center"/>
    </xf>
    <xf numFmtId="0" fontId="9" fillId="13" borderId="14" xfId="0" applyFont="1" applyFill="1" applyBorder="1" applyAlignment="1">
      <alignment horizontal="center" vertical="center"/>
    </xf>
    <xf numFmtId="0" fontId="9" fillId="13" borderId="25" xfId="0" applyFont="1" applyFill="1" applyBorder="1" applyAlignment="1">
      <alignment horizontal="center" vertical="center"/>
    </xf>
    <xf numFmtId="0" fontId="65" fillId="8" borderId="53" xfId="0" applyFont="1" applyFill="1" applyBorder="1" applyAlignment="1">
      <alignment horizontal="center" vertical="center"/>
    </xf>
    <xf numFmtId="164" fontId="72" fillId="0" borderId="4" xfId="0" applyNumberFormat="1" applyFont="1" applyBorder="1" applyAlignment="1">
      <alignment horizontal="center" vertical="center"/>
    </xf>
    <xf numFmtId="164" fontId="65" fillId="0" borderId="4" xfId="0" applyNumberFormat="1" applyFont="1" applyBorder="1" applyAlignment="1">
      <alignment horizontal="center" vertical="center"/>
    </xf>
    <xf numFmtId="164" fontId="72" fillId="0" borderId="46" xfId="0" applyNumberFormat="1" applyFont="1" applyBorder="1" applyAlignment="1">
      <alignment horizontal="center" vertical="center"/>
    </xf>
    <xf numFmtId="0" fontId="65" fillId="8" borderId="49" xfId="0" applyFont="1" applyFill="1" applyBorder="1" applyAlignment="1">
      <alignment horizontal="center" vertical="center"/>
    </xf>
    <xf numFmtId="164" fontId="72" fillId="0" borderId="5" xfId="0" applyNumberFormat="1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65" fillId="8" borderId="43" xfId="0" applyFont="1" applyFill="1" applyBorder="1" applyAlignment="1">
      <alignment horizontal="center" vertical="center"/>
    </xf>
    <xf numFmtId="164" fontId="72" fillId="0" borderId="18" xfId="0" applyNumberFormat="1" applyFont="1" applyBorder="1" applyAlignment="1">
      <alignment horizontal="center" vertical="center"/>
    </xf>
    <xf numFmtId="164" fontId="72" fillId="0" borderId="19" xfId="0" applyNumberFormat="1" applyFont="1" applyBorder="1" applyAlignment="1">
      <alignment horizontal="center" vertical="center"/>
    </xf>
    <xf numFmtId="164" fontId="65" fillId="0" borderId="20" xfId="0" applyNumberFormat="1" applyFont="1" applyBorder="1" applyAlignment="1">
      <alignment horizontal="center" vertical="center"/>
    </xf>
    <xf numFmtId="0" fontId="65" fillId="8" borderId="11" xfId="0" applyFont="1" applyFill="1" applyBorder="1" applyAlignment="1">
      <alignment horizontal="center" vertical="center"/>
    </xf>
    <xf numFmtId="164" fontId="72" fillId="0" borderId="21" xfId="0" applyNumberFormat="1" applyFont="1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left"/>
    </xf>
    <xf numFmtId="0" fontId="0" fillId="13" borderId="0" xfId="0" applyFill="1" applyAlignment="1">
      <alignment horizontal="center" vertical="center"/>
    </xf>
    <xf numFmtId="0" fontId="9" fillId="13" borderId="18" xfId="0" applyFont="1" applyFill="1" applyBorder="1" applyAlignment="1">
      <alignment horizontal="center" vertical="center"/>
    </xf>
    <xf numFmtId="170" fontId="68" fillId="0" borderId="2" xfId="0" applyNumberFormat="1" applyFont="1" applyBorder="1" applyAlignment="1">
      <alignment vertical="center"/>
    </xf>
    <xf numFmtId="170" fontId="71" fillId="0" borderId="26" xfId="0" applyNumberFormat="1" applyFont="1" applyBorder="1" applyAlignment="1">
      <alignment horizontal="center" vertical="center"/>
    </xf>
    <xf numFmtId="170" fontId="71" fillId="0" borderId="13" xfId="0" applyNumberFormat="1" applyFont="1" applyBorder="1" applyAlignment="1">
      <alignment horizontal="center" vertical="center"/>
    </xf>
    <xf numFmtId="170" fontId="71" fillId="13" borderId="13" xfId="0" applyNumberFormat="1" applyFont="1" applyFill="1" applyBorder="1" applyAlignment="1">
      <alignment horizontal="center" vertical="center"/>
    </xf>
    <xf numFmtId="170" fontId="71" fillId="0" borderId="33" xfId="0" applyNumberFormat="1" applyFont="1" applyBorder="1" applyAlignment="1">
      <alignment horizontal="center" vertical="center"/>
    </xf>
    <xf numFmtId="170" fontId="71" fillId="0" borderId="2" xfId="0" applyNumberFormat="1" applyFont="1" applyBorder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170" fontId="2" fillId="8" borderId="62" xfId="0" applyNumberFormat="1" applyFont="1" applyFill="1" applyBorder="1" applyAlignment="1">
      <alignment horizontal="center" vertical="center" wrapText="1"/>
    </xf>
    <xf numFmtId="170" fontId="8" fillId="8" borderId="26" xfId="0" applyNumberFormat="1" applyFont="1" applyFill="1" applyBorder="1" applyAlignment="1">
      <alignment horizontal="center" vertical="center" wrapText="1"/>
    </xf>
    <xf numFmtId="170" fontId="9" fillId="0" borderId="13" xfId="0" applyNumberFormat="1" applyFont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170" fontId="71" fillId="13" borderId="26" xfId="0" applyNumberFormat="1" applyFont="1" applyFill="1" applyBorder="1" applyAlignment="1">
      <alignment horizontal="center" vertical="center"/>
    </xf>
    <xf numFmtId="170" fontId="9" fillId="0" borderId="26" xfId="0" applyNumberFormat="1" applyFont="1" applyBorder="1" applyAlignment="1">
      <alignment horizontal="center" vertical="center"/>
    </xf>
    <xf numFmtId="14" fontId="24" fillId="0" borderId="2" xfId="0" applyNumberFormat="1" applyFont="1" applyBorder="1" applyAlignment="1">
      <alignment vertical="center"/>
    </xf>
    <xf numFmtId="14" fontId="8" fillId="8" borderId="13" xfId="0" applyNumberFormat="1" applyFont="1" applyFill="1" applyBorder="1" applyAlignment="1">
      <alignment horizontal="center" vertical="center" wrapText="1"/>
    </xf>
    <xf numFmtId="14" fontId="33" fillId="2" borderId="13" xfId="7" applyNumberFormat="1" applyFont="1" applyFill="1" applyBorder="1" applyAlignment="1">
      <alignment horizontal="center" vertical="top"/>
    </xf>
    <xf numFmtId="14" fontId="9" fillId="2" borderId="13" xfId="0" applyNumberFormat="1" applyFont="1" applyFill="1" applyBorder="1" applyAlignment="1">
      <alignment horizontal="center" vertical="center"/>
    </xf>
    <xf numFmtId="14" fontId="33" fillId="0" borderId="26" xfId="7" applyNumberFormat="1" applyFont="1" applyBorder="1" applyAlignment="1">
      <alignment horizontal="center" vertical="top"/>
    </xf>
    <xf numFmtId="14" fontId="9" fillId="0" borderId="26" xfId="0" applyNumberFormat="1" applyFont="1" applyBorder="1" applyAlignment="1">
      <alignment horizontal="center" vertical="center"/>
    </xf>
    <xf numFmtId="14" fontId="33" fillId="0" borderId="13" xfId="7" applyNumberFormat="1" applyFont="1" applyBorder="1" applyAlignment="1">
      <alignment horizontal="center" vertical="top"/>
    </xf>
    <xf numFmtId="14" fontId="9" fillId="0" borderId="13" xfId="0" applyNumberFormat="1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top"/>
    </xf>
    <xf numFmtId="14" fontId="33" fillId="0" borderId="19" xfId="7" applyNumberFormat="1" applyFont="1" applyBorder="1" applyAlignment="1">
      <alignment horizontal="center" vertical="top"/>
    </xf>
    <xf numFmtId="14" fontId="9" fillId="0" borderId="19" xfId="0" applyNumberFormat="1" applyFont="1" applyBorder="1" applyAlignment="1">
      <alignment horizontal="center" vertical="center"/>
    </xf>
    <xf numFmtId="14" fontId="2" fillId="8" borderId="7" xfId="0" applyNumberFormat="1" applyFont="1" applyFill="1" applyBorder="1" applyAlignment="1">
      <alignment horizontal="center" vertical="center" wrapText="1"/>
    </xf>
    <xf numFmtId="14" fontId="34" fillId="8" borderId="62" xfId="0" applyNumberFormat="1" applyFont="1" applyFill="1" applyBorder="1" applyAlignment="1">
      <alignment vertical="center" wrapText="1"/>
    </xf>
    <xf numFmtId="14" fontId="8" fillId="8" borderId="62" xfId="0" applyNumberFormat="1" applyFont="1" applyFill="1" applyBorder="1" applyAlignment="1">
      <alignment vertical="center" wrapText="1"/>
    </xf>
    <xf numFmtId="14" fontId="34" fillId="8" borderId="65" xfId="0" applyNumberFormat="1" applyFont="1" applyFill="1" applyBorder="1" applyAlignment="1">
      <alignment horizontal="center" vertical="center" wrapText="1"/>
    </xf>
    <xf numFmtId="14" fontId="8" fillId="8" borderId="65" xfId="0" applyNumberFormat="1" applyFont="1" applyFill="1" applyBorder="1" applyAlignment="1">
      <alignment horizontal="center" vertical="center" wrapText="1"/>
    </xf>
    <xf numFmtId="14" fontId="32" fillId="0" borderId="26" xfId="7" applyNumberFormat="1" applyFont="1" applyBorder="1" applyAlignment="1">
      <alignment horizontal="center" vertical="top"/>
    </xf>
    <xf numFmtId="14" fontId="32" fillId="0" borderId="13" xfId="7" applyNumberFormat="1" applyFont="1" applyBorder="1" applyAlignment="1">
      <alignment horizontal="center" vertical="top"/>
    </xf>
    <xf numFmtId="14" fontId="32" fillId="0" borderId="19" xfId="7" applyNumberFormat="1" applyFont="1" applyBorder="1" applyAlignment="1">
      <alignment horizontal="center" vertical="top"/>
    </xf>
    <xf numFmtId="0" fontId="19" fillId="0" borderId="37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/>
    </xf>
    <xf numFmtId="14" fontId="6" fillId="0" borderId="37" xfId="0" applyNumberFormat="1" applyFont="1" applyBorder="1" applyAlignment="1">
      <alignment horizontal="center" vertical="center"/>
    </xf>
    <xf numFmtId="0" fontId="64" fillId="8" borderId="7" xfId="0" applyFont="1" applyFill="1" applyBorder="1" applyAlignment="1">
      <alignment horizontal="center" vertical="center"/>
    </xf>
    <xf numFmtId="0" fontId="64" fillId="8" borderId="13" xfId="0" applyFont="1" applyFill="1" applyBorder="1" applyAlignment="1">
      <alignment horizontal="center" vertical="center"/>
    </xf>
    <xf numFmtId="0" fontId="64" fillId="8" borderId="19" xfId="0" applyFont="1" applyFill="1" applyBorder="1" applyAlignment="1">
      <alignment horizontal="center" vertical="center"/>
    </xf>
    <xf numFmtId="0" fontId="64" fillId="8" borderId="7" xfId="0" applyFont="1" applyFill="1" applyBorder="1" applyAlignment="1">
      <alignment horizontal="center" vertical="center" wrapText="1"/>
    </xf>
    <xf numFmtId="0" fontId="64" fillId="8" borderId="43" xfId="0" applyFont="1" applyFill="1" applyBorder="1" applyAlignment="1">
      <alignment horizontal="center" vertical="center"/>
    </xf>
    <xf numFmtId="0" fontId="64" fillId="8" borderId="14" xfId="0" applyFont="1" applyFill="1" applyBorder="1" applyAlignment="1">
      <alignment horizontal="center" vertical="center"/>
    </xf>
    <xf numFmtId="0" fontId="64" fillId="8" borderId="18" xfId="0" applyFont="1" applyFill="1" applyBorder="1" applyAlignment="1">
      <alignment horizontal="center" vertical="center"/>
    </xf>
    <xf numFmtId="0" fontId="65" fillId="8" borderId="7" xfId="0" applyFont="1" applyFill="1" applyBorder="1" applyAlignment="1">
      <alignment horizontal="center" vertical="center"/>
    </xf>
    <xf numFmtId="0" fontId="65" fillId="8" borderId="13" xfId="0" applyFont="1" applyFill="1" applyBorder="1" applyAlignment="1">
      <alignment horizontal="center" vertical="center"/>
    </xf>
    <xf numFmtId="170" fontId="64" fillId="8" borderId="7" xfId="0" applyNumberFormat="1" applyFont="1" applyFill="1" applyBorder="1" applyAlignment="1">
      <alignment horizontal="center" vertical="center" wrapText="1"/>
    </xf>
    <xf numFmtId="170" fontId="64" fillId="8" borderId="13" xfId="0" applyNumberFormat="1" applyFont="1" applyFill="1" applyBorder="1" applyAlignment="1">
      <alignment horizontal="center" vertical="center" wrapText="1"/>
    </xf>
    <xf numFmtId="170" fontId="64" fillId="8" borderId="19" xfId="0" applyNumberFormat="1" applyFont="1" applyFill="1" applyBorder="1" applyAlignment="1">
      <alignment horizontal="center" vertical="center" wrapText="1"/>
    </xf>
    <xf numFmtId="0" fontId="66" fillId="0" borderId="37" xfId="0" applyFont="1" applyBorder="1" applyAlignment="1">
      <alignment horizontal="center" vertical="center" wrapText="1"/>
    </xf>
    <xf numFmtId="0" fontId="18" fillId="0" borderId="30" xfId="0" applyFont="1" applyBorder="1" applyAlignment="1">
      <alignment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64" fillId="8" borderId="8" xfId="0" applyNumberFormat="1" applyFont="1" applyFill="1" applyBorder="1" applyAlignment="1">
      <alignment horizontal="center" vertical="center" wrapText="1"/>
    </xf>
    <xf numFmtId="2" fontId="64" fillId="8" borderId="4" xfId="0" applyNumberFormat="1" applyFont="1" applyFill="1" applyBorder="1" applyAlignment="1">
      <alignment horizontal="center" vertical="center" wrapText="1"/>
    </xf>
    <xf numFmtId="2" fontId="64" fillId="8" borderId="22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14" fontId="65" fillId="0" borderId="49" xfId="0" applyNumberFormat="1" applyFont="1" applyBorder="1" applyAlignment="1">
      <alignment horizontal="center" vertical="center" wrapText="1"/>
    </xf>
    <xf numFmtId="14" fontId="65" fillId="0" borderId="51" xfId="0" applyNumberFormat="1" applyFont="1" applyBorder="1" applyAlignment="1">
      <alignment horizontal="center" vertical="center" wrapText="1"/>
    </xf>
    <xf numFmtId="2" fontId="65" fillId="0" borderId="62" xfId="0" applyNumberFormat="1" applyFont="1" applyBorder="1" applyAlignment="1">
      <alignment horizontal="center" vertical="center" wrapText="1"/>
    </xf>
    <xf numFmtId="2" fontId="65" fillId="0" borderId="32" xfId="0" applyNumberFormat="1" applyFont="1" applyBorder="1" applyAlignment="1">
      <alignment horizontal="center" vertical="center" wrapText="1"/>
    </xf>
    <xf numFmtId="2" fontId="65" fillId="0" borderId="71" xfId="0" applyNumberFormat="1" applyFont="1" applyBorder="1" applyAlignment="1">
      <alignment horizontal="center" vertical="center" wrapText="1"/>
    </xf>
    <xf numFmtId="2" fontId="65" fillId="0" borderId="35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/>
    </xf>
    <xf numFmtId="2" fontId="64" fillId="8" borderId="7" xfId="0" applyNumberFormat="1" applyFont="1" applyFill="1" applyBorder="1" applyAlignment="1">
      <alignment horizontal="center" vertical="center" wrapText="1"/>
    </xf>
    <xf numFmtId="2" fontId="64" fillId="8" borderId="13" xfId="0" applyNumberFormat="1" applyFont="1" applyFill="1" applyBorder="1" applyAlignment="1">
      <alignment horizontal="center" vertical="center" wrapText="1"/>
    </xf>
    <xf numFmtId="2" fontId="64" fillId="8" borderId="19" xfId="0" applyNumberFormat="1" applyFont="1" applyFill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4" fontId="20" fillId="0" borderId="8" xfId="0" applyNumberFormat="1" applyFont="1" applyBorder="1" applyAlignment="1">
      <alignment horizontal="left" vertical="center"/>
    </xf>
    <xf numFmtId="14" fontId="20" fillId="0" borderId="9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 wrapText="1"/>
    </xf>
    <xf numFmtId="2" fontId="8" fillId="0" borderId="3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2" fontId="8" fillId="0" borderId="34" xfId="0" applyNumberFormat="1" applyFont="1" applyBorder="1" applyAlignment="1">
      <alignment horizontal="center" vertical="center" wrapText="1"/>
    </xf>
    <xf numFmtId="2" fontId="8" fillId="0" borderId="35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" borderId="1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/>
    </xf>
    <xf numFmtId="17" fontId="2" fillId="2" borderId="33" xfId="0" applyNumberFormat="1" applyFont="1" applyFill="1" applyBorder="1" applyAlignment="1">
      <alignment horizontal="center" vertical="center"/>
    </xf>
    <xf numFmtId="17" fontId="2" fillId="2" borderId="26" xfId="0" applyNumberFormat="1" applyFont="1" applyFill="1" applyBorder="1" applyAlignment="1">
      <alignment horizontal="center" vertical="center"/>
    </xf>
    <xf numFmtId="2" fontId="0" fillId="2" borderId="33" xfId="0" applyNumberFormat="1" applyFill="1" applyBorder="1" applyAlignment="1">
      <alignment horizontal="center" vertical="center"/>
    </xf>
    <xf numFmtId="2" fontId="0" fillId="2" borderId="26" xfId="0" applyNumberFormat="1" applyFill="1" applyBorder="1" applyAlignment="1">
      <alignment horizontal="center" vertical="center"/>
    </xf>
    <xf numFmtId="2" fontId="0" fillId="2" borderId="33" xfId="0" applyNumberFormat="1" applyFill="1" applyBorder="1" applyAlignment="1">
      <alignment horizontal="left" vertical="center"/>
    </xf>
    <xf numFmtId="2" fontId="0" fillId="2" borderId="26" xfId="0" applyNumberForma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2" fontId="21" fillId="2" borderId="33" xfId="0" quotePrefix="1" applyNumberFormat="1" applyFont="1" applyFill="1" applyBorder="1" applyAlignment="1">
      <alignment horizontal="left" vertical="center"/>
    </xf>
    <xf numFmtId="2" fontId="21" fillId="2" borderId="26" xfId="0" quotePrefix="1" applyNumberFormat="1" applyFont="1" applyFill="1" applyBorder="1" applyAlignment="1">
      <alignment horizontal="left" vertical="center"/>
    </xf>
    <xf numFmtId="2" fontId="21" fillId="2" borderId="34" xfId="0" applyNumberFormat="1" applyFont="1" applyFill="1" applyBorder="1" applyAlignment="1">
      <alignment horizontal="left" vertical="center"/>
    </xf>
    <xf numFmtId="2" fontId="21" fillId="2" borderId="27" xfId="0" applyNumberFormat="1" applyFont="1" applyFill="1" applyBorder="1" applyAlignment="1">
      <alignment horizontal="left" vertical="center"/>
    </xf>
    <xf numFmtId="1" fontId="11" fillId="2" borderId="45" xfId="0" applyNumberFormat="1" applyFont="1" applyFill="1" applyBorder="1" applyAlignment="1">
      <alignment horizontal="center" vertical="center"/>
    </xf>
    <xf numFmtId="1" fontId="11" fillId="2" borderId="25" xfId="0" applyNumberFormat="1" applyFont="1" applyFill="1" applyBorder="1" applyAlignment="1">
      <alignment horizontal="center" vertical="center"/>
    </xf>
    <xf numFmtId="1" fontId="11" fillId="2" borderId="33" xfId="0" applyNumberFormat="1" applyFont="1" applyFill="1" applyBorder="1" applyAlignment="1">
      <alignment horizontal="center" vertical="center"/>
    </xf>
    <xf numFmtId="1" fontId="11" fillId="2" borderId="26" xfId="0" applyNumberFormat="1" applyFont="1" applyFill="1" applyBorder="1" applyAlignment="1">
      <alignment horizontal="center" vertical="center"/>
    </xf>
    <xf numFmtId="14" fontId="0" fillId="2" borderId="33" xfId="0" applyNumberFormat="1" applyFill="1" applyBorder="1" applyAlignment="1">
      <alignment horizontal="left" vertical="center"/>
    </xf>
    <xf numFmtId="14" fontId="0" fillId="2" borderId="26" xfId="0" applyNumberFormat="1" applyFill="1" applyBorder="1" applyAlignment="1">
      <alignment horizontal="left" vertical="center"/>
    </xf>
    <xf numFmtId="0" fontId="9" fillId="2" borderId="33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33" xfId="2" applyFont="1" applyFill="1" applyBorder="1" applyAlignment="1">
      <alignment horizontal="left" vertical="center"/>
    </xf>
    <xf numFmtId="0" fontId="9" fillId="2" borderId="26" xfId="2" applyFont="1" applyFill="1" applyBorder="1" applyAlignment="1">
      <alignment horizontal="left" vertical="center"/>
    </xf>
    <xf numFmtId="14" fontId="0" fillId="2" borderId="33" xfId="0" applyNumberFormat="1" applyFill="1" applyBorder="1" applyAlignment="1">
      <alignment horizontal="center" vertical="center"/>
    </xf>
    <xf numFmtId="14" fontId="0" fillId="2" borderId="26" xfId="0" applyNumberFormat="1" applyFill="1" applyBorder="1" applyAlignment="1">
      <alignment horizontal="center" vertical="center"/>
    </xf>
    <xf numFmtId="0" fontId="59" fillId="0" borderId="33" xfId="0" applyFont="1" applyBorder="1" applyAlignment="1">
      <alignment horizontal="center" vertical="center"/>
    </xf>
    <xf numFmtId="0" fontId="59" fillId="0" borderId="26" xfId="0" applyFont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1" fontId="9" fillId="2" borderId="33" xfId="0" applyNumberFormat="1" applyFont="1" applyFill="1" applyBorder="1" applyAlignment="1">
      <alignment horizontal="center" vertical="center"/>
    </xf>
    <xf numFmtId="1" fontId="9" fillId="2" borderId="26" xfId="0" applyNumberFormat="1" applyFont="1" applyFill="1" applyBorder="1" applyAlignment="1">
      <alignment horizontal="center" vertical="center"/>
    </xf>
    <xf numFmtId="14" fontId="0" fillId="2" borderId="59" xfId="0" applyNumberFormat="1" applyFill="1" applyBorder="1" applyAlignment="1">
      <alignment horizontal="center" vertical="top"/>
    </xf>
    <xf numFmtId="14" fontId="0" fillId="2" borderId="26" xfId="0" applyNumberFormat="1" applyFill="1" applyBorder="1" applyAlignment="1">
      <alignment horizontal="center" vertical="top"/>
    </xf>
    <xf numFmtId="14" fontId="0" fillId="2" borderId="52" xfId="0" applyNumberFormat="1" applyFill="1" applyBorder="1" applyAlignment="1">
      <alignment horizontal="center" vertical="top"/>
    </xf>
    <xf numFmtId="2" fontId="0" fillId="2" borderId="33" xfId="0" quotePrefix="1" applyNumberFormat="1" applyFill="1" applyBorder="1" applyAlignment="1">
      <alignment horizontal="left" vertical="center"/>
    </xf>
    <xf numFmtId="2" fontId="0" fillId="2" borderId="26" xfId="0" quotePrefix="1" applyNumberFormat="1" applyFill="1" applyBorder="1" applyAlignment="1">
      <alignment horizontal="left" vertical="center"/>
    </xf>
    <xf numFmtId="0" fontId="9" fillId="2" borderId="33" xfId="2" quotePrefix="1" applyFont="1" applyFill="1" applyBorder="1" applyAlignment="1">
      <alignment horizontal="left" vertical="center"/>
    </xf>
    <xf numFmtId="0" fontId="9" fillId="2" borderId="26" xfId="2" quotePrefix="1" applyFont="1" applyFill="1" applyBorder="1" applyAlignment="1">
      <alignment horizontal="left" vertical="center"/>
    </xf>
    <xf numFmtId="0" fontId="9" fillId="2" borderId="58" xfId="0" applyFont="1" applyFill="1" applyBorder="1" applyAlignment="1">
      <alignment horizontal="center" vertical="center"/>
    </xf>
    <xf numFmtId="1" fontId="9" fillId="2" borderId="58" xfId="0" applyNumberFormat="1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left" vertical="center"/>
    </xf>
    <xf numFmtId="0" fontId="14" fillId="2" borderId="26" xfId="0" applyFont="1" applyFill="1" applyBorder="1" applyAlignment="1">
      <alignment horizontal="left" vertical="center"/>
    </xf>
    <xf numFmtId="2" fontId="21" fillId="2" borderId="33" xfId="0" applyNumberFormat="1" applyFont="1" applyFill="1" applyBorder="1" applyAlignment="1">
      <alignment horizontal="left" vertical="center"/>
    </xf>
    <xf numFmtId="2" fontId="21" fillId="2" borderId="26" xfId="0" applyNumberFormat="1" applyFont="1" applyFill="1" applyBorder="1" applyAlignment="1">
      <alignment horizontal="left" vertical="center"/>
    </xf>
    <xf numFmtId="0" fontId="12" fillId="2" borderId="33" xfId="0" applyFont="1" applyFill="1" applyBorder="1" applyAlignment="1">
      <alignment horizontal="left" vertical="center"/>
    </xf>
    <xf numFmtId="0" fontId="12" fillId="2" borderId="26" xfId="0" applyFont="1" applyFill="1" applyBorder="1" applyAlignment="1">
      <alignment horizontal="left" vertical="center"/>
    </xf>
    <xf numFmtId="0" fontId="15" fillId="2" borderId="33" xfId="2" applyFont="1" applyFill="1" applyBorder="1" applyAlignment="1">
      <alignment horizontal="left" vertical="center"/>
    </xf>
    <xf numFmtId="0" fontId="15" fillId="2" borderId="26" xfId="2" applyFont="1" applyFill="1" applyBorder="1" applyAlignment="1">
      <alignment horizontal="left" vertical="center"/>
    </xf>
    <xf numFmtId="17" fontId="2" fillId="2" borderId="52" xfId="0" applyNumberFormat="1" applyFont="1" applyFill="1" applyBorder="1" applyAlignment="1">
      <alignment horizontal="center" vertical="center"/>
    </xf>
    <xf numFmtId="2" fontId="0" fillId="2" borderId="52" xfId="0" applyNumberFormat="1" applyFill="1" applyBorder="1" applyAlignment="1">
      <alignment horizontal="center" vertical="center"/>
    </xf>
    <xf numFmtId="2" fontId="0" fillId="2" borderId="52" xfId="0" quotePrefix="1" applyNumberFormat="1" applyFill="1" applyBorder="1" applyAlignment="1">
      <alignment horizontal="left" vertical="center"/>
    </xf>
    <xf numFmtId="0" fontId="2" fillId="2" borderId="52" xfId="0" applyFont="1" applyFill="1" applyBorder="1" applyAlignment="1">
      <alignment horizontal="left" vertical="center"/>
    </xf>
    <xf numFmtId="2" fontId="21" fillId="2" borderId="52" xfId="0" applyNumberFormat="1" applyFont="1" applyFill="1" applyBorder="1" applyAlignment="1">
      <alignment horizontal="left" vertical="center"/>
    </xf>
    <xf numFmtId="2" fontId="21" fillId="2" borderId="60" xfId="0" applyNumberFormat="1" applyFont="1" applyFill="1" applyBorder="1" applyAlignment="1">
      <alignment horizontal="left" vertical="center"/>
    </xf>
    <xf numFmtId="1" fontId="11" fillId="2" borderId="57" xfId="0" applyNumberFormat="1" applyFont="1" applyFill="1" applyBorder="1" applyAlignment="1">
      <alignment horizontal="center" vertical="center"/>
    </xf>
    <xf numFmtId="1" fontId="11" fillId="2" borderId="52" xfId="0" applyNumberFormat="1" applyFont="1" applyFill="1" applyBorder="1" applyAlignment="1">
      <alignment horizontal="center" vertical="center"/>
    </xf>
    <xf numFmtId="14" fontId="0" fillId="2" borderId="52" xfId="0" applyNumberFormat="1" applyFill="1" applyBorder="1" applyAlignment="1">
      <alignment horizontal="left" vertical="center"/>
    </xf>
    <xf numFmtId="2" fontId="0" fillId="2" borderId="52" xfId="0" applyNumberFormat="1" applyFill="1" applyBorder="1" applyAlignment="1">
      <alignment horizontal="left" vertical="center"/>
    </xf>
    <xf numFmtId="0" fontId="9" fillId="2" borderId="52" xfId="0" applyFont="1" applyFill="1" applyBorder="1" applyAlignment="1">
      <alignment horizontal="left" vertical="center"/>
    </xf>
    <xf numFmtId="0" fontId="9" fillId="2" borderId="52" xfId="2" applyFont="1" applyFill="1" applyBorder="1" applyAlignment="1">
      <alignment horizontal="left" vertical="center"/>
    </xf>
    <xf numFmtId="14" fontId="0" fillId="2" borderId="52" xfId="0" applyNumberFormat="1" applyFill="1" applyBorder="1" applyAlignment="1">
      <alignment horizontal="center" vertical="center"/>
    </xf>
    <xf numFmtId="0" fontId="59" fillId="0" borderId="52" xfId="0" applyFont="1" applyBorder="1" applyAlignment="1">
      <alignment horizontal="center" vertical="center"/>
    </xf>
    <xf numFmtId="0" fontId="9" fillId="2" borderId="57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left" vertical="center"/>
    </xf>
    <xf numFmtId="0" fontId="9" fillId="2" borderId="52" xfId="0" applyFont="1" applyFill="1" applyBorder="1" applyAlignment="1">
      <alignment horizontal="center" vertical="center"/>
    </xf>
    <xf numFmtId="1" fontId="9" fillId="2" borderId="52" xfId="0" applyNumberFormat="1" applyFont="1" applyFill="1" applyBorder="1" applyAlignment="1">
      <alignment horizontal="center" vertical="center"/>
    </xf>
    <xf numFmtId="14" fontId="0" fillId="2" borderId="58" xfId="0" applyNumberFormat="1" applyFill="1" applyBorder="1" applyAlignment="1">
      <alignment horizontal="center" vertical="top"/>
    </xf>
    <xf numFmtId="1" fontId="9" fillId="2" borderId="13" xfId="0" applyNumberFormat="1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14" fontId="20" fillId="0" borderId="39" xfId="0" applyNumberFormat="1" applyFont="1" applyBorder="1" applyAlignment="1">
      <alignment horizontal="left" vertical="center"/>
    </xf>
    <xf numFmtId="14" fontId="20" fillId="0" borderId="30" xfId="0" applyNumberFormat="1" applyFont="1" applyBorder="1" applyAlignment="1">
      <alignment horizontal="left" vertical="center"/>
    </xf>
    <xf numFmtId="2" fontId="8" fillId="8" borderId="33" xfId="0" applyNumberFormat="1" applyFont="1" applyFill="1" applyBorder="1" applyAlignment="1">
      <alignment horizontal="center" vertical="center" wrapText="1"/>
    </xf>
    <xf numFmtId="2" fontId="8" fillId="8" borderId="32" xfId="0" applyNumberFormat="1" applyFont="1" applyFill="1" applyBorder="1" applyAlignment="1">
      <alignment horizontal="center" vertical="center" wrapText="1"/>
    </xf>
    <xf numFmtId="2" fontId="8" fillId="8" borderId="13" xfId="0" applyNumberFormat="1" applyFont="1" applyFill="1" applyBorder="1" applyAlignment="1">
      <alignment horizontal="left" vertical="center" wrapText="1"/>
    </xf>
    <xf numFmtId="2" fontId="8" fillId="8" borderId="4" xfId="0" applyNumberFormat="1" applyFont="1" applyFill="1" applyBorder="1" applyAlignment="1">
      <alignment horizontal="center" vertical="center" wrapText="1"/>
    </xf>
    <xf numFmtId="2" fontId="8" fillId="8" borderId="5" xfId="0" applyNumberFormat="1" applyFont="1" applyFill="1" applyBorder="1" applyAlignment="1">
      <alignment horizontal="center" vertical="center" wrapText="1"/>
    </xf>
    <xf numFmtId="2" fontId="8" fillId="8" borderId="6" xfId="0" applyNumberFormat="1" applyFont="1" applyFill="1" applyBorder="1" applyAlignment="1">
      <alignment horizontal="center" vertical="center" wrapText="1"/>
    </xf>
    <xf numFmtId="2" fontId="8" fillId="0" borderId="33" xfId="0" applyNumberFormat="1" applyFont="1" applyBorder="1" applyAlignment="1">
      <alignment horizontal="left" vertical="center" wrapText="1"/>
    </xf>
    <xf numFmtId="2" fontId="8" fillId="0" borderId="32" xfId="0" applyNumberFormat="1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14" fontId="24" fillId="0" borderId="70" xfId="0" applyNumberFormat="1" applyFont="1" applyBorder="1" applyAlignment="1">
      <alignment horizontal="left" vertical="center"/>
    </xf>
    <xf numFmtId="14" fontId="24" fillId="0" borderId="0" xfId="0" applyNumberFormat="1" applyFont="1" applyAlignment="1">
      <alignment horizontal="left" vertical="center"/>
    </xf>
    <xf numFmtId="2" fontId="8" fillId="8" borderId="13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2" fillId="0" borderId="33" xfId="0" applyNumberFormat="1" applyFont="1" applyBorder="1" applyAlignment="1">
      <alignment horizontal="center" vertical="center" wrapText="1"/>
    </xf>
    <xf numFmtId="14" fontId="2" fillId="0" borderId="65" xfId="0" applyNumberFormat="1" applyFont="1" applyBorder="1" applyAlignment="1">
      <alignment horizontal="center" vertical="center" wrapText="1"/>
    </xf>
    <xf numFmtId="2" fontId="2" fillId="0" borderId="33" xfId="0" applyNumberFormat="1" applyFont="1" applyBorder="1" applyAlignment="1">
      <alignment horizontal="center" vertical="center" wrapText="1"/>
    </xf>
    <xf numFmtId="2" fontId="2" fillId="0" borderId="65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2" fontId="34" fillId="0" borderId="38" xfId="0" applyNumberFormat="1" applyFont="1" applyBorder="1" applyAlignment="1">
      <alignment horizontal="center" vertical="center" wrapText="1"/>
    </xf>
    <xf numFmtId="2" fontId="34" fillId="0" borderId="68" xfId="0" applyNumberFormat="1" applyFont="1" applyBorder="1" applyAlignment="1">
      <alignment horizontal="center" vertical="center" wrapText="1"/>
    </xf>
    <xf numFmtId="2" fontId="34" fillId="0" borderId="26" xfId="0" applyNumberFormat="1" applyFont="1" applyBorder="1" applyAlignment="1">
      <alignment horizontal="center" vertical="center" wrapText="1"/>
    </xf>
    <xf numFmtId="2" fontId="34" fillId="0" borderId="66" xfId="0" applyNumberFormat="1" applyFont="1" applyBorder="1" applyAlignment="1">
      <alignment horizontal="center" vertical="center" wrapText="1"/>
    </xf>
    <xf numFmtId="0" fontId="34" fillId="0" borderId="62" xfId="0" applyFont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34" fillId="0" borderId="67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34" fillId="0" borderId="52" xfId="0" applyFont="1" applyBorder="1" applyAlignment="1">
      <alignment horizontal="center" vertical="center"/>
    </xf>
    <xf numFmtId="0" fontId="34" fillId="0" borderId="65" xfId="0" applyFont="1" applyBorder="1" applyAlignment="1">
      <alignment horizontal="center" vertical="center"/>
    </xf>
    <xf numFmtId="2" fontId="34" fillId="0" borderId="52" xfId="0" applyNumberFormat="1" applyFont="1" applyBorder="1" applyAlignment="1">
      <alignment horizontal="center" vertical="center" wrapText="1"/>
    </xf>
    <xf numFmtId="2" fontId="34" fillId="0" borderId="65" xfId="0" applyNumberFormat="1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4" fillId="0" borderId="66" xfId="0" applyFont="1" applyBorder="1" applyAlignment="1">
      <alignment horizontal="center" vertical="center" wrapText="1"/>
    </xf>
    <xf numFmtId="2" fontId="8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4" fontId="24" fillId="0" borderId="50" xfId="0" applyNumberFormat="1" applyFont="1" applyBorder="1" applyAlignment="1">
      <alignment horizontal="left" vertical="center"/>
    </xf>
    <xf numFmtId="14" fontId="24" fillId="0" borderId="2" xfId="0" applyNumberFormat="1" applyFont="1" applyBorder="1" applyAlignment="1">
      <alignment horizontal="left"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2" fontId="8" fillId="8" borderId="62" xfId="0" applyNumberFormat="1" applyFont="1" applyFill="1" applyBorder="1" applyAlignment="1">
      <alignment horizontal="center" vertical="center" wrapText="1"/>
    </xf>
    <xf numFmtId="0" fontId="8" fillId="8" borderId="62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8" fillId="8" borderId="6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0" fontId="8" fillId="8" borderId="72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2" fontId="8" fillId="8" borderId="7" xfId="0" applyNumberFormat="1" applyFont="1" applyFill="1" applyBorder="1" applyAlignment="1">
      <alignment horizontal="center" vertical="center" wrapText="1"/>
    </xf>
    <xf numFmtId="2" fontId="8" fillId="8" borderId="8" xfId="0" applyNumberFormat="1" applyFont="1" applyFill="1" applyBorder="1" applyAlignment="1">
      <alignment horizontal="center" vertical="center" wrapText="1"/>
    </xf>
    <xf numFmtId="2" fontId="8" fillId="8" borderId="43" xfId="0" applyNumberFormat="1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17" xfId="0" applyFont="1" applyBorder="1" applyAlignment="1">
      <alignment vertical="center"/>
    </xf>
    <xf numFmtId="14" fontId="20" fillId="0" borderId="70" xfId="0" applyNumberFormat="1" applyFont="1" applyBorder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14" fontId="34" fillId="0" borderId="49" xfId="0" applyNumberFormat="1" applyFont="1" applyBorder="1" applyAlignment="1">
      <alignment horizontal="center" vertical="center" wrapText="1"/>
    </xf>
    <xf numFmtId="14" fontId="34" fillId="0" borderId="38" xfId="0" applyNumberFormat="1" applyFont="1" applyBorder="1" applyAlignment="1">
      <alignment horizontal="center" vertical="center" wrapText="1"/>
    </xf>
    <xf numFmtId="2" fontId="34" fillId="0" borderId="62" xfId="0" applyNumberFormat="1" applyFont="1" applyBorder="1" applyAlignment="1">
      <alignment horizontal="center" vertical="center" wrapText="1"/>
    </xf>
    <xf numFmtId="2" fontId="34" fillId="0" borderId="71" xfId="0" applyNumberFormat="1" applyFont="1" applyBorder="1" applyAlignment="1">
      <alignment horizontal="center" vertical="center" wrapText="1"/>
    </xf>
    <xf numFmtId="2" fontId="34" fillId="0" borderId="27" xfId="0" applyNumberFormat="1" applyFont="1" applyBorder="1" applyAlignment="1">
      <alignment horizontal="center" vertical="center" wrapText="1"/>
    </xf>
    <xf numFmtId="0" fontId="34" fillId="8" borderId="7" xfId="0" applyFont="1" applyFill="1" applyBorder="1" applyAlignment="1">
      <alignment horizontal="center" vertical="center"/>
    </xf>
    <xf numFmtId="0" fontId="34" fillId="8" borderId="13" xfId="0" applyFont="1" applyFill="1" applyBorder="1" applyAlignment="1">
      <alignment horizontal="center" vertical="center"/>
    </xf>
    <xf numFmtId="2" fontId="34" fillId="8" borderId="8" xfId="0" applyNumberFormat="1" applyFont="1" applyFill="1" applyBorder="1" applyAlignment="1">
      <alignment horizontal="center" vertical="center" wrapText="1"/>
    </xf>
    <xf numFmtId="2" fontId="34" fillId="8" borderId="4" xfId="0" applyNumberFormat="1" applyFont="1" applyFill="1" applyBorder="1" applyAlignment="1">
      <alignment horizontal="center" vertical="center" wrapText="1"/>
    </xf>
    <xf numFmtId="2" fontId="34" fillId="8" borderId="22" xfId="0" applyNumberFormat="1" applyFont="1" applyFill="1" applyBorder="1" applyAlignment="1">
      <alignment horizontal="center" vertical="center" wrapText="1"/>
    </xf>
    <xf numFmtId="2" fontId="34" fillId="8" borderId="7" xfId="0" applyNumberFormat="1" applyFont="1" applyFill="1" applyBorder="1" applyAlignment="1">
      <alignment horizontal="center" vertical="center" wrapText="1"/>
    </xf>
    <xf numFmtId="2" fontId="34" fillId="8" borderId="13" xfId="0" applyNumberFormat="1" applyFont="1" applyFill="1" applyBorder="1" applyAlignment="1">
      <alignment horizontal="center" vertical="center" wrapText="1"/>
    </xf>
    <xf numFmtId="2" fontId="34" fillId="8" borderId="19" xfId="0" applyNumberFormat="1" applyFont="1" applyFill="1" applyBorder="1" applyAlignment="1">
      <alignment horizontal="center" vertical="center" wrapText="1"/>
    </xf>
    <xf numFmtId="0" fontId="8" fillId="8" borderId="25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34" fillId="8" borderId="43" xfId="0" applyFont="1" applyFill="1" applyBorder="1" applyAlignment="1">
      <alignment horizontal="center" vertical="center" wrapText="1"/>
    </xf>
    <xf numFmtId="0" fontId="34" fillId="8" borderId="14" xfId="0" applyFont="1" applyFill="1" applyBorder="1" applyAlignment="1">
      <alignment horizontal="center" vertical="center" wrapText="1"/>
    </xf>
    <xf numFmtId="0" fontId="34" fillId="8" borderId="18" xfId="0" applyFont="1" applyFill="1" applyBorder="1" applyAlignment="1">
      <alignment horizontal="center" vertical="center" wrapText="1"/>
    </xf>
    <xf numFmtId="14" fontId="8" fillId="8" borderId="7" xfId="0" applyNumberFormat="1" applyFont="1" applyFill="1" applyBorder="1" applyAlignment="1">
      <alignment horizontal="center" vertical="center" wrapText="1"/>
    </xf>
    <xf numFmtId="14" fontId="8" fillId="8" borderId="13" xfId="0" applyNumberFormat="1" applyFont="1" applyFill="1" applyBorder="1" applyAlignment="1">
      <alignment horizontal="center" vertical="center" wrapText="1"/>
    </xf>
    <xf numFmtId="14" fontId="8" fillId="8" borderId="19" xfId="0" applyNumberFormat="1" applyFont="1" applyFill="1" applyBorder="1" applyAlignment="1">
      <alignment horizontal="center" vertical="center" wrapText="1"/>
    </xf>
    <xf numFmtId="14" fontId="34" fillId="8" borderId="7" xfId="0" applyNumberFormat="1" applyFont="1" applyFill="1" applyBorder="1" applyAlignment="1">
      <alignment horizontal="center" vertical="center" wrapText="1"/>
    </xf>
    <xf numFmtId="14" fontId="34" fillId="8" borderId="13" xfId="0" applyNumberFormat="1" applyFont="1" applyFill="1" applyBorder="1" applyAlignment="1">
      <alignment horizontal="center" vertical="center" wrapText="1"/>
    </xf>
    <xf numFmtId="14" fontId="34" fillId="8" borderId="19" xfId="0" applyNumberFormat="1" applyFont="1" applyFill="1" applyBorder="1" applyAlignment="1">
      <alignment horizontal="center" vertical="center" wrapText="1"/>
    </xf>
    <xf numFmtId="0" fontId="34" fillId="8" borderId="19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1" fillId="0" borderId="82" xfId="35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34" fillId="8" borderId="50" xfId="0" applyFont="1" applyFill="1" applyBorder="1" applyAlignment="1">
      <alignment horizontal="center" vertical="center"/>
    </xf>
    <xf numFmtId="0" fontId="34" fillId="8" borderId="2" xfId="0" applyFont="1" applyFill="1" applyBorder="1" applyAlignment="1">
      <alignment horizontal="center" vertical="center"/>
    </xf>
    <xf numFmtId="0" fontId="34" fillId="8" borderId="49" xfId="0" applyFont="1" applyFill="1" applyBorder="1" applyAlignment="1">
      <alignment horizontal="center" vertical="center"/>
    </xf>
    <xf numFmtId="2" fontId="34" fillId="8" borderId="12" xfId="0" applyNumberFormat="1" applyFont="1" applyFill="1" applyBorder="1" applyAlignment="1">
      <alignment horizontal="center" vertical="center" wrapText="1"/>
    </xf>
    <xf numFmtId="2" fontId="34" fillId="8" borderId="15" xfId="0" applyNumberFormat="1" applyFont="1" applyFill="1" applyBorder="1" applyAlignment="1">
      <alignment horizontal="center" vertical="center" wrapText="1"/>
    </xf>
    <xf numFmtId="2" fontId="34" fillId="8" borderId="20" xfId="0" applyNumberFormat="1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57" fillId="0" borderId="37" xfId="0" applyFont="1" applyBorder="1" applyAlignment="1">
      <alignment horizontal="center" vertical="center" wrapText="1"/>
    </xf>
    <xf numFmtId="0" fontId="60" fillId="0" borderId="37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left" vertical="center"/>
    </xf>
    <xf numFmtId="0" fontId="14" fillId="0" borderId="52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164" fontId="9" fillId="0" borderId="33" xfId="0" applyNumberFormat="1" applyFont="1" applyBorder="1" applyAlignment="1">
      <alignment horizontal="left" vertical="center"/>
    </xf>
    <xf numFmtId="164" fontId="9" fillId="0" borderId="52" xfId="0" applyNumberFormat="1" applyFont="1" applyBorder="1" applyAlignment="1">
      <alignment horizontal="left" vertical="center"/>
    </xf>
    <xf numFmtId="164" fontId="9" fillId="0" borderId="26" xfId="0" applyNumberFormat="1" applyFont="1" applyBorder="1" applyAlignment="1">
      <alignment horizontal="left" vertical="center"/>
    </xf>
    <xf numFmtId="0" fontId="9" fillId="0" borderId="33" xfId="2" applyFont="1" applyBorder="1" applyAlignment="1">
      <alignment horizontal="left" vertical="center"/>
    </xf>
    <xf numFmtId="0" fontId="9" fillId="0" borderId="52" xfId="2" applyFont="1" applyBorder="1" applyAlignment="1">
      <alignment horizontal="left" vertical="center"/>
    </xf>
    <xf numFmtId="0" fontId="9" fillId="0" borderId="26" xfId="2" applyFont="1" applyBorder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9" fillId="0" borderId="33" xfId="2" applyFont="1" applyBorder="1" applyAlignment="1">
      <alignment horizontal="center" vertical="center"/>
    </xf>
    <xf numFmtId="0" fontId="9" fillId="0" borderId="52" xfId="2" applyFont="1" applyBorder="1" applyAlignment="1">
      <alignment horizontal="center" vertical="center"/>
    </xf>
    <xf numFmtId="0" fontId="9" fillId="0" borderId="26" xfId="2" applyFont="1" applyBorder="1" applyAlignment="1">
      <alignment horizontal="center" vertical="center"/>
    </xf>
    <xf numFmtId="14" fontId="9" fillId="0" borderId="33" xfId="0" applyNumberFormat="1" applyFont="1" applyBorder="1" applyAlignment="1">
      <alignment horizontal="center" vertical="center"/>
    </xf>
    <xf numFmtId="14" fontId="9" fillId="0" borderId="52" xfId="0" applyNumberFormat="1" applyFont="1" applyBorder="1" applyAlignment="1">
      <alignment horizontal="center" vertical="center"/>
    </xf>
    <xf numFmtId="14" fontId="9" fillId="0" borderId="26" xfId="0" applyNumberFormat="1" applyFont="1" applyBorder="1" applyAlignment="1">
      <alignment horizontal="center" vertical="center"/>
    </xf>
    <xf numFmtId="2" fontId="9" fillId="0" borderId="34" xfId="0" applyNumberFormat="1" applyFont="1" applyBorder="1" applyAlignment="1">
      <alignment horizontal="center" vertical="center"/>
    </xf>
    <xf numFmtId="2" fontId="9" fillId="0" borderId="60" xfId="0" applyNumberFormat="1" applyFont="1" applyBorder="1" applyAlignment="1">
      <alignment horizontal="center" vertical="center"/>
    </xf>
    <xf numFmtId="2" fontId="9" fillId="0" borderId="27" xfId="0" applyNumberFormat="1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14" fontId="2" fillId="0" borderId="43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0" fontId="8" fillId="8" borderId="43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2" fontId="8" fillId="8" borderId="22" xfId="0" applyNumberFormat="1" applyFont="1" applyFill="1" applyBorder="1" applyAlignment="1">
      <alignment horizontal="center" vertical="center" wrapText="1"/>
    </xf>
    <xf numFmtId="2" fontId="8" fillId="8" borderId="19" xfId="0" applyNumberFormat="1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34" fillId="8" borderId="62" xfId="0" applyFont="1" applyFill="1" applyBorder="1" applyAlignment="1">
      <alignment horizontal="center" vertical="center"/>
    </xf>
    <xf numFmtId="0" fontId="34" fillId="8" borderId="32" xfId="0" applyFont="1" applyFill="1" applyBorder="1" applyAlignment="1">
      <alignment horizontal="center" vertical="center"/>
    </xf>
    <xf numFmtId="0" fontId="34" fillId="8" borderId="72" xfId="0" applyFont="1" applyFill="1" applyBorder="1" applyAlignment="1">
      <alignment horizontal="center" vertical="center" wrapText="1"/>
    </xf>
    <xf numFmtId="0" fontId="34" fillId="8" borderId="31" xfId="0" applyFont="1" applyFill="1" applyBorder="1" applyAlignment="1">
      <alignment horizontal="center" vertical="center" wrapText="1"/>
    </xf>
    <xf numFmtId="0" fontId="34" fillId="8" borderId="80" xfId="0" applyFont="1" applyFill="1" applyBorder="1" applyAlignment="1">
      <alignment horizontal="center" vertical="center"/>
    </xf>
    <xf numFmtId="0" fontId="34" fillId="8" borderId="37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 vertical="center" wrapText="1"/>
    </xf>
    <xf numFmtId="2" fontId="2" fillId="0" borderId="26" xfId="0" applyNumberFormat="1" applyFont="1" applyBorder="1" applyAlignment="1">
      <alignment horizontal="center" vertical="center" wrapText="1"/>
    </xf>
    <xf numFmtId="14" fontId="2" fillId="0" borderId="47" xfId="0" applyNumberFormat="1" applyFont="1" applyBorder="1" applyAlignment="1">
      <alignment horizontal="center" vertical="center" wrapText="1"/>
    </xf>
    <xf numFmtId="14" fontId="2" fillId="0" borderId="38" xfId="0" applyNumberFormat="1" applyFont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5" fillId="8" borderId="40" xfId="0" applyFont="1" applyFill="1" applyBorder="1" applyAlignment="1">
      <alignment horizontal="center"/>
    </xf>
    <xf numFmtId="0" fontId="65" fillId="8" borderId="41" xfId="0" applyFont="1" applyFill="1" applyBorder="1" applyAlignment="1">
      <alignment horizontal="center"/>
    </xf>
    <xf numFmtId="0" fontId="34" fillId="8" borderId="52" xfId="0" applyFont="1" applyFill="1" applyBorder="1" applyAlignment="1">
      <alignment horizontal="center" vertical="center"/>
    </xf>
    <xf numFmtId="0" fontId="34" fillId="8" borderId="57" xfId="0" applyFont="1" applyFill="1" applyBorder="1" applyAlignment="1">
      <alignment horizontal="center" vertical="center" wrapText="1"/>
    </xf>
    <xf numFmtId="2" fontId="34" fillId="8" borderId="71" xfId="0" applyNumberFormat="1" applyFont="1" applyFill="1" applyBorder="1" applyAlignment="1">
      <alignment horizontal="center" vertical="center" wrapText="1"/>
    </xf>
    <xf numFmtId="2" fontId="34" fillId="8" borderId="60" xfId="0" applyNumberFormat="1" applyFont="1" applyFill="1" applyBorder="1" applyAlignment="1">
      <alignment horizontal="center" vertical="center" wrapText="1"/>
    </xf>
    <xf numFmtId="2" fontId="34" fillId="8" borderId="35" xfId="0" applyNumberFormat="1" applyFont="1" applyFill="1" applyBorder="1" applyAlignment="1">
      <alignment horizontal="center" vertical="center" wrapText="1"/>
    </xf>
    <xf numFmtId="2" fontId="34" fillId="8" borderId="62" xfId="0" applyNumberFormat="1" applyFont="1" applyFill="1" applyBorder="1" applyAlignment="1">
      <alignment horizontal="center" vertical="center" wrapText="1"/>
    </xf>
    <xf numFmtId="2" fontId="34" fillId="8" borderId="52" xfId="0" applyNumberFormat="1" applyFont="1" applyFill="1" applyBorder="1" applyAlignment="1">
      <alignment horizontal="center" vertical="center" wrapText="1"/>
    </xf>
    <xf numFmtId="2" fontId="34" fillId="8" borderId="32" xfId="0" applyNumberFormat="1" applyFont="1" applyFill="1" applyBorder="1" applyAlignment="1">
      <alignment horizontal="center" vertical="center" wrapText="1"/>
    </xf>
    <xf numFmtId="2" fontId="8" fillId="8" borderId="52" xfId="0" applyNumberFormat="1" applyFont="1" applyFill="1" applyBorder="1" applyAlignment="1">
      <alignment horizontal="center" vertical="center" wrapText="1"/>
    </xf>
    <xf numFmtId="0" fontId="34" fillId="8" borderId="62" xfId="0" applyFont="1" applyFill="1" applyBorder="1" applyAlignment="1">
      <alignment horizontal="center" vertical="center" wrapText="1"/>
    </xf>
    <xf numFmtId="0" fontId="34" fillId="8" borderId="52" xfId="0" applyFont="1" applyFill="1" applyBorder="1" applyAlignment="1">
      <alignment horizontal="center" vertical="center" wrapText="1"/>
    </xf>
    <xf numFmtId="0" fontId="34" fillId="8" borderId="32" xfId="0" applyFont="1" applyFill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2" fontId="2" fillId="0" borderId="71" xfId="0" applyNumberFormat="1" applyFont="1" applyBorder="1" applyAlignment="1">
      <alignment horizontal="center" vertical="center" wrapText="1"/>
    </xf>
    <xf numFmtId="2" fontId="2" fillId="0" borderId="35" xfId="0" applyNumberFormat="1" applyFont="1" applyBorder="1" applyAlignment="1">
      <alignment horizontal="center" vertical="center" wrapText="1"/>
    </xf>
    <xf numFmtId="2" fontId="2" fillId="0" borderId="62" xfId="0" applyNumberFormat="1" applyFont="1" applyBorder="1" applyAlignment="1">
      <alignment horizontal="center" vertical="center" wrapText="1"/>
    </xf>
    <xf numFmtId="2" fontId="2" fillId="0" borderId="32" xfId="0" applyNumberFormat="1" applyFont="1" applyBorder="1" applyAlignment="1">
      <alignment horizontal="center" vertical="center" wrapText="1"/>
    </xf>
    <xf numFmtId="14" fontId="2" fillId="0" borderId="72" xfId="0" applyNumberFormat="1" applyFont="1" applyBorder="1" applyAlignment="1">
      <alignment horizontal="center" vertical="center" wrapText="1"/>
    </xf>
    <xf numFmtId="14" fontId="2" fillId="0" borderId="31" xfId="0" applyNumberFormat="1" applyFont="1" applyBorder="1" applyAlignment="1">
      <alignment horizontal="center" vertical="center" wrapText="1"/>
    </xf>
    <xf numFmtId="0" fontId="65" fillId="8" borderId="1" xfId="0" applyFont="1" applyFill="1" applyBorder="1" applyAlignment="1">
      <alignment horizontal="center"/>
    </xf>
    <xf numFmtId="0" fontId="65" fillId="8" borderId="2" xfId="0" applyFont="1" applyFill="1" applyBorder="1" applyAlignment="1">
      <alignment horizontal="center"/>
    </xf>
    <xf numFmtId="0" fontId="65" fillId="8" borderId="3" xfId="0" applyFont="1" applyFill="1" applyBorder="1" applyAlignment="1">
      <alignment horizontal="center"/>
    </xf>
    <xf numFmtId="0" fontId="65" fillId="8" borderId="37" xfId="0" applyFont="1" applyFill="1" applyBorder="1" applyAlignment="1">
      <alignment horizontal="center"/>
    </xf>
    <xf numFmtId="0" fontId="50" fillId="8" borderId="81" xfId="0" applyFont="1" applyFill="1" applyBorder="1" applyAlignment="1">
      <alignment horizontal="center" vertical="center"/>
    </xf>
    <xf numFmtId="0" fontId="50" fillId="8" borderId="79" xfId="0" applyFont="1" applyFill="1" applyBorder="1" applyAlignment="1">
      <alignment horizontal="center" vertical="center"/>
    </xf>
    <xf numFmtId="0" fontId="65" fillId="8" borderId="81" xfId="0" applyFont="1" applyFill="1" applyBorder="1" applyAlignment="1">
      <alignment horizontal="center"/>
    </xf>
    <xf numFmtId="0" fontId="65" fillId="8" borderId="79" xfId="0" applyFont="1" applyFill="1" applyBorder="1" applyAlignment="1">
      <alignment horizontal="center"/>
    </xf>
    <xf numFmtId="0" fontId="65" fillId="8" borderId="78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38">
    <cellStyle name="Check Cell 2" xfId="16" xr:uid="{3AD23687-F009-4FE2-A8D6-972A4FFBEB11}"/>
    <cellStyle name="Comma 2" xfId="29" xr:uid="{B4E9E66A-5600-41D3-B167-5895215D6B1A}"/>
    <cellStyle name="Comma 2 2" xfId="36" xr:uid="{A4E12B6E-77F2-460A-A366-257E80385E9A}"/>
    <cellStyle name="Currency" xfId="35" builtinId="4"/>
    <cellStyle name="Currency 2" xfId="37" xr:uid="{52913F0F-7BA1-48E8-80BB-70243F9BE6C9}"/>
    <cellStyle name="Hyperlink" xfId="1" builtinId="8"/>
    <cellStyle name="Normal" xfId="0" builtinId="0"/>
    <cellStyle name="Normal 10" xfId="8" xr:uid="{E815AA43-8B8D-44A9-9D98-F098390AFEF5}"/>
    <cellStyle name="Normal 10 2" xfId="11" xr:uid="{B4DD851E-8AFE-4AB2-A3DC-120181FBA344}"/>
    <cellStyle name="Normal 159" xfId="15" xr:uid="{B2BF94BD-052D-4279-B9D7-DDFE88CCB349}"/>
    <cellStyle name="Normal 185" xfId="21" xr:uid="{436F1A19-E295-4F3F-A25C-1DEB8ED3569F}"/>
    <cellStyle name="Normal 186" xfId="24" xr:uid="{A3C64C1A-8E05-4052-9E16-779BDBDC4DA3}"/>
    <cellStyle name="Normal 198" xfId="22" xr:uid="{E420D73D-5A63-41EA-9B80-FDDB933EC83C}"/>
    <cellStyle name="Normal 199" xfId="23" xr:uid="{27E27F62-5BC1-458D-B939-CAD38C082BC3}"/>
    <cellStyle name="Normal 2" xfId="2" xr:uid="{0A146043-A7A1-40E2-BC1C-710374E6E651}"/>
    <cellStyle name="Normal 2 2" xfId="4" xr:uid="{0CB4DE7F-1C53-41DF-9D36-DD7EE408A199}"/>
    <cellStyle name="Normal 2 3" xfId="6" xr:uid="{1507C347-5502-4580-ACB4-4055907C5C50}"/>
    <cellStyle name="Normal 2 3 2" xfId="20" xr:uid="{BCD14E73-6593-4AFE-9B77-83F66527F179}"/>
    <cellStyle name="Normal 2 4" xfId="5" xr:uid="{BAB6788D-B7C7-4138-A51B-723340ACD683}"/>
    <cellStyle name="Normal 26 2" xfId="26" xr:uid="{82431A49-A901-4632-A478-392B697C4DF1}"/>
    <cellStyle name="Normal 3" xfId="7" xr:uid="{AA7D246A-D32E-4F0C-838B-969D8FB0AECC}"/>
    <cellStyle name="Normal 3 2" xfId="14" xr:uid="{525F9351-27D4-494B-B021-B9E5FEA42225}"/>
    <cellStyle name="Normal 3 3" xfId="30" xr:uid="{2A388241-5211-4609-8BFD-3CDD8A41A3BE}"/>
    <cellStyle name="Normal 3 4" xfId="34" xr:uid="{596D49E3-DA98-4B22-8C03-EB015AC8CF35}"/>
    <cellStyle name="Normal 3 5" xfId="9" xr:uid="{BD37F22E-4A0D-4A03-B9AB-D2210FC2D8CB}"/>
    <cellStyle name="Normal 33 2" xfId="18" xr:uid="{987FAB76-9BB5-4DD2-A22F-B7526DEBF145}"/>
    <cellStyle name="Normal 4" xfId="10" xr:uid="{ADDD6F38-2FEE-481F-8EBB-D4DF218C39FF}"/>
    <cellStyle name="Normal 4 2" xfId="27" xr:uid="{B1264EA6-172F-4AA4-9D0B-3D7A4F0E1567}"/>
    <cellStyle name="Normal 4 3" xfId="25" xr:uid="{332BDBBC-2291-40E3-9796-1F7F0216B99D}"/>
    <cellStyle name="Normal 46 2" xfId="19" xr:uid="{F616B822-7E06-4DB0-AAF0-65A755C28C87}"/>
    <cellStyle name="Normal 5" xfId="3" xr:uid="{AB4D172C-1656-4706-850C-4ED2D949B84C}"/>
    <cellStyle name="Normal 5 2" xfId="13" xr:uid="{92F04ECA-8820-4B1A-BD27-5797EA933CE7}"/>
    <cellStyle name="Normal 6" xfId="12" xr:uid="{C4C0D1E0-95D3-4DEB-9456-683B095394A9}"/>
    <cellStyle name="Normal 6 2" xfId="17" xr:uid="{E330A989-6DF1-4F22-828A-8F66BDCC9725}"/>
    <cellStyle name="Normal 7" xfId="28" xr:uid="{7547C3AD-D73E-43D5-BDE8-BD1A30AB2244}"/>
    <cellStyle name="Normal 8" xfId="32" xr:uid="{0E29F764-220C-4533-80B2-7FCB3736FE7D}"/>
    <cellStyle name="Normal 9" xfId="33" xr:uid="{6BA85A64-4A16-43D0-9471-F9CEE3420C69}"/>
    <cellStyle name="Percent 2" xfId="31" xr:uid="{423A6A33-91B7-46FC-8CDF-C1EE2FD5F2E7}"/>
  </cellStyles>
  <dxfs count="7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63" Type="http://schemas.openxmlformats.org/officeDocument/2006/relationships/externalLink" Target="externalLinks/externalLink35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30.xml"/><Relationship Id="rId66" Type="http://schemas.openxmlformats.org/officeDocument/2006/relationships/externalLink" Target="externalLinks/externalLink38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56" Type="http://schemas.openxmlformats.org/officeDocument/2006/relationships/externalLink" Target="externalLinks/externalLink28.xml"/><Relationship Id="rId64" Type="http://schemas.openxmlformats.org/officeDocument/2006/relationships/externalLink" Target="externalLinks/externalLink36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59" Type="http://schemas.openxmlformats.org/officeDocument/2006/relationships/externalLink" Target="externalLinks/externalLink31.xml"/><Relationship Id="rId67" Type="http://schemas.openxmlformats.org/officeDocument/2006/relationships/externalLink" Target="externalLinks/externalLink3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externalLink" Target="externalLinks/externalLink26.xml"/><Relationship Id="rId62" Type="http://schemas.openxmlformats.org/officeDocument/2006/relationships/externalLink" Target="externalLinks/externalLink34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Relationship Id="rId57" Type="http://schemas.openxmlformats.org/officeDocument/2006/relationships/externalLink" Target="externalLinks/externalLink2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externalLink" Target="externalLinks/externalLink24.xml"/><Relationship Id="rId60" Type="http://schemas.openxmlformats.org/officeDocument/2006/relationships/externalLink" Target="externalLinks/externalLink32.xml"/><Relationship Id="rId65" Type="http://schemas.openxmlformats.org/officeDocument/2006/relationships/externalLink" Target="externalLinks/externalLink3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6.xml"/><Relationship Id="rId50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2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4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4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86591</xdr:colOff>
      <xdr:row>0</xdr:row>
      <xdr:rowOff>454399</xdr:rowOff>
    </xdr:from>
    <xdr:to>
      <xdr:col>2</xdr:col>
      <xdr:colOff>1703931</xdr:colOff>
      <xdr:row>0</xdr:row>
      <xdr:rowOff>1266825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87F2B2-E62F-45F9-B2FF-3B1D7F31B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454399"/>
          <a:ext cx="4189090" cy="812426"/>
        </a:xfrm>
        <a:prstGeom prst="rect">
          <a:avLst/>
        </a:prstGeom>
      </xdr:spPr>
    </xdr:pic>
    <xdr:clientData/>
  </xdr:twoCellAnchor>
  <xdr:twoCellAnchor>
    <xdr:from>
      <xdr:col>0</xdr:col>
      <xdr:colOff>95251</xdr:colOff>
      <xdr:row>0</xdr:row>
      <xdr:rowOff>1352549</xdr:rowOff>
    </xdr:from>
    <xdr:to>
      <xdr:col>2</xdr:col>
      <xdr:colOff>1543050</xdr:colOff>
      <xdr:row>0</xdr:row>
      <xdr:rowOff>1842246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AD61D4-48C9-420F-9CBA-6AD8408DFF8F}"/>
            </a:ext>
          </a:extLst>
        </xdr:cNvPr>
        <xdr:cNvSpPr txBox="1"/>
      </xdr:nvSpPr>
      <xdr:spPr>
        <a:xfrm>
          <a:off x="95251" y="1352549"/>
          <a:ext cx="4019549" cy="489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oneCellAnchor>
    <xdr:from>
      <xdr:col>26</xdr:col>
      <xdr:colOff>902505</xdr:colOff>
      <xdr:row>204</xdr:row>
      <xdr:rowOff>74367</xdr:rowOff>
    </xdr:from>
    <xdr:ext cx="3189680" cy="896627"/>
    <xdr:pic>
      <xdr:nvPicPr>
        <xdr:cNvPr id="4" name="Picture 3">
          <a:extLst>
            <a:ext uri="{FF2B5EF4-FFF2-40B4-BE49-F238E27FC236}">
              <a16:creationId xmlns:a16="http://schemas.microsoft.com/office/drawing/2014/main" id="{57C6A128-BE01-4EB2-8175-D762477BFC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631" t="43346" r="50318" b="42515"/>
        <a:stretch/>
      </xdr:blipFill>
      <xdr:spPr>
        <a:xfrm>
          <a:off x="41821905" y="57433917"/>
          <a:ext cx="3189680" cy="896627"/>
        </a:xfrm>
        <a:prstGeom prst="rect">
          <a:avLst/>
        </a:prstGeom>
      </xdr:spPr>
    </xdr:pic>
    <xdr:clientData/>
  </xdr:oneCellAnchor>
  <xdr:twoCellAnchor editAs="oneCell">
    <xdr:from>
      <xdr:col>15</xdr:col>
      <xdr:colOff>343442</xdr:colOff>
      <xdr:row>0</xdr:row>
      <xdr:rowOff>108704</xdr:rowOff>
    </xdr:from>
    <xdr:to>
      <xdr:col>19</xdr:col>
      <xdr:colOff>1084073</xdr:colOff>
      <xdr:row>0</xdr:row>
      <xdr:rowOff>2183821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6C36BF-79B0-425F-9FF7-BEA80C7A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70442" y="108704"/>
          <a:ext cx="6490267" cy="20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86591</xdr:colOff>
      <xdr:row>0</xdr:row>
      <xdr:rowOff>41050</xdr:rowOff>
    </xdr:from>
    <xdr:to>
      <xdr:col>4</xdr:col>
      <xdr:colOff>6864</xdr:colOff>
      <xdr:row>0</xdr:row>
      <xdr:rowOff>786801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4A241-EBFE-48AE-924C-08E6C525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191" y="41050"/>
          <a:ext cx="3942484" cy="745751"/>
        </a:xfrm>
        <a:prstGeom prst="rect">
          <a:avLst/>
        </a:prstGeom>
      </xdr:spPr>
    </xdr:pic>
    <xdr:clientData/>
  </xdr:twoCellAnchor>
  <xdr:twoCellAnchor>
    <xdr:from>
      <xdr:col>1</xdr:col>
      <xdr:colOff>5393</xdr:colOff>
      <xdr:row>0</xdr:row>
      <xdr:rowOff>696941</xdr:rowOff>
    </xdr:from>
    <xdr:to>
      <xdr:col>3</xdr:col>
      <xdr:colOff>1319842</xdr:colOff>
      <xdr:row>0</xdr:row>
      <xdr:rowOff>1168161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0EE51B-2EE4-4B13-8739-FB782928CF6B}"/>
            </a:ext>
          </a:extLst>
        </xdr:cNvPr>
        <xdr:cNvSpPr txBox="1"/>
      </xdr:nvSpPr>
      <xdr:spPr>
        <a:xfrm>
          <a:off x="614993" y="696941"/>
          <a:ext cx="3933824" cy="4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twoCellAnchor>
    <xdr:from>
      <xdr:col>0</xdr:col>
      <xdr:colOff>554182</xdr:colOff>
      <xdr:row>289</xdr:row>
      <xdr:rowOff>0</xdr:rowOff>
    </xdr:from>
    <xdr:to>
      <xdr:col>34</xdr:col>
      <xdr:colOff>0</xdr:colOff>
      <xdr:row>303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45C47C5-3C31-4F6B-B058-4EEEF0727332}"/>
            </a:ext>
          </a:extLst>
        </xdr:cNvPr>
        <xdr:cNvSpPr/>
      </xdr:nvSpPr>
      <xdr:spPr>
        <a:xfrm>
          <a:off x="554182" y="78952725"/>
          <a:ext cx="36955268" cy="3733800"/>
        </a:xfrm>
        <a:prstGeom prst="rect">
          <a:avLst/>
        </a:prstGeom>
        <a:noFill/>
        <a:ln w="762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35</xdr:col>
      <xdr:colOff>207818</xdr:colOff>
      <xdr:row>289</xdr:row>
      <xdr:rowOff>86591</xdr:rowOff>
    </xdr:from>
    <xdr:to>
      <xdr:col>37</xdr:col>
      <xdr:colOff>363682</xdr:colOff>
      <xdr:row>292</xdr:row>
      <xdr:rowOff>121228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459AB6FF-E163-4922-88B6-EE4FE54EE72B}"/>
            </a:ext>
          </a:extLst>
        </xdr:cNvPr>
        <xdr:cNvSpPr/>
      </xdr:nvSpPr>
      <xdr:spPr>
        <a:xfrm>
          <a:off x="38907893" y="79039316"/>
          <a:ext cx="2822864" cy="834737"/>
        </a:xfrm>
        <a:prstGeom prst="borderCallout1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2000" b="1"/>
            <a:t>PC</a:t>
          </a:r>
          <a:r>
            <a:rPr lang="en-ID" sz="2000" b="1" baseline="0"/>
            <a:t> 14 UNIT PERCEPATAN DEPRESIAASSI</a:t>
          </a:r>
          <a:endParaRPr lang="en-ID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340179</xdr:colOff>
      <xdr:row>0</xdr:row>
      <xdr:rowOff>204107</xdr:rowOff>
    </xdr:from>
    <xdr:to>
      <xdr:col>2</xdr:col>
      <xdr:colOff>857250</xdr:colOff>
      <xdr:row>0</xdr:row>
      <xdr:rowOff>949858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7A8608-B91D-464C-AD51-6E836EFD7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9" y="204107"/>
          <a:ext cx="3129642" cy="745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901049</xdr:rowOff>
    </xdr:from>
    <xdr:to>
      <xdr:col>2</xdr:col>
      <xdr:colOff>1183821</xdr:colOff>
      <xdr:row>0</xdr:row>
      <xdr:rowOff>1372269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17690E-9540-4D7A-8C94-569FC0B5BEBF}"/>
            </a:ext>
          </a:extLst>
        </xdr:cNvPr>
        <xdr:cNvSpPr txBox="1"/>
      </xdr:nvSpPr>
      <xdr:spPr>
        <a:xfrm>
          <a:off x="0" y="901049"/>
          <a:ext cx="3796392" cy="4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twoCellAnchor>
    <xdr:from>
      <xdr:col>0</xdr:col>
      <xdr:colOff>0</xdr:colOff>
      <xdr:row>293</xdr:row>
      <xdr:rowOff>0</xdr:rowOff>
    </xdr:from>
    <xdr:to>
      <xdr:col>25</xdr:col>
      <xdr:colOff>0</xdr:colOff>
      <xdr:row>307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D40B0A4-800F-7413-0419-F5E120F2181C}"/>
            </a:ext>
          </a:extLst>
        </xdr:cNvPr>
        <xdr:cNvSpPr/>
      </xdr:nvSpPr>
      <xdr:spPr>
        <a:xfrm>
          <a:off x="554182" y="18807545"/>
          <a:ext cx="20903046" cy="3636819"/>
        </a:xfrm>
        <a:prstGeom prst="rect">
          <a:avLst/>
        </a:prstGeom>
        <a:noFill/>
        <a:ln w="762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18</xdr:col>
      <xdr:colOff>22677</xdr:colOff>
      <xdr:row>0</xdr:row>
      <xdr:rowOff>81642</xdr:rowOff>
    </xdr:from>
    <xdr:to>
      <xdr:col>27</xdr:col>
      <xdr:colOff>891535</xdr:colOff>
      <xdr:row>0</xdr:row>
      <xdr:rowOff>1619249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198056-D7AD-9C5D-00CE-F17BEF7DA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42356" y="81642"/>
          <a:ext cx="5803713" cy="1537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633934</xdr:colOff>
      <xdr:row>0</xdr:row>
      <xdr:rowOff>44823</xdr:rowOff>
    </xdr:from>
    <xdr:to>
      <xdr:col>5</xdr:col>
      <xdr:colOff>1064558</xdr:colOff>
      <xdr:row>0</xdr:row>
      <xdr:rowOff>627099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D1502-3074-4E34-AC9E-05C9A4A96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484" y="44823"/>
          <a:ext cx="4516849" cy="582276"/>
        </a:xfrm>
        <a:prstGeom prst="rect">
          <a:avLst/>
        </a:prstGeom>
      </xdr:spPr>
    </xdr:pic>
    <xdr:clientData/>
  </xdr:twoCellAnchor>
  <xdr:twoCellAnchor>
    <xdr:from>
      <xdr:col>0</xdr:col>
      <xdr:colOff>156882</xdr:colOff>
      <xdr:row>0</xdr:row>
      <xdr:rowOff>560293</xdr:rowOff>
    </xdr:from>
    <xdr:to>
      <xdr:col>5</xdr:col>
      <xdr:colOff>1613647</xdr:colOff>
      <xdr:row>0</xdr:row>
      <xdr:rowOff>851647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BBEBA0-B6B8-4278-98CA-E3854C73FD31}"/>
            </a:ext>
          </a:extLst>
        </xdr:cNvPr>
        <xdr:cNvSpPr txBox="1"/>
      </xdr:nvSpPr>
      <xdr:spPr>
        <a:xfrm>
          <a:off x="156882" y="560293"/>
          <a:ext cx="5752540" cy="291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PT INDONESIA KOITO</a:t>
          </a:r>
        </a:p>
      </xdr:txBody>
    </xdr:sp>
    <xdr:clientData/>
  </xdr:twoCellAnchor>
  <xdr:oneCellAnchor>
    <xdr:from>
      <xdr:col>13</xdr:col>
      <xdr:colOff>898071</xdr:colOff>
      <xdr:row>0</xdr:row>
      <xdr:rowOff>0</xdr:rowOff>
    </xdr:from>
    <xdr:ext cx="3189680" cy="896627"/>
    <xdr:pic>
      <xdr:nvPicPr>
        <xdr:cNvPr id="4" name="Picture 3">
          <a:extLst>
            <a:ext uri="{FF2B5EF4-FFF2-40B4-BE49-F238E27FC236}">
              <a16:creationId xmlns:a16="http://schemas.microsoft.com/office/drawing/2014/main" id="{A2133F13-CC43-4624-9ACD-5B189D8E5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631" t="43346" r="50318" b="42515"/>
        <a:stretch/>
      </xdr:blipFill>
      <xdr:spPr>
        <a:xfrm>
          <a:off x="19063607" y="0"/>
          <a:ext cx="3189680" cy="89662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86591</xdr:colOff>
      <xdr:row>0</xdr:row>
      <xdr:rowOff>454399</xdr:rowOff>
    </xdr:from>
    <xdr:to>
      <xdr:col>2</xdr:col>
      <xdr:colOff>1703931</xdr:colOff>
      <xdr:row>0</xdr:row>
      <xdr:rowOff>1266825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7A8CD-8B8E-45B6-8B72-E566E438E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454399"/>
          <a:ext cx="4189090" cy="812426"/>
        </a:xfrm>
        <a:prstGeom prst="rect">
          <a:avLst/>
        </a:prstGeom>
      </xdr:spPr>
    </xdr:pic>
    <xdr:clientData/>
  </xdr:twoCellAnchor>
  <xdr:twoCellAnchor>
    <xdr:from>
      <xdr:col>0</xdr:col>
      <xdr:colOff>95251</xdr:colOff>
      <xdr:row>0</xdr:row>
      <xdr:rowOff>1352549</xdr:rowOff>
    </xdr:from>
    <xdr:to>
      <xdr:col>2</xdr:col>
      <xdr:colOff>1543050</xdr:colOff>
      <xdr:row>0</xdr:row>
      <xdr:rowOff>1842246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623B44-4322-476A-853A-1D55593A7433}"/>
            </a:ext>
          </a:extLst>
        </xdr:cNvPr>
        <xdr:cNvSpPr txBox="1"/>
      </xdr:nvSpPr>
      <xdr:spPr>
        <a:xfrm>
          <a:off x="95251" y="1352549"/>
          <a:ext cx="4019549" cy="489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twoCellAnchor editAs="oneCell">
    <xdr:from>
      <xdr:col>9</xdr:col>
      <xdr:colOff>1250482</xdr:colOff>
      <xdr:row>0</xdr:row>
      <xdr:rowOff>180142</xdr:rowOff>
    </xdr:from>
    <xdr:to>
      <xdr:col>14</xdr:col>
      <xdr:colOff>986658</xdr:colOff>
      <xdr:row>0</xdr:row>
      <xdr:rowOff>2257424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680746-240C-43A5-86B2-77E57832E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19182" y="180142"/>
          <a:ext cx="6498926" cy="2077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748393</xdr:colOff>
      <xdr:row>0</xdr:row>
      <xdr:rowOff>204107</xdr:rowOff>
    </xdr:from>
    <xdr:to>
      <xdr:col>2</xdr:col>
      <xdr:colOff>1265464</xdr:colOff>
      <xdr:row>0</xdr:row>
      <xdr:rowOff>949858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BBD069-1B73-45C2-8AA1-1C23F2F6F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93" y="204107"/>
          <a:ext cx="2467428" cy="745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901048</xdr:rowOff>
    </xdr:from>
    <xdr:to>
      <xdr:col>3</xdr:col>
      <xdr:colOff>476249</xdr:colOff>
      <xdr:row>0</xdr:row>
      <xdr:rowOff>1428749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BEA7EF-3BCE-4BB6-8BED-E15315702BE2}"/>
            </a:ext>
          </a:extLst>
        </xdr:cNvPr>
        <xdr:cNvSpPr txBox="1"/>
      </xdr:nvSpPr>
      <xdr:spPr>
        <a:xfrm>
          <a:off x="0" y="901048"/>
          <a:ext cx="3832678" cy="527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twoCellAnchor editAs="oneCell">
    <xdr:from>
      <xdr:col>13</xdr:col>
      <xdr:colOff>0</xdr:colOff>
      <xdr:row>0</xdr:row>
      <xdr:rowOff>176892</xdr:rowOff>
    </xdr:from>
    <xdr:to>
      <xdr:col>16</xdr:col>
      <xdr:colOff>115050</xdr:colOff>
      <xdr:row>0</xdr:row>
      <xdr:rowOff>1564823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11D9B7-C02B-4079-8008-1F9A400A1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7420" y="176892"/>
          <a:ext cx="5238759" cy="1387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340179</xdr:colOff>
      <xdr:row>0</xdr:row>
      <xdr:rowOff>204107</xdr:rowOff>
    </xdr:from>
    <xdr:to>
      <xdr:col>2</xdr:col>
      <xdr:colOff>857250</xdr:colOff>
      <xdr:row>0</xdr:row>
      <xdr:rowOff>949858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38D53-6D8C-449C-979F-2612FE72D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9" y="204107"/>
          <a:ext cx="3139247" cy="745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901049</xdr:rowOff>
    </xdr:from>
    <xdr:to>
      <xdr:col>2</xdr:col>
      <xdr:colOff>1183821</xdr:colOff>
      <xdr:row>0</xdr:row>
      <xdr:rowOff>1372269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0495A3-DADA-4C0E-9D81-27374F9F912C}"/>
            </a:ext>
          </a:extLst>
        </xdr:cNvPr>
        <xdr:cNvSpPr txBox="1"/>
      </xdr:nvSpPr>
      <xdr:spPr>
        <a:xfrm>
          <a:off x="0" y="901049"/>
          <a:ext cx="3803196" cy="4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twoCellAnchor editAs="oneCell">
    <xdr:from>
      <xdr:col>43</xdr:col>
      <xdr:colOff>123266</xdr:colOff>
      <xdr:row>0</xdr:row>
      <xdr:rowOff>224118</xdr:rowOff>
    </xdr:from>
    <xdr:to>
      <xdr:col>73</xdr:col>
      <xdr:colOff>207319</xdr:colOff>
      <xdr:row>0</xdr:row>
      <xdr:rowOff>1612049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3E19E7-E5FE-4949-963B-459FF248A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3442" y="224118"/>
          <a:ext cx="5238759" cy="1387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340179</xdr:colOff>
      <xdr:row>0</xdr:row>
      <xdr:rowOff>204107</xdr:rowOff>
    </xdr:from>
    <xdr:to>
      <xdr:col>2</xdr:col>
      <xdr:colOff>857250</xdr:colOff>
      <xdr:row>0</xdr:row>
      <xdr:rowOff>949858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18AD45-1218-4992-96BA-54E2402D7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9" y="204107"/>
          <a:ext cx="3136446" cy="745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901049</xdr:rowOff>
    </xdr:from>
    <xdr:to>
      <xdr:col>2</xdr:col>
      <xdr:colOff>1183821</xdr:colOff>
      <xdr:row>0</xdr:row>
      <xdr:rowOff>1372269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E48904-8E22-4FFC-A42C-95ED4DF7908D}"/>
            </a:ext>
          </a:extLst>
        </xdr:cNvPr>
        <xdr:cNvSpPr txBox="1"/>
      </xdr:nvSpPr>
      <xdr:spPr>
        <a:xfrm>
          <a:off x="0" y="901049"/>
          <a:ext cx="3803196" cy="4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twoCellAnchor>
    <xdr:from>
      <xdr:col>0</xdr:col>
      <xdr:colOff>0</xdr:colOff>
      <xdr:row>283</xdr:row>
      <xdr:rowOff>0</xdr:rowOff>
    </xdr:from>
    <xdr:to>
      <xdr:col>25</xdr:col>
      <xdr:colOff>0</xdr:colOff>
      <xdr:row>297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8B15CB-96C9-4ECB-AC27-EAFD71C6ABBC}"/>
            </a:ext>
          </a:extLst>
        </xdr:cNvPr>
        <xdr:cNvSpPr/>
      </xdr:nvSpPr>
      <xdr:spPr>
        <a:xfrm>
          <a:off x="0" y="72256650"/>
          <a:ext cx="34156650" cy="3705225"/>
        </a:xfrm>
        <a:prstGeom prst="rect">
          <a:avLst/>
        </a:prstGeom>
        <a:noFill/>
        <a:ln w="762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19</xdr:col>
      <xdr:colOff>619382</xdr:colOff>
      <xdr:row>0</xdr:row>
      <xdr:rowOff>204105</xdr:rowOff>
    </xdr:from>
    <xdr:to>
      <xdr:col>24</xdr:col>
      <xdr:colOff>619391</xdr:colOff>
      <xdr:row>0</xdr:row>
      <xdr:rowOff>1592036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E4ABDE-94C6-42FB-BAA0-95F350AF2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89532" y="204105"/>
          <a:ext cx="5238759" cy="1387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0</xdr:row>
      <xdr:rowOff>285750</xdr:rowOff>
    </xdr:from>
    <xdr:to>
      <xdr:col>2</xdr:col>
      <xdr:colOff>993321</xdr:colOff>
      <xdr:row>0</xdr:row>
      <xdr:rowOff>1031501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37836-6329-442B-B160-E908BE89B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90500"/>
          <a:ext cx="1355271" cy="28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1037121</xdr:rowOff>
    </xdr:from>
    <xdr:to>
      <xdr:col>3</xdr:col>
      <xdr:colOff>244928</xdr:colOff>
      <xdr:row>0</xdr:row>
      <xdr:rowOff>1508341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7607FF-9FCB-47C5-9FF0-76699568D8DD}"/>
            </a:ext>
          </a:extLst>
        </xdr:cNvPr>
        <xdr:cNvSpPr txBox="1"/>
      </xdr:nvSpPr>
      <xdr:spPr>
        <a:xfrm>
          <a:off x="0" y="189396"/>
          <a:ext cx="2073728" cy="4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oneCellAnchor>
    <xdr:from>
      <xdr:col>13</xdr:col>
      <xdr:colOff>0</xdr:colOff>
      <xdr:row>0</xdr:row>
      <xdr:rowOff>79319</xdr:rowOff>
    </xdr:from>
    <xdr:ext cx="4906649" cy="1591888"/>
    <xdr:pic>
      <xdr:nvPicPr>
        <xdr:cNvPr id="4" name="Picture 3">
          <a:extLst>
            <a:ext uri="{FF2B5EF4-FFF2-40B4-BE49-F238E27FC236}">
              <a16:creationId xmlns:a16="http://schemas.microsoft.com/office/drawing/2014/main" id="{8D86B953-E1E4-4EAD-90B9-A44C744C7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92446" y="79319"/>
          <a:ext cx="4906649" cy="1591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0</xdr:row>
      <xdr:rowOff>285750</xdr:rowOff>
    </xdr:from>
    <xdr:to>
      <xdr:col>2</xdr:col>
      <xdr:colOff>993321</xdr:colOff>
      <xdr:row>0</xdr:row>
      <xdr:rowOff>1031501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EB59D-E717-4754-8CBE-BF888D6E4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285750"/>
          <a:ext cx="3393621" cy="745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1037121</xdr:rowOff>
    </xdr:from>
    <xdr:to>
      <xdr:col>3</xdr:col>
      <xdr:colOff>244928</xdr:colOff>
      <xdr:row>0</xdr:row>
      <xdr:rowOff>1508341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1E4E83-1769-4419-8E22-C94803EB5210}"/>
            </a:ext>
          </a:extLst>
        </xdr:cNvPr>
        <xdr:cNvSpPr txBox="1"/>
      </xdr:nvSpPr>
      <xdr:spPr>
        <a:xfrm>
          <a:off x="0" y="1037121"/>
          <a:ext cx="4188278" cy="4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twoCellAnchor editAs="oneCell">
    <xdr:from>
      <xdr:col>30</xdr:col>
      <xdr:colOff>68036</xdr:colOff>
      <xdr:row>0</xdr:row>
      <xdr:rowOff>163285</xdr:rowOff>
    </xdr:from>
    <xdr:to>
      <xdr:col>51</xdr:col>
      <xdr:colOff>149687</xdr:colOff>
      <xdr:row>0</xdr:row>
      <xdr:rowOff>1551216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DEA803-2414-4114-ADF2-2BDF19357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41143" y="163285"/>
          <a:ext cx="5238759" cy="1387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0</xdr:row>
      <xdr:rowOff>285750</xdr:rowOff>
    </xdr:from>
    <xdr:to>
      <xdr:col>2</xdr:col>
      <xdr:colOff>993321</xdr:colOff>
      <xdr:row>0</xdr:row>
      <xdr:rowOff>1031501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636FE9D-3CC8-4ED9-9609-C0FEC56E7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285750"/>
          <a:ext cx="3393621" cy="745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1037121</xdr:rowOff>
    </xdr:from>
    <xdr:to>
      <xdr:col>3</xdr:col>
      <xdr:colOff>244928</xdr:colOff>
      <xdr:row>0</xdr:row>
      <xdr:rowOff>1508341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063499A-BC90-47D7-9033-54B920F7B422}"/>
            </a:ext>
          </a:extLst>
        </xdr:cNvPr>
        <xdr:cNvSpPr txBox="1"/>
      </xdr:nvSpPr>
      <xdr:spPr>
        <a:xfrm>
          <a:off x="0" y="1037121"/>
          <a:ext cx="4188278" cy="4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twoCellAnchor editAs="oneCell">
    <xdr:from>
      <xdr:col>13</xdr:col>
      <xdr:colOff>0</xdr:colOff>
      <xdr:row>0</xdr:row>
      <xdr:rowOff>108860</xdr:rowOff>
    </xdr:from>
    <xdr:to>
      <xdr:col>16</xdr:col>
      <xdr:colOff>834524</xdr:colOff>
      <xdr:row>0</xdr:row>
      <xdr:rowOff>1632858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50880B3-E8AD-4AA8-ACA0-60D8E6F8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19612" y="108860"/>
          <a:ext cx="5041606" cy="1523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0</xdr:row>
      <xdr:rowOff>285750</xdr:rowOff>
    </xdr:from>
    <xdr:to>
      <xdr:col>2</xdr:col>
      <xdr:colOff>993321</xdr:colOff>
      <xdr:row>0</xdr:row>
      <xdr:rowOff>1031501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667A8-D690-4B96-8BF4-33B428571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285750"/>
          <a:ext cx="3136446" cy="745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1037121</xdr:rowOff>
    </xdr:from>
    <xdr:to>
      <xdr:col>3</xdr:col>
      <xdr:colOff>244928</xdr:colOff>
      <xdr:row>0</xdr:row>
      <xdr:rowOff>1508341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E3C564-79B9-41F2-8BD6-2B303C1715D0}"/>
            </a:ext>
          </a:extLst>
        </xdr:cNvPr>
        <xdr:cNvSpPr txBox="1"/>
      </xdr:nvSpPr>
      <xdr:spPr>
        <a:xfrm>
          <a:off x="0" y="1037121"/>
          <a:ext cx="4274003" cy="4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twoCellAnchor editAs="oneCell">
    <xdr:from>
      <xdr:col>20</xdr:col>
      <xdr:colOff>239326</xdr:colOff>
      <xdr:row>0</xdr:row>
      <xdr:rowOff>95254</xdr:rowOff>
    </xdr:from>
    <xdr:to>
      <xdr:col>44</xdr:col>
      <xdr:colOff>55789</xdr:colOff>
      <xdr:row>0</xdr:row>
      <xdr:rowOff>1619252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A0F353-F6D8-4B9C-8743-7D712B484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84326" y="95254"/>
          <a:ext cx="5041606" cy="1523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633934</xdr:colOff>
      <xdr:row>0</xdr:row>
      <xdr:rowOff>44823</xdr:rowOff>
    </xdr:from>
    <xdr:to>
      <xdr:col>3</xdr:col>
      <xdr:colOff>1064558</xdr:colOff>
      <xdr:row>0</xdr:row>
      <xdr:rowOff>627099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145598-FED0-4134-AECB-8DF25165A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484" y="44823"/>
          <a:ext cx="2526124" cy="582276"/>
        </a:xfrm>
        <a:prstGeom prst="rect">
          <a:avLst/>
        </a:prstGeom>
      </xdr:spPr>
    </xdr:pic>
    <xdr:clientData/>
  </xdr:twoCellAnchor>
  <xdr:twoCellAnchor>
    <xdr:from>
      <xdr:col>0</xdr:col>
      <xdr:colOff>156882</xdr:colOff>
      <xdr:row>0</xdr:row>
      <xdr:rowOff>560293</xdr:rowOff>
    </xdr:from>
    <xdr:to>
      <xdr:col>3</xdr:col>
      <xdr:colOff>1613647</xdr:colOff>
      <xdr:row>0</xdr:row>
      <xdr:rowOff>851647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0F0071-DAF9-4949-821D-85C765DE9859}"/>
            </a:ext>
          </a:extLst>
        </xdr:cNvPr>
        <xdr:cNvSpPr txBox="1"/>
      </xdr:nvSpPr>
      <xdr:spPr>
        <a:xfrm>
          <a:off x="156882" y="560293"/>
          <a:ext cx="3761815" cy="291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PT INDONESIA KOITO</a:t>
          </a:r>
        </a:p>
      </xdr:txBody>
    </xdr:sp>
    <xdr:clientData/>
  </xdr:twoCellAnchor>
  <xdr:oneCellAnchor>
    <xdr:from>
      <xdr:col>21</xdr:col>
      <xdr:colOff>459441</xdr:colOff>
      <xdr:row>0</xdr:row>
      <xdr:rowOff>179294</xdr:rowOff>
    </xdr:from>
    <xdr:ext cx="3189680" cy="896627"/>
    <xdr:pic>
      <xdr:nvPicPr>
        <xdr:cNvPr id="4" name="Picture 3">
          <a:extLst>
            <a:ext uri="{FF2B5EF4-FFF2-40B4-BE49-F238E27FC236}">
              <a16:creationId xmlns:a16="http://schemas.microsoft.com/office/drawing/2014/main" id="{00E94718-64A5-4552-81FA-C3AFFF1F14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631" t="43346" r="50318" b="42515"/>
        <a:stretch/>
      </xdr:blipFill>
      <xdr:spPr>
        <a:xfrm>
          <a:off x="32216912" y="179294"/>
          <a:ext cx="3189680" cy="89662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27214</xdr:colOff>
      <xdr:row>0</xdr:row>
      <xdr:rowOff>95248</xdr:rowOff>
    </xdr:from>
    <xdr:to>
      <xdr:col>14</xdr:col>
      <xdr:colOff>2024990</xdr:colOff>
      <xdr:row>0</xdr:row>
      <xdr:rowOff>1605641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09BA2B-DA0D-410B-929C-1B262866E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59357" y="95248"/>
          <a:ext cx="5374822" cy="1510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557892</xdr:colOff>
      <xdr:row>0</xdr:row>
      <xdr:rowOff>204107</xdr:rowOff>
    </xdr:from>
    <xdr:to>
      <xdr:col>2</xdr:col>
      <xdr:colOff>1945820</xdr:colOff>
      <xdr:row>0</xdr:row>
      <xdr:rowOff>949858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39C58B-1E4B-4B3D-BA18-2A0E76B42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204107"/>
          <a:ext cx="3782785" cy="745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1037121</xdr:rowOff>
    </xdr:from>
    <xdr:to>
      <xdr:col>3</xdr:col>
      <xdr:colOff>244928</xdr:colOff>
      <xdr:row>0</xdr:row>
      <xdr:rowOff>1508341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65C6B81-CC9B-4542-927E-74D44FB62078}"/>
            </a:ext>
          </a:extLst>
        </xdr:cNvPr>
        <xdr:cNvSpPr txBox="1"/>
      </xdr:nvSpPr>
      <xdr:spPr>
        <a:xfrm>
          <a:off x="0" y="1037121"/>
          <a:ext cx="4274003" cy="4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762002</xdr:colOff>
      <xdr:row>0</xdr:row>
      <xdr:rowOff>149679</xdr:rowOff>
    </xdr:from>
    <xdr:to>
      <xdr:col>30</xdr:col>
      <xdr:colOff>40824</xdr:colOff>
      <xdr:row>0</xdr:row>
      <xdr:rowOff>1660072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915DC1-C007-49DD-8188-9B3024BD2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28823" y="149679"/>
          <a:ext cx="5374822" cy="1510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571500</xdr:colOff>
      <xdr:row>0</xdr:row>
      <xdr:rowOff>299357</xdr:rowOff>
    </xdr:from>
    <xdr:to>
      <xdr:col>2</xdr:col>
      <xdr:colOff>1959428</xdr:colOff>
      <xdr:row>0</xdr:row>
      <xdr:rowOff>1045108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79E33B-7E46-4B97-9872-86FC86576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299357"/>
          <a:ext cx="3788228" cy="745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1037121</xdr:rowOff>
    </xdr:from>
    <xdr:to>
      <xdr:col>3</xdr:col>
      <xdr:colOff>244928</xdr:colOff>
      <xdr:row>0</xdr:row>
      <xdr:rowOff>1508341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F4A5FF-F90B-4878-B0C5-A3DF39DF97C0}"/>
            </a:ext>
          </a:extLst>
        </xdr:cNvPr>
        <xdr:cNvSpPr txBox="1"/>
      </xdr:nvSpPr>
      <xdr:spPr>
        <a:xfrm>
          <a:off x="0" y="1037121"/>
          <a:ext cx="6464753" cy="4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0</xdr:row>
      <xdr:rowOff>285750</xdr:rowOff>
    </xdr:from>
    <xdr:to>
      <xdr:col>2</xdr:col>
      <xdr:colOff>993321</xdr:colOff>
      <xdr:row>0</xdr:row>
      <xdr:rowOff>1031501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066961D-877D-4D2C-8D9C-A5DF17EF5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285750"/>
          <a:ext cx="3393621" cy="745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1037121</xdr:rowOff>
    </xdr:from>
    <xdr:to>
      <xdr:col>3</xdr:col>
      <xdr:colOff>244928</xdr:colOff>
      <xdr:row>0</xdr:row>
      <xdr:rowOff>1508341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1694C9-832F-4B65-9C94-1A8AF54DB6FB}"/>
            </a:ext>
          </a:extLst>
        </xdr:cNvPr>
        <xdr:cNvSpPr txBox="1"/>
      </xdr:nvSpPr>
      <xdr:spPr>
        <a:xfrm>
          <a:off x="0" y="1037121"/>
          <a:ext cx="4188278" cy="4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twoCellAnchor editAs="oneCell">
    <xdr:from>
      <xdr:col>11</xdr:col>
      <xdr:colOff>824434</xdr:colOff>
      <xdr:row>0</xdr:row>
      <xdr:rowOff>122464</xdr:rowOff>
    </xdr:from>
    <xdr:to>
      <xdr:col>14</xdr:col>
      <xdr:colOff>1006930</xdr:colOff>
      <xdr:row>0</xdr:row>
      <xdr:rowOff>1619250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7F456B-845F-46BD-A8E3-0F2407F14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54541" y="122464"/>
          <a:ext cx="4019710" cy="1496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0</xdr:row>
      <xdr:rowOff>285750</xdr:rowOff>
    </xdr:from>
    <xdr:to>
      <xdr:col>2</xdr:col>
      <xdr:colOff>993321</xdr:colOff>
      <xdr:row>0</xdr:row>
      <xdr:rowOff>1031501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A74569-014A-48FB-B474-513D60753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285750"/>
          <a:ext cx="3136446" cy="745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1037121</xdr:rowOff>
    </xdr:from>
    <xdr:to>
      <xdr:col>3</xdr:col>
      <xdr:colOff>244928</xdr:colOff>
      <xdr:row>0</xdr:row>
      <xdr:rowOff>1508341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64D534-4D52-49C2-871F-1367A0CB4BB5}"/>
            </a:ext>
          </a:extLst>
        </xdr:cNvPr>
        <xdr:cNvSpPr txBox="1"/>
      </xdr:nvSpPr>
      <xdr:spPr>
        <a:xfrm>
          <a:off x="0" y="1037121"/>
          <a:ext cx="4274003" cy="471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PT INDONESIA KOITO</a:t>
          </a:r>
        </a:p>
      </xdr:txBody>
    </xdr:sp>
    <xdr:clientData/>
  </xdr:twoCellAnchor>
  <xdr:twoCellAnchor editAs="oneCell">
    <xdr:from>
      <xdr:col>11</xdr:col>
      <xdr:colOff>525075</xdr:colOff>
      <xdr:row>0</xdr:row>
      <xdr:rowOff>122464</xdr:rowOff>
    </xdr:from>
    <xdr:to>
      <xdr:col>18</xdr:col>
      <xdr:colOff>149678</xdr:colOff>
      <xdr:row>0</xdr:row>
      <xdr:rowOff>1619250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568386-D8ED-46C5-B9F5-F3EEE3550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55182" y="122464"/>
          <a:ext cx="4019710" cy="1496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642082</xdr:colOff>
      <xdr:row>0</xdr:row>
      <xdr:rowOff>255697</xdr:rowOff>
    </xdr:from>
    <xdr:to>
      <xdr:col>2</xdr:col>
      <xdr:colOff>2552859</xdr:colOff>
      <xdr:row>0</xdr:row>
      <xdr:rowOff>1070671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D4AE91-07EF-44D8-AF98-48E1A5628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082" y="255697"/>
          <a:ext cx="5171689" cy="814974"/>
        </a:xfrm>
        <a:prstGeom prst="rect">
          <a:avLst/>
        </a:prstGeom>
      </xdr:spPr>
    </xdr:pic>
    <xdr:clientData/>
  </xdr:twoCellAnchor>
  <xdr:twoCellAnchor>
    <xdr:from>
      <xdr:col>1</xdr:col>
      <xdr:colOff>400357</xdr:colOff>
      <xdr:row>0</xdr:row>
      <xdr:rowOff>1165412</xdr:rowOff>
    </xdr:from>
    <xdr:to>
      <xdr:col>2</xdr:col>
      <xdr:colOff>1703294</xdr:colOff>
      <xdr:row>0</xdr:row>
      <xdr:rowOff>1605498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8F4634-2BDA-461D-A0BC-1058BB74107E}"/>
            </a:ext>
          </a:extLst>
        </xdr:cNvPr>
        <xdr:cNvSpPr txBox="1"/>
      </xdr:nvSpPr>
      <xdr:spPr>
        <a:xfrm>
          <a:off x="1263210" y="1165412"/>
          <a:ext cx="3700996" cy="440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PT INDONESIA KOITO</a:t>
          </a:r>
        </a:p>
      </xdr:txBody>
    </xdr:sp>
    <xdr:clientData/>
  </xdr:twoCellAnchor>
  <xdr:twoCellAnchor editAs="oneCell">
    <xdr:from>
      <xdr:col>27</xdr:col>
      <xdr:colOff>208037</xdr:colOff>
      <xdr:row>0</xdr:row>
      <xdr:rowOff>162486</xdr:rowOff>
    </xdr:from>
    <xdr:to>
      <xdr:col>41</xdr:col>
      <xdr:colOff>96852</xdr:colOff>
      <xdr:row>0</xdr:row>
      <xdr:rowOff>1659272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38C863-3F7D-4F19-AEE9-46371BB6D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61216" y="162486"/>
          <a:ext cx="4155271" cy="1496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un\QC%2005\My%20Documents\Adi%20FS\Approval\&#44277;&#50976;Common\cpkPULLEY%20MOTO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LAMINATE\S%20G%20G%20D\Data%20Base\2002\Hot%20News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\C&#12381;&#12398;&#20182;\&#24341;&#24373;&#24375;&#24230;\J716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1&#65331;\6&#20316;&#25104;&#65420;&#65383;&#65394;\&#21152;&#34276;\MICRO-SW\MS&#21021;-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23455;&#32318;05-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D002\&#32076;&#29702;\&#21152;&#34276;&#26230;&#33521;%20%20%20%20%20&#65288;&#65420;&#65383;&#65394;&#65433;&#65289;\59&#19978;&#26399;%20&#26376;&#27425;&#23455;&#34892;&#12539;&#23455;&#32318;\My%20Documents\&#31532;57&#26399;&#21033;&#30410;&#35336;&#30011;&#38306;&#36899;\16&#36890;&#20104;&#3163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asrv02\documents\Documents\&#26085;&#24120;&#26989;&#21209;\&#29983;&#25216;&#20418;\&#29983;&#25216;&#20418;\&#37326;&#21475;&#31680;&#23376;\FILE\HSTG%20Exce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6.%20JOB%20IT\99.%20Draft%20Project%20SMKI%20ISO%2027001%202020\00.%20Reff\iso27000toolkit-master\iso27000toolkit-master\ISMS%20Procedures,%20Guidelines%20and%20Other%20Supporting%20Documents\Asset%20inventory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g102s\05-&#35946;&#20124;&#35506;\My%20Documents\KOITO%20EUROPE%20LIMITED\&#32076;&#29702;\&#20250;&#35336;&#30435;&#26619;\99&#24180;12&#26376;&#27770;&#31639;\&#26368;&#32066;&#36039;&#26009;\&#65323;&#65317;&#65324;&#65305;&#65305;&#24180;&#24230;&#65343;&#65328;&#65324;&#65286;&#65314;&#65331;&#20998;&#26512;(&#20840;&#12497;&#12483;&#12463;&#6528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D002\&#32076;&#29702;\&#21152;&#34276;&#26230;&#33521;%20%20%20%20%20&#65288;&#65420;&#65383;&#65394;&#65433;&#65289;\59&#19978;&#26399;%20&#26376;&#27425;&#23455;&#34892;&#12539;&#23455;&#32318;\My%20Documents\&#31532;57&#26399;&#21033;&#30410;&#35336;&#30011;&#38306;&#36899;\&#65418;&#65439;&#65407;&#65410;&#6539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asrv03\Documents\&#26085;&#24120;&#26989;&#21209;\&#31649;&#29702;&#35506;\&#32013;&#21697;&#26989;&#21209;\&#37096;&#21697;&#26908;&#2145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srv03\documents\Documents%20and%20Settings\shiono\&#12487;&#12473;&#12463;&#12488;&#12483;&#12503;\HDD&#37096;&#26448;&#31649;&#29702;&#20184;&#23646;&#349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asrv03\Documents\&#35501;&#21462;&#23554;&#29992;\ISO\TNN-F\&#65419;&#65405;&#65412;&#65400;&#65438;&#65431;&#65425;\HSTG%20Excel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77;&#50976;Common\cpkPULLEY%20MOTOR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srv03\documents\HSTG\HSTG%20Exc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rk\Book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asuring6\MIERA%20FILE\My%20Documents\Adi%20FS\Approval\&#44277;&#50976;Common\cpkPULLEY%20MOTO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6085;&#31243;&#3492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asrv02\documents\&#26085;&#24120;&#26989;&#21209;\&#29983;&#25216;&#20418;\Tn-CCD\&#19981;&#20855;&#21512;&#36899;&#32097;&#26360;&#39006;\&#19981;&#20855;&#21512;&#36899;&#32097;&#26360;1902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64&#26376;&#27425;&#22577;&#21578;\04-04%20&#26376;&#27425;&#23455;&#34892;&#23455;&#32318;&#32207;&#253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lace.consfin.ge.com/Documents%20and%20Settings/mflierma/Desktop/eBusiness/ISP_Worksheet%20v1.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ork%20My%20Documents\GQ_TH-BODY\GQ_TH-S_&#20307;&#38761;\&#24441;&#21729;&#22577;&#21578;4_21\TH-S&#23558;&#26469;&#27083;&#24819;6&#24441;&#21729;&#22577;&#2157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windows\TEMP\IN%20&#39366;&#21205;&#21147;&#32218;&#2225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0330;&#34892;&#25991;&#26360;\&#65404;&#65388;&#23455;G\&#65318;&#65313;&#65336;\LBZZ023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DF02\&#20107;&#26989;&#36899;&#32080;&#31649;&#29702;\windows\TEMP\&#32076;&#29702;\Account9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4\TIN%202007\9.%20Sep\09-04%20(Top%20Cover%20no%20hole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asrv03\Documents\Documents\&#26085;&#24120;&#26989;&#21209;\&#31649;&#29702;&#35506;\&#65403;&#65392;&#65419;&#65438;&#65405;&#65418;&#65439;&#65392;&#65410;&#26989;&#21209;\&#65403;&#65392;&#65419;&#65438;&#65405;&#65418;&#65439;&#65392;&#65410;&#20837;&#20986;&#24235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asuring\DATA%20UKUR\DATA%20UKUR\SAMSUNG\HARRISON%20%20%20(%20S%206%20S%20%20HTS%20)\FP%20426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DF02\&#65327;&#65323;&#12487;&#12540;&#12479;\&#37096;&#21697;&#34920;\&#65324;&#65336;&#65332;&#65297;&#65337;\&#20999;&#26367;&#24773;&#22577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5430;&#39443;&#35013;&#32622;\G\GSENSO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5148;&#49688;\&#44277;&#51221;&#48520;&#47049;\&#49888;&#50696;_A0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-mira\INJ%20DATA\Notes\cihuy_cute\&#44428;&#51333;&#44592;\&#54408;&#51656;\PU&#44277;&#48520;\&#54801;&#47141;MAP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D002\&#32076;&#29702;\&#21152;&#34276;&#26230;&#33521;%20%20%20%20%20&#65288;&#65420;&#65383;&#65394;&#65433;&#65289;\59&#19978;&#26399;%20&#26376;&#27425;&#23455;&#34892;&#12539;&#23455;&#32318;\My%20Documents\&#31532;57&#26399;&#21033;&#30410;&#35336;&#30011;&#38306;&#36899;\96&#20107;&#25031;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M001\&#35282;&#30000;&#29983;&#25216;\mywork\&#31354;&#34920;\&#65402;&#65405;&#65412;&#31639;&#20986;\&#26032;&#65402;&#65405;&#65412;&#35336;&#31639;K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m301\d\WINDOWS\&#65411;&#65438;&#65405;&#65400;&#65412;&#65391;&#65420;&#65439;\Gf&#35519;&#25972;\&#65319;&#65350;&#35519;&#25972;&#12414;&#12392;&#12417;%2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DF02\&#65327;&#65323;&#12487;&#12540;&#12479;\&#37096;&#21697;&#34920;\&#65324;&#65336;&#65332;&#65297;&#65337;\&#37096;&#21697;&#24773;&#22577;(&#29694;&#35519;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DF02\&#32076;&#29702;&#37096;\&#9733;&#12308;&#31649;&#29702;)&#9733;\&#23455;&#32318;&#31649;&#29702;\61&#26399;\&#20840;&#31038;\&#65298;&#65330;&#21830;&#21697;&#20107;&#26989;&#22577;&#21578;\&#65298;&#65330;&#21830;&#21697;&#20107;&#26989;&#21454;&#30410;&#22577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DF02\&#65327;&#65323;&#12487;&#12540;&#12479;\&#37096;&#21697;&#34920;\&#65324;&#65336;&#65332;&#65297;&#65337;\&#37096;&#21697;&#24773;&#22577;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@PIK%20IT%20from%20Server%201\7.%20CONTROL\3.%20PIK%20ASSETS\STANDAR%20PC%20CLIENT\STANDAR%20PC%20CLIENT%20REV.03.xlsx" TargetMode="External"/><Relationship Id="rId1" Type="http://schemas.openxmlformats.org/officeDocument/2006/relationships/externalLinkPath" Target="https://idkoito-my.sharepoint.com/personal/it_support_ikoito_co_id/Documents/Documents/2026/ASSET/@PIK%20IT%20from%20Server%201/7.%20CONTROL/3.%20PIK%20ASSETS/STANDAR%20PC%20CLIENT/STANDAR%20PC%20CLIENT%20REV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K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Gm"/>
      <sheetName val="Dom"/>
      <sheetName val="Exp"/>
      <sheetName val="Utility"/>
      <sheetName val="Dealer"/>
      <sheetName val="Gie"/>
      <sheetName val="Gp var"/>
      <sheetName val="Gp vardet"/>
      <sheetName val="GP"/>
      <sheetName val="db"/>
      <sheetName val="Domestic claim(4a)"/>
      <sheetName val="ADM"/>
      <sheetName val="Sander -Productivity"/>
      <sheetName val="Sander -Cust"/>
      <sheetName val="Sander -SCR"/>
      <sheetName val="REPORT"/>
      <sheetName val="MAS SO"/>
      <sheetName val="gae"/>
      <sheetName val="A"/>
      <sheetName val="#REF"/>
      <sheetName val="Key"/>
      <sheetName val="FC Demand TMP"/>
      <sheetName val="tb1"/>
      <sheetName val="BO"/>
      <sheetName val="Ex-Rate"/>
      <sheetName val="Sheet1"/>
      <sheetName val="AGGD CKP Original"/>
      <sheetName val="AMS"/>
      <sheetName val="⅘á"/>
      <sheetName val="4p"/>
      <sheetName val="Basic Information"/>
      <sheetName val="Assumptions"/>
      <sheetName val="SB 2005"/>
      <sheetName val="RG Dom (2)"/>
      <sheetName val="progress FC"/>
      <sheetName val="FORECAST"/>
      <sheetName val="FC April 11 (Rev 110425)"/>
      <sheetName val="Hot News 02"/>
      <sheetName val="Mar04"/>
      <sheetName val="FC"/>
      <sheetName val="吊上げパ(20)"/>
      <sheetName val="吊上げパ_20_"/>
      <sheetName val="capacity"/>
      <sheetName val="Man power"/>
      <sheetName val="590P追加"/>
      <sheetName val="CRPQ"/>
      <sheetName val="Gp_var"/>
      <sheetName val="Gp_vardet"/>
      <sheetName val="Domestic_claim(4a)"/>
      <sheetName val="Sander_-Productivity"/>
      <sheetName val="Sander_-Cust"/>
      <sheetName val="Sander_-SCR"/>
      <sheetName val="MAS_SO"/>
      <sheetName val="FC_Demand_T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716HS(NETUTEIKOU)"/>
      <sheetName val="J716(KYOUDO)"/>
      <sheetName val="J716_KYOUDO_"/>
      <sheetName val="J716HS(NETUTEIKOU) (2)"/>
      <sheetName val="実験報告書（セ原紙）"/>
      <sheetName val="静ﾊﾟﾀﾝ分析"/>
      <sheetName val="初期03"/>
      <sheetName val="ocean voyage"/>
      <sheetName val="????"/>
      <sheetName val="3ﾄﾗﾝｸ閉まり"/>
      <sheetName val="SM_13仕様一覧"/>
      <sheetName val="GBY_C企"/>
      <sheetName val="CRUTCH"/>
      <sheetName val="____"/>
      <sheetName val="Ｐ１"/>
      <sheetName val="#REF"/>
      <sheetName val="入力ｼｰﾄ"/>
      <sheetName val="償却ｼ-ﾄ(2R直接)"/>
      <sheetName val="BR"/>
      <sheetName val="6. %ของเสีย (DV)"/>
      <sheetName val="Sheet1"/>
      <sheetName val="ﾃﾞｰﾀﾘｽﾄ"/>
      <sheetName val="Detail"/>
      <sheetName val="COST"/>
      <sheetName val="一覧"/>
      <sheetName val="MOTO"/>
      <sheetName val="J716HS"/>
      <sheetName val="RX7-EL"/>
      <sheetName val="J51-J70-J76-EL"/>
      <sheetName val=" Sale Order -N"/>
      <sheetName val="Gross Prifit-N"/>
      <sheetName val="RDP"/>
      <sheetName val="J716HS(NETUTEIKOU)_(2)"/>
      <sheetName val="input 7"/>
      <sheetName val="Category Codes"/>
      <sheetName val="ประเมิน"/>
      <sheetName val="NKR5 (Fix)"/>
      <sheetName val="SHARP"/>
      <sheetName val="Config"/>
      <sheetName val="定量化結果"/>
      <sheetName val="不具合即時"/>
      <sheetName val="取引先一覧"/>
      <sheetName val="達成729"/>
      <sheetName val="Attachment-4(2)"/>
      <sheetName val="YTT "/>
      <sheetName val="入力規則一覧"/>
      <sheetName val="Part List"/>
      <sheetName val="リストデータ"/>
      <sheetName val="Maker"/>
      <sheetName val="客户"/>
      <sheetName val="73(下)直直要員明細"/>
      <sheetName val="73(下)省人実績表 "/>
      <sheetName val="業務日報"/>
      <sheetName val="ﾄﾞﾗｲﾌﾞ鋳造"/>
      <sheetName val="取引先"/>
      <sheetName val="9.OP流量"/>
      <sheetName val="Ｍss.４Ｒ要員"/>
      <sheetName val="K999ｴｸｾﾙへ"/>
      <sheetName val="数据库"/>
      <sheetName val="軽戦略YOSHIMA"/>
      <sheetName val="加計3 加計ﾌﾟﾗｽ ｲﾝﾌﾟｯﾄ"/>
      <sheetName val="WQ P2 Gentani"/>
      <sheetName val="财务费用"/>
      <sheetName val="検査成績"/>
      <sheetName val="ｶﾞﾗｽ円環 直材 (2)"/>
      <sheetName val="液圧拡張ｺｽﾄ比較"/>
      <sheetName val="AE1218"/>
      <sheetName val="生産計画"/>
      <sheetName val="台数2"/>
      <sheetName val="リスト"/>
      <sheetName val="73(下)省人実績表_"/>
      <sheetName val="9_OP流量"/>
      <sheetName val="Ｍss_４Ｒ要員"/>
      <sheetName val="加計3_加計ﾌﾟﾗｽ_ｲﾝﾌﾟｯﾄ"/>
      <sheetName val="WQ_P2_Gentani"/>
      <sheetName val="ｶﾞﾗｽ円環_直材_(2)"/>
      <sheetName val="ﾃﾞｰﾀ等"/>
      <sheetName val="プルダウンリスト"/>
      <sheetName val="体質∥"/>
      <sheetName val="Sheet2"/>
      <sheetName val="22543-J0 WAVE PLATE"/>
      <sheetName val="SM-13仕様一覧"/>
      <sheetName val="J8C02001(1)"/>
      <sheetName val="JNC02301"/>
      <sheetName val="J5T30171"/>
      <sheetName val="J2C05801"/>
      <sheetName val="JNC02803501"/>
      <sheetName val="J8C02001(2)"/>
      <sheetName val="JNC03601"/>
      <sheetName val="J8C02502"/>
      <sheetName val="温度特性(1)"/>
      <sheetName val="温度特性(2)"/>
      <sheetName val="温度特性(3)"/>
      <sheetName val="温度特性(4)"/>
      <sheetName val="温度特性(5)"/>
      <sheetName val="HS(5)"/>
      <sheetName val="HS(6)"/>
      <sheetName val="HS(7)"/>
      <sheetName val="J5T45171(ｽﾍﾟｯｸ1)"/>
      <sheetName val="J5T45171(ｽﾍﾟｯｸ2)"/>
      <sheetName val="J5T45171(所内ｽﾍﾟｯｸ)"/>
      <sheetName val="J5T40171"/>
      <sheetName val="J0X02301(ｽﾍﾟｯｸ1)"/>
      <sheetName val="J0X02301(ｽﾍﾟｯｸ2)"/>
      <sheetName val="J5T45171γ改(ｽﾍﾟｯｸ1)"/>
      <sheetName val="J5T45171γ改(ｽﾍﾟｯｸ2)"/>
      <sheetName val="JNX-013-01"/>
      <sheetName val="J5T45171(1)"/>
      <sheetName val="J5T45171(2)"/>
      <sheetName val="J5T45171(3)"/>
      <sheetName val="JNX002010308"/>
      <sheetName val="JNX02009"/>
      <sheetName val="J5T40171(1)"/>
      <sheetName val="J5T40171(2)"/>
      <sheetName val="J5T40171(3)"/>
      <sheetName val="J0X02301"/>
      <sheetName val="JNX02001(1)"/>
      <sheetName val="JNX01301"/>
      <sheetName val="JNX01302"/>
      <sheetName val="JNX02001(2)"/>
      <sheetName val="ﾁｪｯｸｼｰﾄ"/>
      <sheetName val="ｶｰﾌﾞﾄﾚｰｻｼｰﾄ"/>
      <sheetName val="誤動作限界ｼｰﾄ"/>
      <sheetName val="ｴｯｼﾞ変動ｼｰﾄ"/>
      <sheetName val="表紙"/>
      <sheetName val="JNX00901"/>
      <sheetName val="J4X00401"/>
      <sheetName val="JNX02001"/>
      <sheetName val="J5T45171"/>
      <sheetName val="J5T45171PV"/>
      <sheetName val="J8C01801(1)"/>
      <sheetName val="J8C01801(2)"/>
      <sheetName val="J8C01301"/>
      <sheetName val="変換ｼｰﾄ"/>
      <sheetName val="結果ｼｰﾄ"/>
      <sheetName val="差圧測定(ｸﾞﾗﾌ)"/>
      <sheetName val="水没(1)"/>
      <sheetName val="水没(2)"/>
      <sheetName val="被水(1)"/>
      <sheetName val="被水(2)"/>
      <sheetName val="被水(3)"/>
      <sheetName val="被水(4)"/>
      <sheetName val="差圧測定"/>
      <sheetName val="ﾍｯﾄﾞｶﾊﾞｰ"/>
      <sheetName val="寸法"/>
      <sheetName val="技連表紙"/>
      <sheetName val="水没"/>
      <sheetName val="水没 (2)"/>
      <sheetName val="水平(MELCO)"/>
      <sheetName val="垂直(MELCO)"/>
      <sheetName val="水平(経路)"/>
      <sheetName val="垂直(経路)"/>
      <sheetName val="垂直(SvsC)"/>
      <sheetName val="水平(SvsC)"/>
      <sheetName val="ｼｰﾄ"/>
      <sheetName val="ｼｰﾄ①"/>
      <sheetName val="ｼｰﾄ②"/>
      <sheetName val="ｼｰﾄ③"/>
      <sheetName val="ｼｰﾄ④"/>
      <sheetName val="´０３．１"/>
      <sheetName val="´０３．２"/>
      <sheetName val="´０３．３"/>
      <sheetName val="´０３．４"/>
      <sheetName val="´０３．５"/>
      <sheetName val="´０３．６"/>
      <sheetName val="´０３．７"/>
      <sheetName val="´０３．８"/>
      <sheetName val="´０３．９"/>
      <sheetName val="´０３．１０"/>
      <sheetName val="´０３．１１"/>
      <sheetName val="´０３．１２"/>
      <sheetName val="´０４．１"/>
      <sheetName val="´０４．２"/>
      <sheetName val="´０４．３"/>
      <sheetName val="´０４．４"/>
      <sheetName val="´０４．５"/>
      <sheetName val="´０４．６"/>
      <sheetName val="´０４．７"/>
      <sheetName val="´０４．８"/>
      <sheetName val="´０４．９"/>
      <sheetName val="´０４．１０"/>
      <sheetName val="´０４．１１"/>
      <sheetName val="´０４．１２"/>
      <sheetName val="´０５．１"/>
      <sheetName val="´０５．２"/>
      <sheetName val="´０５．３"/>
      <sheetName val="´０５．４"/>
      <sheetName val="´０５．５"/>
      <sheetName val="´０５．６"/>
      <sheetName val="´０５．７"/>
      <sheetName val="´０５．８"/>
      <sheetName val="´０５．９"/>
      <sheetName val="´０５．１０"/>
      <sheetName val="´０５．１１"/>
      <sheetName val="´０５．１２"/>
      <sheetName val="´０６．１"/>
      <sheetName val="´０６．２"/>
      <sheetName val="Sheet3"/>
      <sheetName val="E0D78816"/>
      <sheetName val="ﾌﾟﾚｰﾄAssy"/>
      <sheetName val="J716HS(NETUTEIKOU)_(2)1"/>
      <sheetName val="6__%ของเสีย_(DV)"/>
      <sheetName val="_Sale_Order_-N"/>
      <sheetName val="Gross_Prifit-N"/>
      <sheetName val="ocean_voyage"/>
      <sheetName val="生データ"/>
      <sheetName val="Data"/>
      <sheetName val="MASTER UQI"/>
      <sheetName val="No.1"/>
      <sheetName val="E2S-340-01.出荷NG品ｸﾞﾗﾌ(2ﾍﾟｰｼﾞ)"/>
      <sheetName val="流量特性ｸﾞﾗﾌ"/>
      <sheetName val="Only DET internal(2)"/>
      <sheetName val="部門別時間外"/>
      <sheetName val="GMR (台数) (戦略2) (メーカ別)"/>
      <sheetName val="PARA"/>
      <sheetName val="ﾜﾗﾝﾃｨ半期別"/>
      <sheetName val="ITOCHU"/>
      <sheetName val="工数"/>
      <sheetName val="ﾃﾞｰﾀ"/>
      <sheetName val="9月"/>
      <sheetName val="LIST"/>
      <sheetName val="Sheet7"/>
      <sheetName val="INDEX"/>
      <sheetName val="RECORD97"/>
      <sheetName val="REJECT3"/>
      <sheetName val="手放し予測"/>
      <sheetName val="目標性能評点  比較一覧　"/>
      <sheetName val="FRM静剛性"/>
      <sheetName val="FRMたわみ"/>
      <sheetName val="PUH PUC  Rrフォーク剛性"/>
      <sheetName val="依頼元リスト"/>
      <sheetName val="損益分岐点"/>
      <sheetName val="DIRZEN"/>
      <sheetName val="GROUP B"/>
      <sheetName val="入力規制"/>
      <sheetName val="機種リスト"/>
      <sheetName val="Sheet9"/>
      <sheetName val="REJ"/>
      <sheetName val="COGM-Cast 1,2&amp;3"/>
      <sheetName val="Base FC Scrap 2000"/>
      <sheetName val="Detil HPM 2011"/>
      <sheetName val="Mat 2013"/>
      <sheetName val="Feasibility"/>
      <sheetName val="Quotation"/>
      <sheetName val="Cogm Cast"/>
      <sheetName val="Cogm Mach"/>
      <sheetName val="Depresiasi"/>
      <sheetName val="Packing cost"/>
      <sheetName val="总台账"/>
      <sheetName val="平成９年度からの一覧表 "/>
      <sheetName val="plan -result -yield"/>
      <sheetName val="input_7"/>
      <sheetName val="Category_Codes"/>
      <sheetName val="NKR5_(Fix)"/>
      <sheetName val="YTT_"/>
      <sheetName val="Part_List"/>
      <sheetName val="22543-J0_WAVE_PLATE"/>
      <sheetName val="MCBA-FS"/>
      <sheetName val="社内試験対象自動車"/>
      <sheetName val="６中３版"/>
      <sheetName val="#REF!"/>
      <sheetName val="SY-KAIGA"/>
      <sheetName val="工程不良総合"/>
      <sheetName val="dongia (2)"/>
      <sheetName val="giathanh1"/>
      <sheetName val="LKVL-CK-HT-GD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ase"/>
      <sheetName val="ﾃﾞ-ﾀ"/>
      <sheetName val="78期 設備負荷率"/>
      <sheetName val="79期 設備負荷率"/>
      <sheetName val="見積依頼部品一覧"/>
      <sheetName val="別紙①要因分析"/>
      <sheetName val="工程系列"/>
      <sheetName val="ﾛｯﾄ"/>
      <sheetName val="ocean_voyage1"/>
      <sheetName val="6__%ของเสีย_(DV)1"/>
      <sheetName val="_Sale_Order_-N1"/>
      <sheetName val="Gross_Prifit-N1"/>
      <sheetName val="dongia_(2)"/>
      <sheetName val="THPDMoi__(2)"/>
      <sheetName val="TONG_HOP_VL-NC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目標性能評点__比較一覧　"/>
      <sheetName val="PUH_PUC__Rrフォーク剛性"/>
      <sheetName val="水没_(2)"/>
      <sheetName val="73(下)省人実績表_1"/>
      <sheetName val="9_OP流量1"/>
      <sheetName val="Ｍss_４Ｒ要員1"/>
      <sheetName val="加計3_加計ﾌﾟﾗｽ_ｲﾝﾌﾟｯﾄ1"/>
      <sheetName val="WQ_P2_Gentani1"/>
      <sheetName val="ｶﾞﾗｽ円環_直材_(2)1"/>
      <sheetName val="3.４Ｒ損益"/>
      <sheetName val="一般购买流程对策汇总"/>
      <sheetName val="Equip &amp; Tool Mat Plan"/>
      <sheetName val="Concern-CM Sheet"/>
      <sheetName val="MY Inv Plan"/>
      <sheetName val="MY Line Mod Sheet"/>
      <sheetName val="MY POLICY"/>
      <sheetName val="MY Comp Dev Sched"/>
      <sheetName val="Product Assurance Plan "/>
      <sheetName val="QA MAT"/>
      <sheetName val="Safety Report"/>
      <sheetName val="MAIN"/>
      <sheetName val="ﾛｱｱｰﾑ受注"/>
      <sheetName val="班部番別"/>
      <sheetName val="Form"/>
      <sheetName val="J716HS(NETUTEIKOU)_(2)2"/>
      <sheetName val="COGM-Cast_1,2&amp;3"/>
      <sheetName val="J716HS(NETUTEIKOU)_(2)3"/>
      <sheetName val="ocean_voyage2"/>
      <sheetName val="6__%ของเสีย_(DV)2"/>
      <sheetName val="NKR5_(Fix)1"/>
      <sheetName val="_Sale_Order_-N2"/>
      <sheetName val="Gross_Prifit-N2"/>
      <sheetName val="input_71"/>
      <sheetName val="Category_Codes1"/>
      <sheetName val="YTT_1"/>
      <sheetName val="Part_List1"/>
      <sheetName val="dongia_(2)1"/>
      <sheetName val="THPDMoi__(2)1"/>
      <sheetName val="TONG_HOP_VL-NC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22543-J0_WAVE_PLATE1"/>
      <sheetName val="目標性能評点__比較一覧　1"/>
      <sheetName val="PUH_PUC__Rrフォーク剛性1"/>
      <sheetName val="水没_(2)1"/>
      <sheetName val="73(下)省人実績表_2"/>
      <sheetName val="9_OP流量2"/>
      <sheetName val="Ｍss_４Ｒ要員2"/>
      <sheetName val="加計3_加計ﾌﾟﾗｽ_ｲﾝﾌﾟｯﾄ2"/>
      <sheetName val="WQ_P2_Gentani2"/>
      <sheetName val="ｶﾞﾗｽ円環_直材_(2)2"/>
      <sheetName val="COGM-Cast_1,2&amp;31"/>
      <sheetName val="3_４Ｒ損益"/>
      <sheetName val="モデル賃金"/>
      <sheetName val="J94A-WT"/>
      <sheetName val="54期"/>
      <sheetName val="03"/>
      <sheetName val="単価98"/>
      <sheetName val="設備管理ｼｰﾄ"/>
      <sheetName val="J716HS(NETUTEIKOU)_(2)4"/>
      <sheetName val="ocean_voyage3"/>
      <sheetName val="6__%ของเสีย_(DV)3"/>
      <sheetName val="_Sale_Order_-N3"/>
      <sheetName val="Gross_Prifit-N3"/>
      <sheetName val="NKR5_(Fix)2"/>
      <sheetName val="input_72"/>
      <sheetName val="Category_Codes2"/>
      <sheetName val="YTT_2"/>
      <sheetName val="Part_List2"/>
      <sheetName val="dongia_(2)2"/>
      <sheetName val="THPDMoi__(2)2"/>
      <sheetName val="TONG_HOP_VL-NC2"/>
      <sheetName val="TONGKE3p_2"/>
      <sheetName val="TH_VL,_NC,_DDHT_Thanhphuoc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22543-J0_WAVE_PLATE2"/>
      <sheetName val="目標性能評点__比較一覧　2"/>
      <sheetName val="PUH_PUC__Rrフォーク剛性2"/>
      <sheetName val="水没_(2)2"/>
      <sheetName val="73(下)省人実績表_3"/>
      <sheetName val="9_OP流量3"/>
      <sheetName val="Ｍss_４Ｒ要員3"/>
      <sheetName val="加計3_加計ﾌﾟﾗｽ_ｲﾝﾌﾟｯﾄ3"/>
      <sheetName val="WQ_P2_Gentani3"/>
      <sheetName val="ｶﾞﾗｽ円環_直材_(2)3"/>
      <sheetName val="COGM-Cast_1,2&amp;32"/>
      <sheetName val="3_４Ｒ損益1"/>
      <sheetName val="MASTER_UQI"/>
      <sheetName val="No_1"/>
      <sheetName val="E2S-340-01_出荷NG品ｸﾞﾗﾌ(2ﾍﾟｰｼﾞ)"/>
      <sheetName val="Only_DET_internal(2)"/>
      <sheetName val="GMR_(台数)_(戦略2)_(メーカ別)"/>
      <sheetName val="ＣＲ"/>
      <sheetName val="NKR5_(Fix)3"/>
      <sheetName val="J716HS(NETUTEIKOU)_(2)5"/>
      <sheetName val="6__%ของเสีย_(DV)4"/>
      <sheetName val="NKR5_(Fix)4"/>
      <sheetName val="_Sale_Order_-N4"/>
      <sheetName val="Gross_Prifit-N4"/>
      <sheetName val="ocean_voyage4"/>
      <sheetName val="J716HS(NETUTEIKOU)_(2)6"/>
      <sheetName val="6__%ของเสีย_(DV)5"/>
      <sheetName val="NKR5_(Fix)5"/>
      <sheetName val="_Sale_Order_-N5"/>
      <sheetName val="Gross_Prifit-N5"/>
      <sheetName val="ocean_voyage5"/>
      <sheetName val="J716HS(NETUTEIKOU)_(2)9"/>
      <sheetName val="6__%ของเสีย_(DV)8"/>
      <sheetName val="NKR5_(Fix)8"/>
      <sheetName val="_Sale_Order_-N8"/>
      <sheetName val="Gross_Prifit-N8"/>
      <sheetName val="ocean_voyage8"/>
      <sheetName val="J716HS(NETUTEIKOU)_(2)7"/>
      <sheetName val="6__%ของเสีย_(DV)6"/>
      <sheetName val="NKR5_(Fix)6"/>
      <sheetName val="_Sale_Order_-N6"/>
      <sheetName val="Gross_Prifit-N6"/>
      <sheetName val="ocean_voyage6"/>
      <sheetName val="J716HS(NETUTEIKOU)_(2)8"/>
      <sheetName val="6__%ของเสีย_(DV)7"/>
      <sheetName val="NKR5_(Fix)7"/>
      <sheetName val="_Sale_Order_-N7"/>
      <sheetName val="Gross_Prifit-N7"/>
      <sheetName val="ocean_voyage7"/>
      <sheetName val="J716HS(NETUTEIKOU)_(2)10"/>
      <sheetName val="6__%ของเสีย_(DV)9"/>
      <sheetName val="NKR5_(Fix)9"/>
      <sheetName val="_Sale_Order_-N9"/>
      <sheetName val="Gross_Prifit-N9"/>
      <sheetName val="ocean_voyage9"/>
      <sheetName val="input_73"/>
      <sheetName val="Category_Codes3"/>
      <sheetName val="YTT_3"/>
      <sheetName val="Part_List3"/>
      <sheetName val="水没_(2)3"/>
      <sheetName val="73(下)省人実績表_4"/>
      <sheetName val="9_OP流量4"/>
      <sheetName val="Ｍss_４Ｒ要員4"/>
      <sheetName val="加計3_加計ﾌﾟﾗｽ_ｲﾝﾌﾟｯﾄ4"/>
      <sheetName val="WQ_P2_Gentani4"/>
      <sheetName val="ｶﾞﾗｽ円環_直材_(2)4"/>
      <sheetName val="J716HS(NETUTEIKOU)_(2)11"/>
      <sheetName val="6__%ของเสีย_(DV)10"/>
      <sheetName val="NKR5_(Fix)10"/>
      <sheetName val="_Sale_Order_-N10"/>
      <sheetName val="Gross_Prifit-N10"/>
      <sheetName val="ocean_voyage10"/>
      <sheetName val="input_74"/>
      <sheetName val="Category_Codes4"/>
      <sheetName val="YTT_4"/>
      <sheetName val="Part_List4"/>
      <sheetName val="水没_(2)4"/>
      <sheetName val="73(下)省人実績表_5"/>
      <sheetName val="9_OP流量5"/>
      <sheetName val="Ｍss_４Ｒ要員5"/>
      <sheetName val="加計3_加計ﾌﾟﾗｽ_ｲﾝﾌﾟｯﾄ5"/>
      <sheetName val="WQ_P2_Gentani5"/>
      <sheetName val="ｶﾞﾗｽ円環_直材_(2)5"/>
      <sheetName val="J716HS(NETUTEIKOU)_(2)12"/>
      <sheetName val="6__%ของเสีย_(DV)11"/>
      <sheetName val="NKR5_(Fix)11"/>
      <sheetName val="_Sale_Order_-N11"/>
      <sheetName val="Gross_Prifit-N11"/>
      <sheetName val="ocean_voyage11"/>
      <sheetName val="input_75"/>
      <sheetName val="Category_Codes5"/>
      <sheetName val="YTT_5"/>
      <sheetName val="Part_List5"/>
      <sheetName val="水没_(2)5"/>
      <sheetName val="73(下)省人実績表_6"/>
      <sheetName val="9_OP流量6"/>
      <sheetName val="Ｍss_４Ｒ要員6"/>
      <sheetName val="加計3_加計ﾌﾟﾗｽ_ｲﾝﾌﾟｯﾄ6"/>
      <sheetName val="WQ_P2_Gentani6"/>
      <sheetName val="ｶﾞﾗｽ円環_直材_(2)6"/>
      <sheetName val="J716HS(NETUTEIKOU)_(2)13"/>
      <sheetName val="6__%ของเสีย_(DV)12"/>
      <sheetName val="NKR5_(Fix)12"/>
      <sheetName val="_Sale_Order_-N12"/>
      <sheetName val="Gross_Prifit-N12"/>
      <sheetName val="ocean_voyage12"/>
      <sheetName val="input_76"/>
      <sheetName val="Category_Codes6"/>
      <sheetName val="YTT_6"/>
      <sheetName val="Part_List6"/>
      <sheetName val="水没_(2)6"/>
      <sheetName val="73(下)省人実績表_7"/>
      <sheetName val="9_OP流量7"/>
      <sheetName val="Ｍss_４Ｒ要員7"/>
      <sheetName val="加計3_加計ﾌﾟﾗｽ_ｲﾝﾌﾟｯﾄ7"/>
      <sheetName val="WQ_P2_Gentani7"/>
      <sheetName val="ｶﾞﾗｽ円環_直材_(2)7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初期03"/>
      <sheetName val="Sheet1"/>
      <sheetName val="Sheet2"/>
      <sheetName val="ocean voyage"/>
      <sheetName val="Status Q"/>
      <sheetName val="J716(KYOUDO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損益分岐点"/>
      <sheetName val="laroux"/>
      <sheetName val="経常利益"/>
      <sheetName val="工場別損益"/>
      <sheetName val="差異分析"/>
      <sheetName val="Sheet1"/>
      <sheetName val="損益概要"/>
      <sheetName val="損益計算書"/>
      <sheetName val="合理化"/>
      <sheetName val="要員"/>
      <sheetName val="detail"/>
      <sheetName val="投資計画"/>
      <sheetName val="AC日程"/>
      <sheetName val="マネプロ管理表 -2"/>
      <sheetName val="実績05-T"/>
      <sheetName val="mnsht"/>
      <sheetName val="manpwr"/>
      <sheetName val="pnl"/>
      <sheetName val="pnl dtl"/>
      <sheetName val="設定データ"/>
      <sheetName val="直材率変動内訳（製品別）"/>
      <sheetName val="YSS31"/>
      <sheetName val="TOTAL"/>
      <sheetName val="ﾛｲ(北米)"/>
      <sheetName val="●保税倉庫"/>
      <sheetName val="12年推移表"/>
      <sheetName val="達成729"/>
      <sheetName val="ocean voy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S31"/>
      <sheetName val="AC Invest Plan 2008"/>
      <sheetName val="DIST"/>
      <sheetName val="AC_Invest_Plan_2008"/>
      <sheetName val="PERF TEST Pre MP"/>
      <sheetName val="AC日程"/>
      <sheetName val="Original+CC"/>
      <sheetName val="สรุปประสิทธิภาพ BARI %"/>
      <sheetName val="16通予算"/>
      <sheetName val="KPL原価 RB0"/>
      <sheetName val="表紙 Cover"/>
      <sheetName val="共振周波数"/>
      <sheetName val="ตารางติดตามผล FORM (4)"/>
      <sheetName val="ocean voyage"/>
      <sheetName val="(添付2)①③販売データ見直し"/>
      <sheetName val="CBU"/>
      <sheetName val="karylengkap"/>
      <sheetName val="損益計算書(６次)"/>
      <sheetName val="リスト"/>
      <sheetName val="Sheet1"/>
      <sheetName val="P&amp;L"/>
      <sheetName val="達成729"/>
      <sheetName val="rekap NG 1bln"/>
      <sheetName val="rekap 1 bln"/>
      <sheetName val="Longterm Mfg cost Valve"/>
      <sheetName val="損益分岐点"/>
      <sheetName val="P2対D1"/>
      <sheetName val="ﾛｲ"/>
      <sheetName val="ENG油洩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DataIn"/>
      <sheetName val="DataInB"/>
      <sheetName val="DataConv"/>
      <sheetName val="Dialog1"/>
      <sheetName val="ItemIn"/>
      <sheetName val="Graph"/>
      <sheetName val="Graph2"/>
      <sheetName val="Graph3"/>
      <sheetName val="DropDownData"/>
      <sheetName val="HSTG Excel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InformationAssetInventory"/>
      <sheetName val="GAP Analysis"/>
      <sheetName val="Guidelines"/>
      <sheetName val="GAP Analysis 2011"/>
      <sheetName val="MgmtSummary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ＢＳ(詳細)"/>
      <sheetName val="ＢＳ(増減説明)"/>
      <sheetName val="1999年ＰＬ(詳細) "/>
      <sheetName val="増減益要因"/>
      <sheetName val="売上分析"/>
      <sheetName val="付加価値分析"/>
      <sheetName val="車種別売上"/>
      <sheetName val="Sales　Summery"/>
      <sheetName val="車種別付加価値"/>
      <sheetName val="会計Ｍｅｅｔｉｎｇ"/>
      <sheetName val="Q&amp;A(3)"/>
      <sheetName val="小糸債務確認"/>
      <sheetName val="製品別不良金額"/>
      <sheetName val="設備投資状況"/>
      <sheetName val="人員推移"/>
      <sheetName val="ＯＨ費用明細(SIG)"/>
      <sheetName val="OH費用明細(KGBP)"/>
      <sheetName val="不良"/>
      <sheetName val="新規取得設備"/>
      <sheetName val="除却設備一覧"/>
      <sheetName val="価格差異"/>
      <sheetName val="新製品損益"/>
      <sheetName val="Sheet3"/>
      <sheetName val="Sheet2"/>
      <sheetName val="Sheet1"/>
      <sheetName val="FORECAST"/>
      <sheetName val="CSM with CKD"/>
      <sheetName val="MOTO"/>
      <sheetName val="EXPENSE 2018"/>
      <sheetName val="Expenses"/>
      <sheetName val="Calculating HC (3)"/>
      <sheetName val="Calculating HC (2)"/>
      <sheetName val="Recruitment Calendar"/>
      <sheetName val="Socioeconomic"/>
      <sheetName val="Union Recruitmet Calendar 18"/>
      <sheetName val="Expense Per Concept"/>
      <sheetName val="Scholarship"/>
      <sheetName val="Stage"/>
      <sheetName val="Work Paper Budget 2018"/>
      <sheetName val="History Journal (2)"/>
      <sheetName val="KPI"/>
      <sheetName val="History Journal"/>
      <sheetName val="Union Recruitmet Calendar 19"/>
      <sheetName val="EXPENSE 2019"/>
      <sheetName val="EXPENSE 2019 (2)"/>
      <sheetName val="EXPENSE 2019 (T)"/>
      <sheetName val="EXPENSE 2019-2020"/>
      <sheetName val="HP"/>
      <sheetName val="MP Dec 2019-Dec 2020"/>
      <sheetName val="CBD Kolben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S31"/>
      <sheetName val="損益計算書(６次)"/>
      <sheetName val="ﾊﾟｿﾂｳ"/>
      <sheetName val="共振周波数"/>
      <sheetName val="detail"/>
      <sheetName val="Sheet1"/>
      <sheetName val="ocean voyage"/>
      <sheetName val="SM_13仕様一覧"/>
      <sheetName val="損益分岐点"/>
      <sheetName val="1製造計"/>
      <sheetName val="リスト"/>
      <sheetName val="合格率"/>
      <sheetName val="#REF"/>
      <sheetName val="AC日程"/>
      <sheetName val="Longterm Mfg cost Valve"/>
      <sheetName val="Ｍss.４Ｒ要員"/>
      <sheetName val="選酋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メニュー"/>
      <sheetName val="印刷用"/>
      <sheetName val="貼付用"/>
      <sheetName val="余剰品報告書"/>
      <sheetName val="部品検査分類一覧表"/>
      <sheetName val="添3"/>
      <sheetName val="遅2"/>
      <sheetName val=" .   ...."/>
      <sheetName val="貼付用2"/>
      <sheetName val="代入all"/>
      <sheetName val="new0624"/>
      <sheetName val="    .."/>
      <sheetName val="部品検査"/>
      <sheetName val="コード"/>
      <sheetName val="分類一覧"/>
      <sheetName val="総合"/>
      <sheetName val="    .. . ."/>
      <sheetName val="1800ZS-239"/>
      <sheetName val="1800ZS-240"/>
      <sheetName val="SD共通"/>
      <sheetName val="SD41D"/>
      <sheetName val="SD50D"/>
      <sheetName val="M2-4000-01"/>
      <sheetName val="DC1005-01"/>
      <sheetName val="DC1005-02"/>
      <sheetName val="DC1015-01"/>
      <sheetName val="DC1003"/>
      <sheetName val="CXB9508"/>
      <sheetName val="2001-006"/>
      <sheetName val="2001-017"/>
      <sheetName val="2001-1010"/>
      <sheetName val="2001-1069"/>
      <sheetName val="2001-1012"/>
      <sheetName val="2001-1023"/>
      <sheetName val="2001-1119"/>
      <sheetName val="2007-001V"/>
      <sheetName val="2007-1001V"/>
      <sheetName val="2007-1002V"/>
      <sheetName val="2007-9001V"/>
      <sheetName val="2007-9002V"/>
      <sheetName val="2007-1005V"/>
      <sheetName val="MD7-125"/>
      <sheetName val="MD7-124"/>
      <sheetName val="  ......"/>
      <sheetName val="182M"/>
      <sheetName val="       .."/>
      <sheetName val="      ..."/>
      <sheetName val="     ...."/>
      <sheetName val="02DB"/>
      <sheetName val="2003DB"/>
      <sheetName val="683D"/>
      <sheetName val="01DB"/>
      <sheetName val="2002DB"/>
      <sheetName val="1301DB"/>
      <sheetName val="VGS1000D"/>
      <sheetName val="CXC6065"/>
      <sheetName val="    ...."/>
      <sheetName val="HDD"/>
      <sheetName val="CX-D3000DB"/>
      <sheetName val="相違点"/>
      <sheetName val="  .. ..  .  .."/>
      <sheetName val="比較A"/>
      <sheetName val="比較B"/>
      <sheetName val="比較見本"/>
      <sheetName val="受注台帳"/>
      <sheetName val="本社部材表"/>
      <sheetName val="差換画面"/>
      <sheetName val="99"/>
      <sheetName val="代入→   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     "/>
      <sheetName val="履1"/>
      <sheetName val="履2"/>
      <sheetName val="履3"/>
      <sheetName val="履4"/>
      <sheetName val="履5"/>
      <sheetName val="履6"/>
      <sheetName val="履7"/>
      <sheetName val="履8"/>
      <sheetName val="履9"/>
      <sheetName val="履10"/>
      <sheetName val="履11"/>
      <sheetName val="履12"/>
      <sheetName val="履13"/>
      <sheetName val="履14"/>
      <sheetName val="履15"/>
      <sheetName val="履16"/>
      <sheetName val="履17"/>
      <sheetName val="履18"/>
      <sheetName val="履19"/>
      <sheetName val="履20"/>
      <sheetName val="Z-147J"/>
      <sheetName val="SD42D"/>
      <sheetName val="DC1015-02"/>
      <sheetName val="2007-007M"/>
      <sheetName val="2007-1011V"/>
      <sheetName val="705DKH102"/>
      <sheetName val="705DKH146"/>
      <sheetName val="705DKH112"/>
      <sheetName val="705DKH157"/>
      <sheetName val="705DH162"/>
      <sheetName val="708C152"/>
      <sheetName val="VGS700D"/>
      <sheetName val="2010-001"/>
      <sheetName val="2010-9002"/>
      <sheetName val="2010-9001"/>
      <sheetName val="2010-001B"/>
      <sheetName val="      ."/>
      <sheetName val="代入"/>
      <sheetName val="SD3000用"/>
      <sheetName val="SD1000用"/>
      <sheetName val="2001-1007"/>
      <sheetName val="2001-1008"/>
      <sheetName val="2001-1026"/>
      <sheetName val="2001-1048"/>
      <sheetName val="2001-040"/>
      <sheetName val="2001-042"/>
      <sheetName val="110M"/>
      <sheetName val="134M"/>
      <sheetName val="178J"/>
      <sheetName val="CS1000D"/>
      <sheetName val="CS3000D"/>
      <sheetName val="HDD用"/>
      <sheetName val="SD用"/>
      <sheetName val="印刷用2"/>
      <sheetName val="遅1"/>
      <sheetName val="2003D"/>
      <sheetName val="2001-1001"/>
      <sheetName val="2001-1005"/>
      <sheetName val="2001-1006"/>
      <sheetName val="2001-1009"/>
      <sheetName val="2001-009"/>
      <sheetName val="2001-013"/>
      <sheetName val="2001-030"/>
      <sheetName val="2001-033"/>
      <sheetName val="Z-137J"/>
      <sheetName val="Z-171J"/>
      <sheetName val="120J"/>
      <sheetName val="132KB"/>
      <sheetName val="142J"/>
      <sheetName val="166M"/>
      <sheetName val="901M"/>
      <sheetName val="181M"/>
      <sheetName val="DC1005"/>
      <sheetName val="DC100502"/>
      <sheetName val="DC1015"/>
      <sheetName val="DC101502"/>
      <sheetName val="ZS239"/>
      <sheetName val="ZS240"/>
      <sheetName val="MD7-105"/>
      <sheetName val="  ....  ..."/>
      <sheetName val="決算出日"/>
      <sheetName val="AC日程"/>
      <sheetName val="投資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検索表"/>
      <sheetName val="管理番号"/>
      <sheetName val="　　      受入用紙→"/>
      <sheetName val="総合価格"/>
      <sheetName val="棚卸用"/>
      <sheetName val="INDEX"/>
    </sheetNames>
    <sheetDataSet>
      <sheetData sheetId="0"/>
      <sheetData sheetId="1"/>
      <sheetData sheetId="2"/>
      <sheetData sheetId="3" refreshError="1"/>
      <sheetData sheetId="4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DataIn"/>
      <sheetName val="DataInB"/>
      <sheetName val="DataConv"/>
      <sheetName val="Dialog1"/>
      <sheetName val="ItemIn"/>
      <sheetName val="Graph"/>
      <sheetName val="Graph2"/>
      <sheetName val="Graph3"/>
      <sheetName val="DropDownData"/>
      <sheetName val="CALCULATION"/>
      <sheetName val="損益分岐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K"/>
      <sheetName val="C100_KICK"/>
      <sheetName val="Table Master"/>
    </sheetNames>
    <sheetDataSet>
      <sheetData sheetId="0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DataIn"/>
      <sheetName val="DataInB"/>
      <sheetName val="DataConv"/>
      <sheetName val="Dialog1"/>
      <sheetName val="ItemIn"/>
      <sheetName val="Graph"/>
      <sheetName val="Graph2"/>
      <sheetName val="Graph3"/>
      <sheetName val="DropDownData"/>
      <sheetName val="CP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3"/>
      <sheetName val="Sales"/>
      <sheetName val="部品情報"/>
      <sheetName val="P2対D1"/>
      <sheetName val="CARB車"/>
      <sheetName val="Concern-CM Sheet"/>
      <sheetName val="Equip &amp; Tool Mat Plan"/>
      <sheetName val="MY Inv Plan"/>
      <sheetName val="MY Line Mod Sheet"/>
      <sheetName val="MY POLICY"/>
      <sheetName val="MY Comp Dev Sched"/>
      <sheetName val="Product Assurance Plan "/>
      <sheetName val="QA MAT"/>
      <sheetName val="Safe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K"/>
      <sheetName val="DataIn"/>
      <sheetName val="Sa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日程"/>
      <sheetName val="決算出日"/>
      <sheetName val="９月次日程"/>
      <sheetName val="10月次日程"/>
      <sheetName val="8月次日程"/>
      <sheetName val="4月次日程"/>
      <sheetName val="10月決算日程"/>
      <sheetName val="決算出日 (2)"/>
      <sheetName val="detail"/>
      <sheetName val="Sheet1"/>
      <sheetName val="決算出日_(2)"/>
      <sheetName val="Asset"/>
      <sheetName val="表紙 Cover"/>
      <sheetName val="ﾘﾝｸﾃﾞｰﾀ"/>
      <sheetName val="Sales"/>
      <sheetName val="日程表"/>
      <sheetName val="TBL"/>
      <sheetName val="登録端子"/>
      <sheetName val="DHEC捆包投资明细"/>
      <sheetName val="DB"/>
      <sheetName val="88KI Q4 ECU 15.12.11  CHANGe"/>
      <sheetName val="集計表"/>
      <sheetName val="F-30"/>
      <sheetName val="損益分岐点"/>
      <sheetName val="CBU"/>
      <sheetName val="DIST "/>
      <sheetName val="YSS31"/>
      <sheetName val="CRV専用部品"/>
      <sheetName val="投資計画"/>
      <sheetName val="DIST"/>
      <sheetName val="ﾃﾞ-ﾀ"/>
      <sheetName val="直材率変動内訳（製品別）"/>
      <sheetName val="MAIN"/>
      <sheetName val="#REF"/>
      <sheetName val="制造费用"/>
      <sheetName val="税額計算マスタ"/>
      <sheetName val="Longterm Mfg cost Valve"/>
      <sheetName val="基本条件設定用"/>
      <sheetName val="リスト"/>
      <sheetName val="●保税倉庫"/>
      <sheetName val="MAP Bumper Capacity Conditions"/>
      <sheetName val="MAP Bumper &amp; IP Prod. Plan"/>
      <sheetName val="ww incl. factory demand"/>
      <sheetName val="立3ok"/>
      <sheetName val="ﾃﾞｰﾀﾍﾞｰｽ"/>
      <sheetName val="DATA"/>
      <sheetName val="PC一覧"/>
      <sheetName val="ﾛｲ"/>
      <sheetName val="月度抄表"/>
      <sheetName val="低压抄表"/>
      <sheetName val="94登録"/>
      <sheetName val="決算出日_(2)1"/>
      <sheetName val="表紙_Cover"/>
      <sheetName val="88KI_Q4_ECU_15_12_11__CHANGe"/>
      <sheetName val="Longterm_Mfg_cost_Valve"/>
      <sheetName val="DIST_"/>
      <sheetName val="コスト_(4)"/>
      <sheetName val="諸元表"/>
      <sheetName val="表紙"/>
      <sheetName val="選択肢"/>
      <sheetName val="回覧用紙"/>
      <sheetName val="軽戦略YOSHIMA"/>
      <sheetName val="By Act Cd-CE"/>
      <sheetName val="部品情報"/>
      <sheetName val="1A"/>
      <sheetName val="Sales Forecast 9th APRIL 04"/>
      <sheetName val="Macro2"/>
      <sheetName val="液圧拡張ｺｽﾄ比較"/>
      <sheetName val="損益計算書(６次)"/>
      <sheetName val="分類ﾏｽﾀ"/>
      <sheetName val="010828"/>
      <sheetName val="Rates"/>
      <sheetName val="Pistons EU"/>
      <sheetName val="SALES-VAL"/>
      <sheetName val="Inter unit set off"/>
      <sheetName val="AnnexIII"/>
      <sheetName val="3.４Ｒ損益"/>
      <sheetName val="purchase 90 KI 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02M"/>
      <sheetName val="Sheet1"/>
      <sheetName val="Graph"/>
      <sheetName val="Graph (2)"/>
      <sheetName val="INDEX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実行総括"/>
      <sheetName val="実績総括"/>
      <sheetName val="基本-実行-実績"/>
      <sheetName val="直々費"/>
      <sheetName val="準直費"/>
      <sheetName val="間接費"/>
      <sheetName val="売上DATA"/>
      <sheetName val="ocean voyage"/>
      <sheetName val="AC日程"/>
      <sheetName val="YSS31"/>
      <sheetName val="74上"/>
      <sheetName val="TB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estones"/>
      <sheetName val="Responsibilities"/>
      <sheetName val="Define-Project Info"/>
      <sheetName val="On-Site Audit Checklist"/>
      <sheetName val="Template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B単軸CT"/>
      <sheetName val="生産数"/>
      <sheetName val="コスト (3)"/>
      <sheetName val="最終"/>
      <sheetName val="コスト (4)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-ｷﾞｱ-車体入力"/>
      <sheetName val="入力ｼｰﾄ"/>
      <sheetName val="駆動能力出力ｼｰﾄ"/>
      <sheetName val="加速性能出力ｼｰﾄ"/>
      <sheetName val="graph"/>
      <sheetName val=". ."/>
      <sheetName val="MDL補間"/>
      <sheetName val="MDL計算"/>
      <sheetName val="MDLｸﾞﾗﾌ"/>
      <sheetName val="2002"/>
      <sheetName val="INDEX"/>
      <sheetName val="ocean voyage"/>
      <sheetName val="S47_000(量産)"/>
      <sheetName val="Ｐ１"/>
      <sheetName val="PERF TEST Pre MP"/>
      <sheetName val="コスト (4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Ｐ１"/>
      <sheetName val="9510"/>
      <sheetName val="入力ｼｰﾄ"/>
      <sheetName val="IMP TAX"/>
      <sheetName val="2002"/>
      <sheetName val="INDEX"/>
      <sheetName val="PERF TEST Pre MP"/>
      <sheetName val="ocean voya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going"/>
      <sheetName val="Incoming Trade"/>
      <sheetName val="Incoming Expenses"/>
      <sheetName val="Petty Cash"/>
      <sheetName val="Employee Expenses"/>
      <sheetName val="IT&amp;NI内訳"/>
      <sheetName val="銀行残高GBP"/>
      <sheetName val="BEF口座"/>
      <sheetName val="EUR口座"/>
      <sheetName val="Sort"/>
      <sheetName val="定期預金"/>
      <sheetName val="JPY口座"/>
      <sheetName val="Account99"/>
      <sheetName val="Longterm Mfg cost Valve"/>
      <sheetName val="Incoming_Trade"/>
      <sheetName val="Incoming_Expenses"/>
      <sheetName val="Petty_Cash"/>
      <sheetName val="Employee_Expenses"/>
      <sheetName val="Longterm_Mfg_cost_Valve"/>
      <sheetName val="部品情報"/>
      <sheetName val="コスト (4)"/>
      <sheetName val="表紙 Cover"/>
      <sheetName val="sales"/>
      <sheetName val="算出資料Ｃ"/>
      <sheetName val="AE1218"/>
      <sheetName val="Account99.xls"/>
      <sheetName val="CRV専用部品"/>
      <sheetName val="２Ｒ 売上・収益推移"/>
      <sheetName val="DIST"/>
      <sheetName val="加計3 加計ﾌﾟﾗｽ ｲﾝﾌﾟｯﾄ"/>
      <sheetName val="ﾃﾞｰﾀﾍﾞｰｽ"/>
      <sheetName val="ﾘﾝｸﾃﾞｰﾀ"/>
      <sheetName val="2002"/>
      <sheetName val="Sheet1"/>
      <sheetName val="DATA"/>
      <sheetName val="Detail"/>
      <sheetName val="部品情報(現調)"/>
      <sheetName val="AC日程"/>
      <sheetName val="決算出日"/>
      <sheetName val="fa"/>
      <sheetName val="74上"/>
      <sheetName val="DIST "/>
      <sheetName val="設備名称LIST(HE-旧含む)"/>
      <sheetName val="部門コード"/>
      <sheetName val="場所コード表"/>
      <sheetName val="管理No一覧T1係"/>
      <sheetName val="ﾘｽﾄ"/>
      <sheetName val="入力ｼｰﾄ"/>
    </sheetNames>
    <definedNames>
      <definedName name="OpenTable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CP"/>
      <sheetName val="C.Plan"/>
      <sheetName val="LOC MODIF"/>
      <sheetName val="変更案2"/>
      <sheetName val="DATA"/>
      <sheetName val="24H Temporary Report"/>
      <sheetName val="8D Report"/>
      <sheetName val="Data @"/>
      <sheetName val="DTS"/>
      <sheetName val="Sheet1"/>
      <sheetName val="caution point"/>
      <sheetName val="PERF TEST Pre 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表"/>
      <sheetName val="受注台帳"/>
      <sheetName val="11"/>
      <sheetName val="12"/>
      <sheetName val="13"/>
      <sheetName val="14"/>
      <sheetName val="手配依頼書"/>
      <sheetName val="     ASSY可能連+納品日報変換"/>
      <sheetName val="納品日報    "/>
      <sheetName val="納品月報 "/>
      <sheetName val="納品月報long"/>
      <sheetName val="酒田移管在庫"/>
      <sheetName val="9月月報 "/>
      <sheetName val="納品状況2002"/>
      <sheetName val="棚卸代入表"/>
      <sheetName val="棚卸カード設定"/>
      <sheetName val="棚卸カード代入"/>
      <sheetName val="棚卸貼付"/>
      <sheetName val="棚卸カード"/>
      <sheetName val=".........."/>
      <sheetName val="1"/>
      <sheetName val="2"/>
      <sheetName val="8月月報 "/>
      <sheetName val="7月月報 "/>
      <sheetName val="6月月報 "/>
      <sheetName val="5月月報"/>
      <sheetName val="Sheet1"/>
      <sheetName val="4月月報"/>
      <sheetName val="３月月報"/>
      <sheetName val="2月月報"/>
      <sheetName val="1月月報"/>
      <sheetName val="納品状況"/>
      <sheetName val="12月月報"/>
      <sheetName val="11月月報"/>
      <sheetName val="10月月報"/>
      <sheetName val="ｺﾝY条件B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EIN"/>
      <sheetName val="Approval Sheet"/>
      <sheetName val="Revisi"/>
      <sheetName val="Check List Critical"/>
      <sheetName val=" DAUK"/>
      <sheetName val="NG Sheet"/>
      <sheetName val="ASSY CHECK 2"/>
      <sheetName val="CPK 157"/>
      <sheetName val="CPK 141"/>
      <sheetName val="Ins. std"/>
      <sheetName val="Injection Parameter"/>
      <sheetName val="Diagram QC"/>
      <sheetName val="Cert.of"/>
      <sheetName val="Waranty"/>
      <sheetName val="icp &amp; msds"/>
      <sheetName val="PFMEA"/>
      <sheetName val="Pac.std"/>
      <sheetName val="Drawing update"/>
      <sheetName val="Sheet1"/>
      <sheetName val="Sheet2"/>
      <sheetName val="Sheet3"/>
      <sheetName val="252A SJH-1"/>
      <sheetName val="panel front 426a"/>
      <sheetName val="일반 공차표"/>
      <sheetName val="原単位表00M"/>
      <sheetName val="FP 426A"/>
      <sheetName val="04"/>
      <sheetName val="ZENTEI2"/>
      <sheetName val="CS Pros"/>
      <sheetName val="投資効果見込"/>
      <sheetName val="入力"/>
      <sheetName val="menu"/>
      <sheetName val="Europe PU-1"/>
      <sheetName val="MAS 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替情報"/>
      <sheetName val="☆売上・収益推移"/>
      <sheetName val="Sheet1"/>
      <sheetName val="เทียบผลจริง(ค่าแรงงาน)"/>
      <sheetName val="液圧拡張ｺｽﾄ比較"/>
      <sheetName val="ﾃﾞｰﾀﾍﾞｰｽ"/>
      <sheetName val="PC一覧"/>
      <sheetName val="VE FCB"/>
      <sheetName val="YSS31"/>
      <sheetName val="２Ｒ 売上・収益推移"/>
      <sheetName val="ocean voyage"/>
      <sheetName val="karylengkap"/>
      <sheetName val="DIST "/>
      <sheetName val="DETAIL"/>
      <sheetName val="2003"/>
      <sheetName val="LIST CONTROL 2W 90KI"/>
      <sheetName val="部品情報"/>
      <sheetName val="(添付2)①③販売データ見直し"/>
      <sheetName val="Original+CC"/>
      <sheetName val="comp."/>
      <sheetName val="Lists"/>
      <sheetName val="Carburettor31000010"/>
      <sheetName val="Outgoing"/>
      <sheetName val="ﾘｽﾄ"/>
      <sheetName val="ＨＭ－Ｃ・Ｒ"/>
      <sheetName val="AC Invest Plan 2008"/>
      <sheetName val="00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ENSOR"/>
      <sheetName val="INDEX"/>
      <sheetName val="原単位表00M"/>
      <sheetName val="項目一覧"/>
      <sheetName val="COST"/>
      <sheetName val="原材料単価"/>
      <sheetName val="GBY_C企"/>
      <sheetName val="入力ｼｰﾄ"/>
      <sheetName val="切替情報"/>
    </sheetNames>
    <definedNames>
      <definedName name="メニュー画面ボタン_click"/>
      <definedName name="感度一覧ボタン_Click"/>
      <definedName name="温特一覧saveボタン_click"/>
      <definedName name="温特一覧ボタン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"/>
      <sheetName val="신흥-map"/>
      <sheetName val="신예"/>
      <sheetName val="Grafik Kerusakan"/>
      <sheetName val="1-1Q MAP"/>
      <sheetName val="FORECAST"/>
      <sheetName val="신예_A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"/>
      <sheetName val="MAP"/>
      <sheetName val="세부내용"/>
      <sheetName val="목표 (2)"/>
      <sheetName val="신예2"/>
      <sheetName val="00년모델별"/>
      <sheetName val="추이"/>
      <sheetName val="신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損益計算書(６次)"/>
      <sheetName val="損益計算書_６次_"/>
      <sheetName val="ﾘｽﾄ"/>
      <sheetName val="☆売上・収益推移"/>
      <sheetName val="切替情報"/>
      <sheetName val="เทียบผลจริง(ค่าแรงงาน)"/>
      <sheetName val="DIST"/>
      <sheetName val="リスト"/>
      <sheetName val="基PLBS"/>
      <sheetName val="AC日程"/>
      <sheetName val="ﾘﾝｸﾃﾞｰﾀ"/>
      <sheetName val="CRITERIA"/>
      <sheetName val="入力項目"/>
      <sheetName val="ocean voyage"/>
      <sheetName val="96事懇3"/>
      <sheetName val="原単位表00M"/>
      <sheetName val="YSS31"/>
      <sheetName val="軽戦略YOSHIMA"/>
      <sheetName val="Data Chage"/>
      <sheetName val="２Ｒ 売上・収益推移"/>
      <sheetName val="損益分岐点"/>
      <sheetName val="PC一覧"/>
      <sheetName val="決算出日"/>
      <sheetName val="諸元表"/>
      <sheetName val="参照表"/>
      <sheetName val="(添付2)①③販売データ見直し"/>
      <sheetName val="M B-QtyRecn"/>
      <sheetName val="Sheet3"/>
      <sheetName val="73(下)直直要員明細"/>
      <sheetName val="73(下)省人実績表 "/>
      <sheetName val="液圧拡張ｺｽﾄ比較"/>
      <sheetName val="세부내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諸元表"/>
      <sheetName val="ﾍﾞｰｽ加工ｺｽﾄ"/>
      <sheetName val="ﾍﾞｰｽ処理ｺｽﾄ"/>
      <sheetName val="ﾍﾞｰｽ固着ｺｽﾄ"/>
      <sheetName val="ﾍﾞｰｽｺｽﾄﾏﾄﾒ"/>
      <sheetName val="新機種加工ｺｽﾄ"/>
      <sheetName val="新機種処理ｺｽﾄ"/>
      <sheetName val="新機種固着ｺｽﾄ"/>
      <sheetName val="新機種ｺｽﾄﾏﾄﾒ"/>
      <sheetName val="新機種仕様差ｺｽﾄ"/>
      <sheetName val="ปรับปรุง"/>
      <sheetName val="切替情報"/>
      <sheetName val="コスト (4)"/>
      <sheetName val="THB、1"/>
      <sheetName val="Dlrnames"/>
      <sheetName val="1"/>
      <sheetName val="算出資料Ｃ"/>
      <sheetName val="Sheet1"/>
      <sheetName val="損益計算書(６次)"/>
      <sheetName val="計算書（加）"/>
      <sheetName val="原単位表00M"/>
      <sheetName val="1A"/>
      <sheetName val="リスト"/>
      <sheetName val="２Ｒ 売上・収益推移"/>
      <sheetName val="INDEX"/>
      <sheetName val="#REF"/>
      <sheetName val="新ｺｽﾄ計算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"/>
      <sheetName val="CA8A"/>
      <sheetName val="Sheet3"/>
      <sheetName val="F　Sｺｽﾄ"/>
      <sheetName val="F　Sｺｽﾄ (2)"/>
      <sheetName val="Sheet4"/>
      <sheetName val="VKﾗｲﾝ"/>
      <sheetName val="KN式HP"/>
      <sheetName val="VKﾗｲﾝ (2)"/>
      <sheetName val="製方比較"/>
      <sheetName val="製方比較 (2)"/>
      <sheetName val="能力検証"/>
      <sheetName val="設備日程"/>
      <sheetName val="HG日程 "/>
      <sheetName val="F_Sｺｽﾄ"/>
      <sheetName val="コスト (4)"/>
      <sheetName val="ﾛｲ"/>
      <sheetName val="F　Sｺｽﾄ_(2)"/>
      <sheetName val="VKﾗｲﾝ_(2)"/>
      <sheetName val="製方比較_(2)"/>
      <sheetName val="HG日程_"/>
      <sheetName val="ตารางติดตามผล FORM (4)"/>
      <sheetName val="算出資料Ｃ"/>
      <sheetName val="損益計算書(６次)"/>
      <sheetName val="諸元表"/>
      <sheetName val="２Ｒ 売上・収益推移"/>
      <sheetName val="แยกประเภท"/>
      <sheetName val="参照表"/>
      <sheetName val="Sheet1"/>
      <sheetName val="ocean voyage"/>
      <sheetName val="PC一覧"/>
      <sheetName val="CRUTCH"/>
      <sheetName val="CARB車"/>
      <sheetName val="ENG油洩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品情報(現調)"/>
      <sheetName val="部品情報_現調_"/>
      <sheetName val="損益計算書(６次)"/>
      <sheetName val="部品情報"/>
      <sheetName val="合計"/>
      <sheetName val="2002"/>
      <sheetName val="損益分岐点"/>
      <sheetName val="F　Sｺｽﾄ"/>
      <sheetName val="ﾛｲ"/>
      <sheetName val="แยกประเภท"/>
      <sheetName val="２Ｒ 売上・収益推移"/>
      <sheetName val="切替情報"/>
      <sheetName val="K"/>
      <sheetName val="AC日程"/>
      <sheetName val="Ｑ領域"/>
      <sheetName val=" IP"/>
      <sheetName val="参照表"/>
      <sheetName val="率"/>
      <sheetName val="Sｺｽﾄ"/>
      <sheetName val="ﾘﾝｸ（ﾒｰｶｰ№)"/>
      <sheetName val="投資計画"/>
      <sheetName val="ﾃﾞｰﾀﾍﾞｰｽ"/>
      <sheetName val="本部費率"/>
      <sheetName val="CPK"/>
      <sheetName val="ＴＦ関連Ｐｒｊ日程表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商品事業収益"/>
      <sheetName val="２Ｒ 売上・収益推移"/>
      <sheetName val="収益分析"/>
      <sheetName val="２Ｒ 売上_収益推移"/>
      <sheetName val="#REF!"/>
      <sheetName val="部品情報(現調)"/>
      <sheetName val="損益計算書(６次)"/>
      <sheetName val="２Ｒ_売上・収益推移"/>
      <sheetName val="２Ｒ_売上_収益推移"/>
      <sheetName val="00年损益（分月）"/>
      <sheetName val="２Ｒ 売上?収益推移"/>
      <sheetName val="F　Sｺｽﾄ"/>
      <sheetName val="切替情報"/>
      <sheetName val="DIST"/>
      <sheetName val="Sｺｽﾄ"/>
      <sheetName val="ﾛｲ"/>
      <sheetName val="Outgoing"/>
      <sheetName val="COA"/>
      <sheetName val="参照表"/>
      <sheetName val="ﾃﾞｰﾀﾍﾞｰｽ"/>
      <sheetName val="#REF"/>
      <sheetName val="２Ｒ商品事業収益報告"/>
      <sheetName val="ﾘｽﾄ"/>
      <sheetName val="73(下)省人実績表 "/>
      <sheetName val="73(下)直直要員明細"/>
      <sheetName val="Dom"/>
      <sheetName val="Gm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品情報"/>
      <sheetName val="#REF"/>
      <sheetName val="#REF!"/>
      <sheetName val="切替情報"/>
      <sheetName val="Sheet1"/>
      <sheetName val="検証項目"/>
      <sheetName val="(9.30) IP"/>
      <sheetName val="計算書（加）"/>
      <sheetName val="決算出日"/>
      <sheetName val="AC日程"/>
      <sheetName val="２Ｒ 売上・収益推移"/>
      <sheetName val="部品情報(現調)"/>
      <sheetName val="算出資料Ｃ"/>
      <sheetName val="９０年～９８年サマリー１"/>
      <sheetName val="INDEX"/>
      <sheetName val="液圧拡張ｺｽﾄ比較"/>
      <sheetName val="K"/>
      <sheetName val="Asset"/>
      <sheetName val="リスト"/>
      <sheetName val="ﾛｲ"/>
      <sheetName val="ﾃﾞｰﾀﾍﾞｰｽ"/>
      <sheetName val="コード"/>
      <sheetName val="F　Sｺｽﾄ"/>
      <sheetName val="拠点別費用率"/>
      <sheetName val="部門コード"/>
      <sheetName val="場所コード表"/>
      <sheetName val="損益計算書(６次)"/>
      <sheetName val="94登録"/>
      <sheetName val="在籍変化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NDAR PC "/>
      <sheetName val="LAMPIRAN INTUNE (ibu)"/>
      <sheetName val="LAMPIRAN INTUNE"/>
      <sheetName val="LAMPIRAN STANDAR"/>
      <sheetName val="Sheet1"/>
    </sheetNames>
    <sheetDataSet>
      <sheetData sheetId="0"/>
      <sheetData sheetId="1"/>
      <sheetData sheetId="2"/>
      <sheetData sheetId="3">
        <row r="81">
          <cell r="E81" t="str">
            <v>FI-01063</v>
          </cell>
          <cell r="F81" t="str">
            <v>abdul.w@ikoito.co.id</v>
          </cell>
        </row>
        <row r="82">
          <cell r="E82" t="str">
            <v>FI-00535</v>
          </cell>
          <cell r="F82" t="str">
            <v>abu.k@ikoito.co.id</v>
          </cell>
        </row>
        <row r="83">
          <cell r="E83" t="str">
            <v>FI-00962</v>
          </cell>
          <cell r="F83" t="str">
            <v>(inventory@ikoito.co.id)</v>
          </cell>
        </row>
        <row r="84">
          <cell r="E84" t="str">
            <v>FI-00995</v>
          </cell>
          <cell r="F84" t="str">
            <v>adm.ppc@ikoito.co.id</v>
          </cell>
        </row>
        <row r="85">
          <cell r="E85" t="str">
            <v>FI-01062</v>
          </cell>
          <cell r="F85" t="str">
            <v>ir@ikoito.co.id</v>
          </cell>
        </row>
        <row r="86">
          <cell r="E86" t="str">
            <v>FI-01073</v>
          </cell>
          <cell r="F86" t="str">
            <v>qe.pa1@ikoito.co.id</v>
          </cell>
        </row>
        <row r="87">
          <cell r="E87" t="str">
            <v>FI-00705</v>
          </cell>
          <cell r="F87" t="str">
            <v>safety@ikoito.co.id</v>
          </cell>
        </row>
        <row r="88">
          <cell r="E88" t="str">
            <v>FI-00789</v>
          </cell>
          <cell r="F88" t="str">
            <v>agus.n@ikoito.co.id</v>
          </cell>
        </row>
        <row r="89">
          <cell r="E89" t="str">
            <v>FI-00928</v>
          </cell>
          <cell r="F89" t="str">
            <v>agustiar@ikoito.co.id</v>
          </cell>
        </row>
        <row r="90">
          <cell r="E90" t="str">
            <v>FI-00788</v>
          </cell>
          <cell r="F90" t="str">
            <v>a.bahtiar@ikoito.co.id</v>
          </cell>
        </row>
        <row r="91">
          <cell r="E91"/>
          <cell r="F91" t="str">
            <v>deri.m@ikoito.co.id</v>
          </cell>
        </row>
        <row r="92">
          <cell r="E92" t="str">
            <v>FI-00985</v>
          </cell>
          <cell r="F92" t="str">
            <v>ahmad.k@ikoito.co.id</v>
          </cell>
        </row>
        <row r="93">
          <cell r="E93" t="str">
            <v>FI-00748</v>
          </cell>
          <cell r="F93" t="str">
            <v>aji.c@ikoito.co.id</v>
          </cell>
        </row>
        <row r="94">
          <cell r="E94" t="str">
            <v>FI-00672</v>
          </cell>
          <cell r="F94" t="str">
            <v>aji.s@ikoito.co.id</v>
          </cell>
        </row>
        <row r="95">
          <cell r="E95" t="str">
            <v>FI-00961</v>
          </cell>
          <cell r="F95" t="str">
            <v>ajib.r@ikoito.co.id</v>
          </cell>
        </row>
        <row r="96">
          <cell r="E96" t="str">
            <v>FI-00958</v>
          </cell>
          <cell r="F96" t="str">
            <v>alam.s@ikoito.co.id</v>
          </cell>
        </row>
        <row r="97">
          <cell r="E97" t="str">
            <v>FI-00692</v>
          </cell>
          <cell r="F97" t="str">
            <v>alwi.f@ikoito.co.id</v>
          </cell>
        </row>
        <row r="98">
          <cell r="E98" t="str">
            <v>FI-00785</v>
          </cell>
          <cell r="F98" t="str">
            <v>amin.s@ikoito.co.id</v>
          </cell>
        </row>
        <row r="99">
          <cell r="E99" t="str">
            <v>FI-00533</v>
          </cell>
          <cell r="F99" t="str">
            <v>amud.produksi@ikoito.co.id</v>
          </cell>
        </row>
        <row r="100">
          <cell r="E100" t="str">
            <v>FI-00696</v>
          </cell>
          <cell r="F100" t="str">
            <v>a.aziz@ikoito.co.id</v>
          </cell>
        </row>
        <row r="101">
          <cell r="E101" t="str">
            <v>FI-00507</v>
          </cell>
          <cell r="F101" t="str">
            <v>moldmaking.adm@ikoito.co.id</v>
          </cell>
        </row>
        <row r="102">
          <cell r="E102" t="str">
            <v>FI-01004</v>
          </cell>
          <cell r="F102" t="str">
            <v>andri.f@ikoito.co.id</v>
          </cell>
        </row>
        <row r="103">
          <cell r="E103" t="str">
            <v>FI-01125</v>
          </cell>
          <cell r="F103" t="str">
            <v>anidal.a@ikoito.co.id</v>
          </cell>
        </row>
        <row r="104">
          <cell r="E104" t="str">
            <v>FI-00704</v>
          </cell>
          <cell r="F104" t="str">
            <v>arief.y@ikoito.co.id</v>
          </cell>
        </row>
        <row r="105">
          <cell r="E105" t="str">
            <v>FI-00674</v>
          </cell>
          <cell r="F105" t="str">
            <v>aris.r@ikoito.co.id</v>
          </cell>
        </row>
        <row r="106">
          <cell r="E106"/>
          <cell r="F106" t="str">
            <v>andri.h@ikoito.co.id</v>
          </cell>
        </row>
        <row r="107">
          <cell r="E107" t="str">
            <v>FI-00547</v>
          </cell>
          <cell r="F107" t="str">
            <v>aritonang.a@ikoito.co.id</v>
          </cell>
        </row>
        <row r="108">
          <cell r="E108" t="str">
            <v>FI-01037</v>
          </cell>
          <cell r="F108" t="str">
            <v>asep.as@ikoito.co.id</v>
          </cell>
        </row>
        <row r="109">
          <cell r="E109" t="str">
            <v>FI-00549</v>
          </cell>
          <cell r="F109" t="str">
            <v>kusno@ikoito.co.id</v>
          </cell>
        </row>
        <row r="110">
          <cell r="E110"/>
          <cell r="F110" t="str">
            <v>part-gl@ikoito.co.id</v>
          </cell>
        </row>
        <row r="111">
          <cell r="E111" t="str">
            <v>FI-01026</v>
          </cell>
          <cell r="F111" t="str">
            <v>astiani.p@ikoito.co.id</v>
          </cell>
        </row>
        <row r="112">
          <cell r="E112" t="str">
            <v>FI-00709</v>
          </cell>
          <cell r="F112" t="str">
            <v>stock.c@ikoito.co.id</v>
          </cell>
        </row>
        <row r="113">
          <cell r="E113"/>
          <cell r="F113" t="str">
            <v>(inventory@ikoito.co.id)</v>
          </cell>
        </row>
        <row r="114">
          <cell r="E114" t="str">
            <v>FI-00929</v>
          </cell>
          <cell r="F114" t="str">
            <v>budi.i@ikoito.co.id</v>
          </cell>
        </row>
        <row r="115">
          <cell r="E115" t="str">
            <v>FI-00743</v>
          </cell>
          <cell r="F115" t="str">
            <v>cnc@ikoito.co.id</v>
          </cell>
        </row>
        <row r="116">
          <cell r="E116" t="str">
            <v>FI-00665</v>
          </cell>
          <cell r="F116" t="str">
            <v>cucu.p@ikoito.co.id</v>
          </cell>
        </row>
        <row r="117">
          <cell r="E117" t="str">
            <v>BELUM AKUISISI</v>
          </cell>
          <cell r="F117" t="str">
            <v>plant.dept@ikoito.co.id</v>
          </cell>
        </row>
        <row r="118">
          <cell r="E118" t="str">
            <v>FI-00982</v>
          </cell>
          <cell r="F118" t="str">
            <v>dedi.l@ikoito.co.id</v>
          </cell>
        </row>
        <row r="119">
          <cell r="E119" t="str">
            <v>FI-00659</v>
          </cell>
          <cell r="F119" t="str">
            <v>denis.r@ikoito.co.id</v>
          </cell>
        </row>
        <row r="120">
          <cell r="E120" t="str">
            <v>FI-01070</v>
          </cell>
          <cell r="F120" t="str">
            <v>depi.j@ikoito.co.id</v>
          </cell>
        </row>
        <row r="121">
          <cell r="E121" t="str">
            <v>FI-01115</v>
          </cell>
          <cell r="F121" t="str">
            <v>accounting@ikoito.co.id</v>
          </cell>
        </row>
        <row r="122">
          <cell r="E122" t="str">
            <v>FI-00987</v>
          </cell>
          <cell r="F122" t="str">
            <v>it.admin@ikoito.co.id</v>
          </cell>
        </row>
        <row r="123">
          <cell r="E123" t="str">
            <v>FI-01019</v>
          </cell>
          <cell r="F123" t="str">
            <v>ga@ikoito.co.id</v>
          </cell>
        </row>
        <row r="124">
          <cell r="E124" t="str">
            <v>FI-00749</v>
          </cell>
          <cell r="F124" t="str">
            <v>dian.e@ikoito.co.id</v>
          </cell>
        </row>
        <row r="125">
          <cell r="E125" t="str">
            <v>FI-00759</v>
          </cell>
          <cell r="F125" t="str">
            <v>dian.f@ikoito.co.id</v>
          </cell>
        </row>
        <row r="126">
          <cell r="E126" t="str">
            <v>FI-01124</v>
          </cell>
          <cell r="F126" t="str">
            <v>(enviro@ikoito.co.id)</v>
          </cell>
        </row>
        <row r="127">
          <cell r="E127" t="str">
            <v>FI-00959</v>
          </cell>
          <cell r="F127" t="str">
            <v>didi.p@ikoito.co.id</v>
          </cell>
        </row>
        <row r="128">
          <cell r="E128" t="str">
            <v>FI-01022</v>
          </cell>
          <cell r="F128" t="str">
            <v>dina.a@ikoito.co.id</v>
          </cell>
        </row>
        <row r="129">
          <cell r="E129" t="str">
            <v>FI-00761</v>
          </cell>
          <cell r="F129" t="str">
            <v>marketing@ikoito.co.id</v>
          </cell>
        </row>
        <row r="130">
          <cell r="E130" t="str">
            <v>FI-00719</v>
          </cell>
          <cell r="F130" t="str">
            <v>dini.d@ikoito.co.id</v>
          </cell>
        </row>
        <row r="131">
          <cell r="E131" t="str">
            <v>FI-00981</v>
          </cell>
          <cell r="F131" t="str">
            <v>erna@ikoito.co.id</v>
          </cell>
        </row>
        <row r="132">
          <cell r="E132" t="str">
            <v>FI-00783</v>
          </cell>
          <cell r="F132" t="str">
            <v>fadhi.w@ikoito.co.id</v>
          </cell>
        </row>
        <row r="133">
          <cell r="E133" t="str">
            <v>FI-00775</v>
          </cell>
          <cell r="F133" t="str">
            <v>fani.y@ikoito.co.id</v>
          </cell>
        </row>
        <row r="134">
          <cell r="E134" t="str">
            <v>FI-01036</v>
          </cell>
          <cell r="F134" t="str">
            <v>farel.a@ikoito.co.id</v>
          </cell>
        </row>
        <row r="135">
          <cell r="E135" t="str">
            <v>FI-00744</v>
          </cell>
          <cell r="F135" t="str">
            <v>it.support@ikoito.co.id</v>
          </cell>
        </row>
        <row r="136">
          <cell r="E136" t="str">
            <v>FI-01076</v>
          </cell>
          <cell r="F136" t="str">
            <v>fatika.n@ikoito.co.id</v>
          </cell>
        </row>
        <row r="137">
          <cell r="E137" t="str">
            <v>FI-00700</v>
          </cell>
          <cell r="F137" t="str">
            <v>fauzi.a@ikoito.co.id</v>
          </cell>
        </row>
        <row r="138">
          <cell r="E138" t="str">
            <v>FI-00927</v>
          </cell>
          <cell r="F138" t="str">
            <v>fera.p@ikoito.co.id</v>
          </cell>
        </row>
        <row r="139">
          <cell r="E139" t="str">
            <v>FI-00758</v>
          </cell>
          <cell r="F139" t="str">
            <v>fichri.w@ikoito.co.id</v>
          </cell>
        </row>
        <row r="140">
          <cell r="E140" t="str">
            <v>FI-00955</v>
          </cell>
          <cell r="F140" t="str">
            <v>ghani.g@ikoito.co.id</v>
          </cell>
        </row>
        <row r="141">
          <cell r="E141" t="str">
            <v>FI-00791</v>
          </cell>
          <cell r="F141" t="str">
            <v>hagi.y@ikoito.co.id</v>
          </cell>
        </row>
        <row r="142">
          <cell r="E142" t="str">
            <v>FI-00662</v>
          </cell>
          <cell r="F142" t="str">
            <v>handy.n@ikoito.co.id</v>
          </cell>
        </row>
        <row r="143">
          <cell r="E143" t="str">
            <v>FI-00980</v>
          </cell>
          <cell r="F143" t="str">
            <v>hendra.n@ikoito.co.id</v>
          </cell>
        </row>
        <row r="144">
          <cell r="E144" t="str">
            <v>FI-01103</v>
          </cell>
          <cell r="F144" t="str">
            <v>hermansyah@ikoito.co.id</v>
          </cell>
        </row>
        <row r="145">
          <cell r="E145" t="str">
            <v>FI-01021</v>
          </cell>
          <cell r="F145" t="str">
            <v>enviro@ikoito.co.id</v>
          </cell>
        </row>
        <row r="146">
          <cell r="E146" t="str">
            <v>FI-00660</v>
          </cell>
          <cell r="F146" t="str">
            <v>hr1@ikoito.co.id</v>
          </cell>
        </row>
        <row r="147">
          <cell r="E147" t="str">
            <v>FI-01003</v>
          </cell>
          <cell r="F147" t="str">
            <v>recruitment@ikoito.co.id</v>
          </cell>
        </row>
        <row r="148">
          <cell r="E148" t="str">
            <v>FI-00537</v>
          </cell>
          <cell r="F148" t="str">
            <v>hr-sh@ikoito.co.id</v>
          </cell>
        </row>
        <row r="149">
          <cell r="E149" t="str">
            <v>FI-01075</v>
          </cell>
          <cell r="F149" t="str">
            <v>hse@ikoito.co.id</v>
          </cell>
        </row>
        <row r="150">
          <cell r="E150" t="str">
            <v>FI-00538</v>
          </cell>
          <cell r="F150" t="str">
            <v>andrie.s@ikoito.co.id</v>
          </cell>
        </row>
        <row r="151">
          <cell r="E151" t="str">
            <v>FI-00979</v>
          </cell>
          <cell r="F151" t="str">
            <v>irsan.r@ikoito.co.id</v>
          </cell>
        </row>
        <row r="152">
          <cell r="E152" t="str">
            <v>FI-00986</v>
          </cell>
          <cell r="F152" t="str">
            <v>jhohandi.g@ikoito.co.id</v>
          </cell>
        </row>
        <row r="153">
          <cell r="E153" t="str">
            <v>FI-00963</v>
          </cell>
          <cell r="F153" t="str">
            <v>karta@ikoito.co.id</v>
          </cell>
        </row>
        <row r="154">
          <cell r="E154" t="str">
            <v>FI-00675</v>
          </cell>
          <cell r="F154" t="str">
            <v>kiki.r@ikoito.co.id</v>
          </cell>
        </row>
        <row r="155">
          <cell r="E155" t="str">
            <v>FI-01020</v>
          </cell>
          <cell r="F155" t="str">
            <v>health@ikoito.co.id</v>
          </cell>
        </row>
        <row r="156">
          <cell r="E156" t="str">
            <v>FI-00984</v>
          </cell>
          <cell r="F156" t="str">
            <v>kosasih@ikoito.co.id</v>
          </cell>
        </row>
        <row r="157">
          <cell r="E157" t="str">
            <v>FI-00771</v>
          </cell>
          <cell r="F157" t="str">
            <v>jig_mtc@ikoito.co.id</v>
          </cell>
        </row>
        <row r="158">
          <cell r="E158" t="str">
            <v>FI-00701</v>
          </cell>
          <cell r="F158" t="str">
            <v>kurnia.p@ikoito.co.id</v>
          </cell>
        </row>
        <row r="159">
          <cell r="E159" t="str">
            <v>FI-00709</v>
          </cell>
          <cell r="F159" t="str">
            <v>inventory@ikoito.co.id</v>
          </cell>
        </row>
        <row r="160">
          <cell r="E160" t="str">
            <v>BELUM AKUISISI</v>
          </cell>
          <cell r="F160" t="str">
            <v>riana.r@ikoito.co.id</v>
          </cell>
        </row>
        <row r="161">
          <cell r="E161" t="str">
            <v>FI-01114</v>
          </cell>
          <cell r="F161" t="str">
            <v>maudica.f@ikoito.co.id</v>
          </cell>
        </row>
        <row r="162">
          <cell r="E162" t="str">
            <v>FI-01069</v>
          </cell>
          <cell r="F162" t="str">
            <v>plant.adm@ikoito.co.id</v>
          </cell>
        </row>
        <row r="163">
          <cell r="E163" t="str">
            <v>FI-00742</v>
          </cell>
          <cell r="F163" t="str">
            <v>misbahul.m@ikoito.co.id</v>
          </cell>
        </row>
        <row r="164">
          <cell r="E164" t="str">
            <v>FI-01101</v>
          </cell>
          <cell r="F164" t="str">
            <v>m.dadan@ikoito.co.id</v>
          </cell>
        </row>
        <row r="165">
          <cell r="E165" t="str">
            <v>FI-01105</v>
          </cell>
          <cell r="F165" t="str">
            <v>m.deniza@ikoito.co.id</v>
          </cell>
        </row>
        <row r="166">
          <cell r="E166" t="str">
            <v>FI-01018</v>
          </cell>
          <cell r="F166" t="str">
            <v>m.afif@ikoito.co.id</v>
          </cell>
        </row>
        <row r="167">
          <cell r="E167" t="str">
            <v>FI-00699</v>
          </cell>
          <cell r="F167" t="str">
            <v>m.dikri@ikoito.co.id</v>
          </cell>
        </row>
        <row r="168">
          <cell r="E168" t="str">
            <v>FI-00948</v>
          </cell>
          <cell r="F168" t="str">
            <v>eng_part@ikoito.co.id</v>
          </cell>
        </row>
        <row r="169">
          <cell r="E169" t="str">
            <v>FI-00707</v>
          </cell>
          <cell r="F169" t="str">
            <v>m.rizki@ikoito.co.id</v>
          </cell>
        </row>
        <row r="170">
          <cell r="E170" t="str">
            <v>FI-00949</v>
          </cell>
          <cell r="F170" t="str">
            <v>q.customer1@ikoito.co.id</v>
          </cell>
        </row>
        <row r="171">
          <cell r="E171" t="str">
            <v>FI-01074</v>
          </cell>
          <cell r="F171" t="str">
            <v>(sales.support@ikoito.co.id)</v>
          </cell>
        </row>
        <row r="172">
          <cell r="E172" t="str">
            <v>FI-01072</v>
          </cell>
          <cell r="F172" t="str">
            <v>n.cahyo@ikoito.co.id</v>
          </cell>
        </row>
        <row r="173">
          <cell r="E173" t="str">
            <v>FI-01067</v>
          </cell>
          <cell r="F173" t="str">
            <v>nurhasim.p@ikoito.co.id</v>
          </cell>
        </row>
        <row r="174">
          <cell r="E174" t="str">
            <v>BELUM AKUISISI</v>
          </cell>
          <cell r="F174" t="str">
            <v>adnan.g@ikoito.co.id</v>
          </cell>
        </row>
        <row r="175">
          <cell r="E175" t="str">
            <v>FI-00534</v>
          </cell>
          <cell r="F175" t="str">
            <v>puji.e@ikoito.co.id</v>
          </cell>
        </row>
        <row r="176">
          <cell r="E176"/>
          <cell r="F176" t="str">
            <v>dicky.r@ikoito.co.id</v>
          </cell>
        </row>
        <row r="177">
          <cell r="E177" t="str">
            <v>FI-00667</v>
          </cell>
          <cell r="F177" t="str">
            <v>purnomo.j@ikoito.co.id</v>
          </cell>
        </row>
        <row r="178">
          <cell r="E178"/>
          <cell r="F178" t="str">
            <v>dhani.y@ikoito.co.id</v>
          </cell>
        </row>
        <row r="179">
          <cell r="E179" t="str">
            <v>FI-00985</v>
          </cell>
          <cell r="F179" t="str">
            <v>mold_adm@ikoito.co.id</v>
          </cell>
        </row>
        <row r="180">
          <cell r="E180" t="str">
            <v>FI-00527</v>
          </cell>
          <cell r="F180" t="str">
            <v>ramlan.h@ikoito.co.id</v>
          </cell>
        </row>
        <row r="181">
          <cell r="E181"/>
          <cell r="F181" t="str">
            <v>winanta@ikoito.co.id</v>
          </cell>
        </row>
        <row r="182">
          <cell r="E182" t="str">
            <v>FI-00747</v>
          </cell>
          <cell r="F182" t="str">
            <v>randy.r@ikoito.co.id</v>
          </cell>
        </row>
        <row r="183">
          <cell r="E183" t="str">
            <v>FI-01126</v>
          </cell>
          <cell r="F183" t="str">
            <v>ratih.produksi@ikoito.co.id</v>
          </cell>
        </row>
        <row r="184">
          <cell r="E184" t="str">
            <v>FI-00509</v>
          </cell>
          <cell r="F184" t="str">
            <v>reni.assembly@ikoito.co.id</v>
          </cell>
        </row>
        <row r="185">
          <cell r="E185" t="str">
            <v>FI-01006</v>
          </cell>
          <cell r="F185" t="str">
            <v>engineer@ikoito.co.id</v>
          </cell>
        </row>
        <row r="186">
          <cell r="E186"/>
          <cell r="F186" t="str">
            <v>nuron.a@ikoito.co.id</v>
          </cell>
        </row>
        <row r="187">
          <cell r="E187" t="str">
            <v>FI-00718</v>
          </cell>
          <cell r="F187" t="str">
            <v>sales.support@ikoito.co.id</v>
          </cell>
        </row>
        <row r="188">
          <cell r="E188" t="str">
            <v>FI-01060</v>
          </cell>
          <cell r="F188" t="str">
            <v>richar.f@ikoito.co.id</v>
          </cell>
        </row>
        <row r="189">
          <cell r="E189" t="str">
            <v>FI-01024</v>
          </cell>
          <cell r="F189" t="str">
            <v>ryan.a@ikoito.co.id</v>
          </cell>
        </row>
        <row r="190">
          <cell r="E190" t="str">
            <v>FI-01002</v>
          </cell>
          <cell r="F190" t="str">
            <v>s.mujab@ikoito.co.id</v>
          </cell>
        </row>
        <row r="191">
          <cell r="E191" t="str">
            <v>FI-01039</v>
          </cell>
          <cell r="F191" t="str">
            <v>(hse@ikoito.co.id)</v>
          </cell>
        </row>
        <row r="192">
          <cell r="E192" t="str">
            <v>FI-01040</v>
          </cell>
          <cell r="F192" t="str">
            <v>samsurizal@ikoito.co.id</v>
          </cell>
        </row>
        <row r="193">
          <cell r="E193" t="str">
            <v>FI-01116</v>
          </cell>
          <cell r="F193" t="str">
            <v>sani.s@ikoito.co.id</v>
          </cell>
        </row>
        <row r="194">
          <cell r="E194" t="str">
            <v>FI-00994</v>
          </cell>
          <cell r="F194" t="str">
            <v>sari.QA2@ikoito.co.id</v>
          </cell>
        </row>
        <row r="195">
          <cell r="E195" t="str">
            <v>FI-01071</v>
          </cell>
          <cell r="F195" t="str">
            <v>legal-control@ikoito.co.id</v>
          </cell>
        </row>
        <row r="196">
          <cell r="E196"/>
          <cell r="F196" t="str">
            <v>gratifikasi@ikoito.co.id</v>
          </cell>
        </row>
        <row r="197">
          <cell r="E197" t="str">
            <v>FI-00706</v>
          </cell>
          <cell r="F197" t="str">
            <v>(marketing@ikoito.co.id)</v>
          </cell>
        </row>
        <row r="198">
          <cell r="E198" t="str">
            <v>FI-00988</v>
          </cell>
          <cell r="F198" t="str">
            <v>(marketing@ikoito.co.id)</v>
          </cell>
        </row>
        <row r="199">
          <cell r="E199" t="str">
            <v>FI-00669</v>
          </cell>
          <cell r="F199" t="str">
            <v>siti.s@ikoito.co.id</v>
          </cell>
        </row>
        <row r="200">
          <cell r="E200" t="str">
            <v>FI-00954</v>
          </cell>
          <cell r="F200" t="str">
            <v>zenab.produksi@ikoito.co.id</v>
          </cell>
        </row>
        <row r="201">
          <cell r="E201" t="str">
            <v>FI-01016</v>
          </cell>
          <cell r="F201" t="str">
            <v>(spm-pik@ikoito.co.id)</v>
          </cell>
        </row>
        <row r="202">
          <cell r="E202" t="str">
            <v>FI-00697</v>
          </cell>
          <cell r="F202" t="str">
            <v>spm-pik@ikoito.co.id</v>
          </cell>
        </row>
        <row r="203">
          <cell r="E203" t="str">
            <v>FI-00960</v>
          </cell>
          <cell r="F203" t="str">
            <v>hr-training@ikoito.co.id</v>
          </cell>
        </row>
        <row r="204">
          <cell r="E204" t="str">
            <v>FI-00947</v>
          </cell>
          <cell r="F204" t="str">
            <v>syahri-r@ikoito.co.id</v>
          </cell>
        </row>
        <row r="205">
          <cell r="E205"/>
          <cell r="F205" t="str">
            <v>toyib.k@ikoito.co.id</v>
          </cell>
        </row>
        <row r="206">
          <cell r="E206" t="str">
            <v>FI-00784</v>
          </cell>
          <cell r="F206" t="str">
            <v>syaifatul.j@ikoito.co.id</v>
          </cell>
        </row>
        <row r="207">
          <cell r="E207" t="str">
            <v>FI-00536</v>
          </cell>
          <cell r="F207" t="str">
            <v>(kps.kaizen@ikoito.co.id)</v>
          </cell>
        </row>
        <row r="208">
          <cell r="E208" t="str">
            <v>FI-01059</v>
          </cell>
          <cell r="F208" t="str">
            <v>tarno@ikoito.co.id</v>
          </cell>
        </row>
        <row r="209">
          <cell r="E209" t="str">
            <v>FI-00693</v>
          </cell>
          <cell r="F209" t="str">
            <v>tiara.qa1@ikoito.co.id</v>
          </cell>
        </row>
        <row r="210">
          <cell r="E210" t="str">
            <v>FI-01041</v>
          </cell>
          <cell r="F210" t="str">
            <v>wahyono@ikoito.co.id</v>
          </cell>
        </row>
        <row r="211">
          <cell r="E211" t="str">
            <v>FI-00983</v>
          </cell>
          <cell r="F211" t="str">
            <v>wahyu.ha@ikoito.co.id</v>
          </cell>
        </row>
        <row r="212">
          <cell r="E212" t="str">
            <v>FI-01064</v>
          </cell>
          <cell r="F212" t="str">
            <v>purchasing.wh@ikoito.co.id</v>
          </cell>
        </row>
        <row r="213">
          <cell r="E213" t="str">
            <v>FI-01102</v>
          </cell>
          <cell r="F213" t="str">
            <v>weka.a@ikoito.co.id</v>
          </cell>
        </row>
        <row r="214">
          <cell r="E214" t="str">
            <v>FI-01068</v>
          </cell>
          <cell r="F214" t="str">
            <v>yahdi.a@ikoito.co.id</v>
          </cell>
        </row>
        <row r="215">
          <cell r="E215"/>
          <cell r="F215" t="str">
            <v>mtc_assy@ikoito.co.id</v>
          </cell>
        </row>
        <row r="216">
          <cell r="E216" t="str">
            <v>FI-01025</v>
          </cell>
          <cell r="F216" t="str">
            <v>compliance@ikoito.co.id</v>
          </cell>
        </row>
      </sheetData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HB 29" id="{8392D7DA-04A2-4757-932A-5CA00FB9C294}" userId="bc6ba70102b213f9" providerId="Windows Live"/>
  <person displayName="PIK E3001" id="{E9F9D700-06FC-414D-9F05-FFC89DED49DF}" userId="S::e3001@ikoito.co.id::a627e9e3-cc6d-49a7-a563-98700c36acfa" providerId="AD"/>
  <person displayName="PIK IT Department" id="{15ED74F0-D839-41BB-9A0E-9819AC2E7B2D}" userId="S::it.dept@ikoito.co.id::dac3a1dd-6d4c-40f8-8156-dff11013b13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07" dT="2024-12-19T08:23:34.51" personId="{15ED74F0-D839-41BB-9A0E-9819AC2E7B2D}" id="{62257C14-E47E-4B40-9A93-CDC0EE679E71}">
    <text>PC Additional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76" dT="2026-01-21T03:42:27.03" personId="{8392D7DA-04A2-4757-932A-5CA00FB9C294}" id="{AD9C8A16-D8CF-45A9-A99A-EBAB7FD1BA10}">
    <text>TEMPORARY UNTIL DEPRESIASI MARET 2026</text>
  </threadedComment>
  <threadedComment ref="K101" dT="2026-01-21T03:32:59.33" personId="{8392D7DA-04A2-4757-932A-5CA00FB9C294}" id="{608B226D-AB22-4B3D-8315-8E617A933082}">
    <text>TEMPORARY NON ACTIVE UNTIL APRIL 2026</text>
  </threadedComment>
  <threadedComment ref="D206" dT="2024-12-19T08:23:34.51" personId="{15ED74F0-D839-41BB-9A0E-9819AC2E7B2D}" id="{A0FF1E85-40C2-4CD7-A19A-992DED8B5604}">
    <text>PC Additional</text>
  </threadedComment>
  <threadedComment ref="K310" dT="2026-01-21T03:42:27.03" personId="{8392D7DA-04A2-4757-932A-5CA00FB9C294}" id="{3A0E5E99-2B15-4D21-A427-68C8BC794667}">
    <text>TEMPORARY UNTIL DEPRESIASI MARET 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18" dT="2026-01-21T03:42:27.03" personId="{8392D7DA-04A2-4757-932A-5CA00FB9C294}" id="{749061BB-DE71-4A99-AB49-BA27AE5B3937}">
    <text>TEMPORARY UNTIL DEPRESIASI MARET 2026</text>
  </threadedComment>
  <threadedComment ref="Y21" dT="2026-01-21T03:32:59.33" personId="{8392D7DA-04A2-4757-932A-5CA00FB9C294}" id="{57BBCBF8-E8EE-47AA-AE71-481BC5FC08F7}">
    <text>TEMPORARY NON ACTIVE UNTIL APRIL 2026</text>
  </threadedComment>
  <threadedComment ref="C156" dT="2024-12-19T08:23:34.51" personId="{15ED74F0-D839-41BB-9A0E-9819AC2E7B2D}" id="{4CF11861-882B-4652-8982-AB6809C18C14}">
    <text>PC Additional</text>
  </threadedComment>
  <threadedComment ref="J314" dT="2026-01-21T03:42:27.03" personId="{8392D7DA-04A2-4757-932A-5CA00FB9C294}" id="{32007472-A221-4714-B1ED-79E616374D4C}">
    <text>TEMPORARY UNTIL DEPRESIASI MARET 2026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7" dT="2026-01-21T03:42:27.03" personId="{8392D7DA-04A2-4757-932A-5CA00FB9C294}" id="{149CE0F4-BA16-44CE-9663-699EE2739470}">
    <text>TEMPORARY UNTIL DEPRESIASI MARET 2026</text>
  </threadedComment>
  <threadedComment ref="M20" dT="2026-01-21T03:32:59.33" personId="{8392D7DA-04A2-4757-932A-5CA00FB9C294}" id="{E7DC3971-28D8-417D-8E7A-6931594DE7D5}">
    <text>TEMPORARY NON ACTIVE UNTIL APRIL 2026</text>
  </threadedComment>
  <threadedComment ref="F134" dT="2026-03-11T07:58:15.91" personId="{8392D7DA-04A2-4757-932A-5CA00FB9C294}" id="{32E47C98-6E84-4B06-8AB7-60BBA72BF7F0}">
    <text>EX AJIB RUBAEDI
ID PERSONAL BELUM GANTI</text>
  </threadedComment>
  <threadedComment ref="C155" dT="2024-12-19T08:23:34.51" personId="{15ED74F0-D839-41BB-9A0E-9819AC2E7B2D}" id="{15B28325-807B-4109-9C3B-E3A8E2CF7BCD}">
    <text>PC Additional</text>
  </threadedComment>
  <threadedComment ref="F194" dT="2026-03-11T07:58:48.56" personId="{8392D7DA-04A2-4757-932A-5CA00FB9C294}" id="{646D7DC6-7E69-4832-AFBA-5728801CC0FD}">
    <text>EX ALBI HSE</text>
  </threadedComment>
  <threadedComment ref="M293" dT="2026-01-21T03:42:27.03" personId="{8392D7DA-04A2-4757-932A-5CA00FB9C294}" id="{CC75F525-BCCB-4D99-82D2-67DC65393456}">
    <text>TEMPORARY UNTIL DEPRESIASI MARET 2026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56" dT="2024-12-19T08:23:34.51" personId="{15ED74F0-D839-41BB-9A0E-9819AC2E7B2D}" id="{697C0F78-FC93-400B-B1F8-9F246C9A72B1}">
    <text>PC Additional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Y81" dT="2026-01-21T03:32:59.33" personId="{8392D7DA-04A2-4757-932A-5CA00FB9C294}" id="{DCA45EBE-41CD-480D-9D05-E2C3ED0B851B}">
    <text>TEMPORARY NON ACTIVE UNTIL APRIL 2026</text>
  </threadedComment>
  <threadedComment ref="Y197" dT="2026-01-21T03:42:27.03" personId="{8392D7DA-04A2-4757-932A-5CA00FB9C294}" id="{3FABA730-9C80-4DA2-B020-5CC94F445B19}">
    <text>TEMPORARY UNTIL DEPRESIASI MARET 2026</text>
  </threadedComment>
  <threadedComment ref="C203" dT="2024-12-19T08:23:34.51" personId="{15ED74F0-D839-41BB-9A0E-9819AC2E7B2D}" id="{0BD3C3E6-AA1E-419F-94EC-6E24754EA3C0}">
    <text>PC Additional</text>
  </threadedComment>
  <threadedComment ref="J304" dT="2026-01-21T03:42:27.03" personId="{8392D7DA-04A2-4757-932A-5CA00FB9C294}" id="{DEBEE71F-DBEB-406E-A392-D3C22CBFF3EB}">
    <text>TEMPORARY UNTIL DEPRESIASI MARET 2026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J119" dT="2026-02-26T01:47:18.01" personId="{8392D7DA-04A2-4757-932A-5CA00FB9C294}" id="{E70B864F-1092-4329-A5CB-AD7E27B424BE}">
    <text>RUSAK ADA DI SERVER/MEZANIN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M15" dT="2026-02-26T01:53:26.36" personId="{8392D7DA-04A2-4757-932A-5CA00FB9C294}" id="{A2A8D5A0-CBE0-44CF-BC57-96D0DF549422}">
    <text>BHT TEMUAN DI LOKER PAK AHMAD, SAAT INI ADA DI SERVER</text>
  </threadedComment>
  <threadedComment ref="M16" dT="2026-02-26T01:53:26.36" personId="{8392D7DA-04A2-4757-932A-5CA00FB9C294}" id="{E085B4B0-B1F3-468A-A31E-8053F592A787}">
    <text>BHT TEMUAN DI LOKER PAK AHMAD, SAAT INI ADA DI SERVER</text>
  </threadedComment>
  <threadedComment ref="M17" dT="2026-02-26T01:53:26.36" personId="{8392D7DA-04A2-4757-932A-5CA00FB9C294}" id="{9732BC5B-9E2A-4B72-80DF-7F859A21FEE0}">
    <text>BHT TEMUAN DI LOKER PAK AHMAD, SAAT INI ADA DI SERVER</text>
  </threadedComment>
  <threadedComment ref="M18" dT="2026-02-26T01:53:26.36" personId="{8392D7DA-04A2-4757-932A-5CA00FB9C294}" id="{A42F205A-DDF9-4A42-989F-EA23DC3D7255}">
    <text>BHT TEMUAN DI LOKER PAK AHMAD, SAAT INI ADA DI SERVER</text>
  </threadedComment>
  <threadedComment ref="M19" dT="2026-02-26T01:53:26.36" personId="{8392D7DA-04A2-4757-932A-5CA00FB9C294}" id="{3C72C9E3-A9D7-40A2-8628-432A206D38BC}">
    <text>BHT TEMUAN DI LOKER PAK AHMAD, SAAT INI ADA DI SERVER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7" dT="2026-02-27T06:33:30.15" personId="{8392D7DA-04A2-4757-932A-5CA00FB9C294}" id="{ECE2E01D-746B-475C-9249-2E1F8DA14196}">
    <text>STATUS FA SUDAH DISPOSE 1 KODE 2 ASET</text>
  </threadedComment>
  <threadedComment ref="K31" dT="2026-02-02T09:51:24.35" personId="{E9F9D700-06FC-414D-9F05-FFC89DED49DF}" id="{46D46D9B-D57E-4F68-A628-F69BDB1A3550}">
    <text>IP NEMPEL PADA PC NYA</text>
  </threadedComment>
  <threadedComment ref="K32" dT="2026-02-02T09:51:24.35" personId="{E9F9D700-06FC-414D-9F05-FFC89DED49DF}" id="{892CE55C-BFD8-4299-A7FA-B490EE818F73}">
    <text>IP NEMPEL PADA PC NYA</text>
  </threadedComment>
  <threadedComment ref="K33" dT="2026-02-02T09:51:24.35" personId="{E9F9D700-06FC-414D-9F05-FFC89DED49DF}" id="{BA6DF308-4CCE-42C6-80C5-3155E5E086C2}">
    <text>IP NEMPEL PADA PC NYA</text>
  </threadedComment>
  <threadedComment ref="K39" dT="2026-02-02T09:51:24.35" personId="{E9F9D700-06FC-414D-9F05-FFC89DED49DF}" id="{E3171E90-D4FF-47A1-95F5-403F3E784D13}">
    <text>IP NEMPEL PADA PC NYA</text>
  </threadedComment>
  <threadedComment ref="K40" dT="2026-02-02T09:51:24.35" personId="{E9F9D700-06FC-414D-9F05-FFC89DED49DF}" id="{E6E3637B-115B-4E2C-8CD9-81BC31FEB302}">
    <text>IP NEMPEL PADA PC NYA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N29" dT="2026-01-21T03:42:27.03" personId="{8392D7DA-04A2-4757-932A-5CA00FB9C294}" id="{2C9D6DF7-3C7B-41FF-9319-0E723BF83334}">
    <text>TEMPORARY UNTIL DEPRESIASI MARET 2026</text>
  </threadedComment>
  <threadedComment ref="N32" dT="2026-01-21T03:32:59.33" personId="{8392D7DA-04A2-4757-932A-5CA00FB9C294}" id="{94CB1ECB-37CF-4B92-8375-D7AEE19F6AA1}">
    <text>TEMPORARY NON ACTIVE UNTIL APRIL 2026</text>
  </threadedComment>
  <threadedComment ref="C167" dT="2024-12-19T08:23:34.51" personId="{15ED74F0-D839-41BB-9A0E-9819AC2E7B2D}" id="{7BF823C2-D0BF-4B6B-8E3A-AF3DCAD3B718}">
    <text>PC Additional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172.17.100.44\@PIK%20IT%20from%20Server%201\7.%20CONTROL\5.%20FILING\Nusantara%20Secom%20Infotech\Assets\2024\INV_Laptop%20Catia%20NSI%201%20Unit.pdf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15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Relationship Id="rId5" Type="http://schemas.microsoft.com/office/2017/10/relationships/threadedComment" Target="../threadedComments/threadedComment9.xml"/><Relationship Id="rId4" Type="http://schemas.openxmlformats.org/officeDocument/2006/relationships/comments" Target="../comments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DE80-C5B8-4864-80D7-139E77219E00}">
  <sheetPr>
    <tabColor rgb="FF00B050"/>
    <pageSetUpPr fitToPage="1"/>
  </sheetPr>
  <dimension ref="A1:AH288"/>
  <sheetViews>
    <sheetView showGridLines="0" view="pageBreakPreview" zoomScale="55" zoomScaleNormal="85" zoomScaleSheetLayoutView="55" workbookViewId="0">
      <pane xSplit="3" ySplit="4" topLeftCell="D53" activePane="bottomRight" state="frozen"/>
      <selection pane="topRight" activeCell="K437" sqref="K437"/>
      <selection pane="bottomLeft" activeCell="K437" sqref="K437"/>
      <selection pane="bottomRight" activeCell="F69" sqref="F69:I69"/>
    </sheetView>
  </sheetViews>
  <sheetFormatPr defaultColWidth="9.140625" defaultRowHeight="15" x14ac:dyDescent="0.25"/>
  <cols>
    <col min="1" max="1" width="13.140625" style="17" customWidth="1"/>
    <col min="2" max="2" width="25.42578125" style="38" customWidth="1"/>
    <col min="3" max="3" width="26" style="38" customWidth="1"/>
    <col min="4" max="4" width="29" style="38" bestFit="1" customWidth="1"/>
    <col min="5" max="5" width="32" style="38" customWidth="1"/>
    <col min="6" max="6" width="52.140625" style="38" customWidth="1"/>
    <col min="7" max="7" width="16.85546875" style="38" customWidth="1"/>
    <col min="8" max="10" width="24.7109375" style="1" customWidth="1"/>
    <col min="11" max="11" width="17.42578125" style="17" customWidth="1"/>
    <col min="12" max="12" width="21.5703125" style="97" customWidth="1"/>
    <col min="13" max="13" width="19.42578125" style="97" customWidth="1"/>
    <col min="14" max="14" width="18.28515625" style="97" customWidth="1"/>
    <col min="15" max="15" width="37.42578125" style="97" customWidth="1"/>
    <col min="16" max="16" width="24.28515625" style="62" customWidth="1"/>
    <col min="17" max="17" width="21.85546875" style="38" bestFit="1" customWidth="1"/>
    <col min="18" max="18" width="22.28515625" style="38" bestFit="1" customWidth="1"/>
    <col min="19" max="20" width="17.7109375" style="62" bestFit="1" customWidth="1"/>
    <col min="21" max="21" width="26.5703125" style="98" customWidth="1"/>
    <col min="22" max="22" width="31.5703125" style="62" customWidth="1"/>
    <col min="23" max="23" width="12.28515625" style="62" customWidth="1"/>
    <col min="24" max="25" width="17.85546875" style="62" customWidth="1"/>
    <col min="26" max="26" width="20.85546875" style="38" bestFit="1" customWidth="1"/>
    <col min="27" max="27" width="20.85546875" style="38" customWidth="1"/>
    <col min="28" max="30" width="27.5703125" style="38" customWidth="1"/>
    <col min="31" max="31" width="18.28515625" style="1" customWidth="1"/>
    <col min="32" max="32" width="13.28515625" style="1" customWidth="1"/>
    <col min="33" max="33" width="12.5703125" style="1" customWidth="1"/>
    <col min="34" max="16384" width="9.140625" style="1"/>
  </cols>
  <sheetData>
    <row r="1" spans="1:34" ht="185.25" customHeight="1" thickBot="1" x14ac:dyDescent="0.3">
      <c r="A1" s="2"/>
      <c r="B1" s="3"/>
      <c r="C1" s="3"/>
      <c r="D1" s="972" t="s">
        <v>0</v>
      </c>
      <c r="E1" s="972"/>
      <c r="F1" s="972"/>
      <c r="G1" s="972"/>
      <c r="H1" s="972"/>
      <c r="I1" s="972"/>
      <c r="J1" s="972"/>
      <c r="K1" s="972"/>
      <c r="L1" s="972"/>
      <c r="M1" s="3"/>
      <c r="N1" s="4"/>
      <c r="O1" s="5"/>
      <c r="P1" s="3"/>
      <c r="Q1" s="3"/>
      <c r="R1" s="5"/>
      <c r="S1" s="6"/>
      <c r="T1" s="6"/>
      <c r="U1" s="973" t="s">
        <v>1</v>
      </c>
      <c r="V1" s="974"/>
      <c r="W1" s="974"/>
      <c r="X1" s="974"/>
      <c r="Y1" s="975"/>
      <c r="Z1" s="1"/>
      <c r="AA1" s="1"/>
      <c r="AB1" s="1"/>
      <c r="AC1" s="1"/>
      <c r="AD1" s="1"/>
    </row>
    <row r="2" spans="1:34" ht="29.25" customHeight="1" x14ac:dyDescent="0.25">
      <c r="A2" s="976" t="s">
        <v>2</v>
      </c>
      <c r="B2" s="977"/>
      <c r="C2" s="978"/>
      <c r="D2" s="979" t="s">
        <v>3</v>
      </c>
      <c r="E2" s="980"/>
      <c r="F2" s="122"/>
      <c r="G2" s="122"/>
      <c r="H2" s="122"/>
      <c r="I2" s="122"/>
      <c r="J2" s="122"/>
      <c r="K2" s="122"/>
      <c r="L2" s="122"/>
      <c r="M2" s="122"/>
      <c r="N2" s="122"/>
      <c r="O2" s="123"/>
      <c r="P2" s="7"/>
      <c r="Q2" s="8"/>
      <c r="R2" s="9"/>
      <c r="S2" s="10"/>
      <c r="T2" s="10"/>
      <c r="U2" s="11"/>
      <c r="V2" s="12"/>
      <c r="W2" s="12"/>
      <c r="X2" s="12"/>
      <c r="Y2" s="12"/>
      <c r="Z2" s="1"/>
      <c r="AA2" s="1"/>
      <c r="AB2" s="1"/>
      <c r="AC2" s="1"/>
      <c r="AD2" s="1"/>
    </row>
    <row r="3" spans="1:34" ht="15" customHeight="1" x14ac:dyDescent="0.25">
      <c r="A3" s="981" t="s">
        <v>4</v>
      </c>
      <c r="B3" s="982"/>
      <c r="C3" s="982"/>
      <c r="D3" s="982"/>
      <c r="E3" s="982"/>
      <c r="F3" s="982"/>
      <c r="G3" s="982"/>
      <c r="H3" s="982"/>
      <c r="I3" s="983" t="s">
        <v>5</v>
      </c>
      <c r="J3" s="983" t="s">
        <v>6</v>
      </c>
      <c r="K3" s="985" t="s">
        <v>7</v>
      </c>
      <c r="L3" s="985"/>
      <c r="M3" s="985"/>
      <c r="N3" s="983" t="s">
        <v>8</v>
      </c>
      <c r="O3" s="986" t="s">
        <v>9</v>
      </c>
      <c r="P3" s="968" t="s">
        <v>10</v>
      </c>
      <c r="Q3" s="969"/>
      <c r="R3" s="969"/>
      <c r="S3" s="969"/>
      <c r="T3" s="970"/>
      <c r="U3" s="13"/>
      <c r="V3" s="16"/>
      <c r="W3" s="16"/>
      <c r="X3" s="16"/>
      <c r="Y3" s="16"/>
      <c r="Z3" s="1"/>
      <c r="AA3" s="953"/>
      <c r="AB3" s="17"/>
      <c r="AC3" s="17"/>
      <c r="AD3" s="17"/>
    </row>
    <row r="4" spans="1:34" s="17" customFormat="1" ht="87" customHeight="1" thickBot="1" x14ac:dyDescent="0.3">
      <c r="A4" s="18" t="s">
        <v>11</v>
      </c>
      <c r="B4" s="19" t="s">
        <v>12</v>
      </c>
      <c r="C4" s="19" t="s">
        <v>13</v>
      </c>
      <c r="D4" s="19" t="s">
        <v>14</v>
      </c>
      <c r="E4" s="19" t="s">
        <v>15</v>
      </c>
      <c r="F4" s="19" t="s">
        <v>16</v>
      </c>
      <c r="G4" s="19" t="s">
        <v>17</v>
      </c>
      <c r="H4" s="20" t="s">
        <v>18</v>
      </c>
      <c r="I4" s="984"/>
      <c r="J4" s="984"/>
      <c r="K4" s="21" t="s">
        <v>19</v>
      </c>
      <c r="L4" s="20" t="s">
        <v>20</v>
      </c>
      <c r="M4" s="20" t="s">
        <v>21</v>
      </c>
      <c r="N4" s="984"/>
      <c r="O4" s="987"/>
      <c r="P4" s="22">
        <v>2025</v>
      </c>
      <c r="Q4" s="23">
        <v>2026</v>
      </c>
      <c r="R4" s="24">
        <v>2027</v>
      </c>
      <c r="S4" s="25" t="s">
        <v>22</v>
      </c>
      <c r="T4" s="26" t="s">
        <v>23</v>
      </c>
      <c r="U4" s="27" t="s">
        <v>24</v>
      </c>
      <c r="V4" s="14" t="s">
        <v>25</v>
      </c>
      <c r="W4" s="14" t="s">
        <v>26</v>
      </c>
      <c r="X4" s="14" t="s">
        <v>27</v>
      </c>
      <c r="Y4" s="14" t="s">
        <v>28</v>
      </c>
      <c r="Z4" s="15"/>
      <c r="AA4" s="953"/>
    </row>
    <row r="5" spans="1:34" s="39" customFormat="1" ht="21" x14ac:dyDescent="0.25">
      <c r="A5" s="28">
        <v>1</v>
      </c>
      <c r="B5" s="29" t="s">
        <v>29</v>
      </c>
      <c r="C5" s="30" t="s">
        <v>30</v>
      </c>
      <c r="D5" s="30" t="s">
        <v>31</v>
      </c>
      <c r="E5" s="31" t="s">
        <v>32</v>
      </c>
      <c r="F5" s="29" t="s">
        <v>33</v>
      </c>
      <c r="G5" s="112">
        <v>110501</v>
      </c>
      <c r="H5" s="29" t="s">
        <v>34</v>
      </c>
      <c r="I5" s="29" t="s">
        <v>35</v>
      </c>
      <c r="J5" s="29" t="s">
        <v>36</v>
      </c>
      <c r="K5" s="32">
        <v>2024</v>
      </c>
      <c r="L5" s="32">
        <v>2029</v>
      </c>
      <c r="M5" s="33">
        <v>2030</v>
      </c>
      <c r="N5" s="32" t="s">
        <v>37</v>
      </c>
      <c r="O5" s="34" t="s">
        <v>38</v>
      </c>
      <c r="P5" s="35" t="s">
        <v>39</v>
      </c>
      <c r="Q5" s="35" t="s">
        <v>39</v>
      </c>
      <c r="R5" s="35" t="s">
        <v>39</v>
      </c>
      <c r="S5" s="36">
        <v>1</v>
      </c>
      <c r="T5" s="36">
        <v>1</v>
      </c>
      <c r="U5" s="37"/>
      <c r="V5" s="37"/>
      <c r="W5" s="12"/>
      <c r="X5" s="12"/>
      <c r="Y5" s="12"/>
      <c r="Z5" s="38"/>
      <c r="AA5" s="38"/>
      <c r="AB5" s="38"/>
      <c r="AC5" s="38"/>
      <c r="AD5" s="38"/>
      <c r="AE5" s="1"/>
      <c r="AF5" s="1"/>
      <c r="AG5" s="1"/>
      <c r="AH5" s="1"/>
    </row>
    <row r="6" spans="1:34" s="39" customFormat="1" ht="21" x14ac:dyDescent="0.25">
      <c r="A6" s="40">
        <v>2</v>
      </c>
      <c r="B6" s="41" t="s">
        <v>40</v>
      </c>
      <c r="C6" s="42" t="s">
        <v>30</v>
      </c>
      <c r="D6" s="43" t="s">
        <v>31</v>
      </c>
      <c r="E6" s="44" t="s">
        <v>32</v>
      </c>
      <c r="F6" s="45" t="s">
        <v>41</v>
      </c>
      <c r="G6" s="112">
        <v>1007001</v>
      </c>
      <c r="H6" s="46" t="s">
        <v>42</v>
      </c>
      <c r="I6" s="46" t="s">
        <v>43</v>
      </c>
      <c r="J6" s="46" t="s">
        <v>36</v>
      </c>
      <c r="K6" s="47" t="s">
        <v>44</v>
      </c>
      <c r="L6" s="47">
        <v>2026</v>
      </c>
      <c r="M6" s="48">
        <v>2027</v>
      </c>
      <c r="N6" s="47" t="s">
        <v>37</v>
      </c>
      <c r="O6" s="49" t="s">
        <v>38</v>
      </c>
      <c r="P6" s="35" t="s">
        <v>39</v>
      </c>
      <c r="Q6" s="35" t="s">
        <v>39</v>
      </c>
      <c r="R6" s="35" t="s">
        <v>39</v>
      </c>
      <c r="S6" s="51">
        <v>1</v>
      </c>
      <c r="T6" s="51">
        <v>1</v>
      </c>
      <c r="U6" s="37"/>
      <c r="V6" s="37"/>
      <c r="W6" s="12"/>
      <c r="X6" s="12"/>
      <c r="Y6" s="12"/>
      <c r="Z6" s="52" t="s">
        <v>45</v>
      </c>
      <c r="AA6" s="12" t="s">
        <v>46</v>
      </c>
      <c r="AB6" s="12" t="s">
        <v>46</v>
      </c>
      <c r="AC6" s="12" t="s">
        <v>46</v>
      </c>
      <c r="AD6" s="12" t="s">
        <v>46</v>
      </c>
      <c r="AE6" s="1"/>
      <c r="AF6" s="1"/>
      <c r="AG6" s="1"/>
      <c r="AH6" s="1"/>
    </row>
    <row r="7" spans="1:34" s="39" customFormat="1" ht="21" x14ac:dyDescent="0.25">
      <c r="A7" s="28">
        <v>3</v>
      </c>
      <c r="B7" s="46" t="s">
        <v>47</v>
      </c>
      <c r="C7" s="42" t="s">
        <v>30</v>
      </c>
      <c r="D7" s="53" t="s">
        <v>31</v>
      </c>
      <c r="E7" s="44" t="s">
        <v>32</v>
      </c>
      <c r="F7" s="46" t="s">
        <v>48</v>
      </c>
      <c r="G7" s="112">
        <v>110501</v>
      </c>
      <c r="H7" s="46" t="s">
        <v>49</v>
      </c>
      <c r="I7" s="46" t="s">
        <v>50</v>
      </c>
      <c r="J7" s="46" t="s">
        <v>36</v>
      </c>
      <c r="K7" s="47" t="s">
        <v>44</v>
      </c>
      <c r="L7" s="47">
        <v>2026</v>
      </c>
      <c r="M7" s="48">
        <v>2027</v>
      </c>
      <c r="N7" s="47" t="s">
        <v>37</v>
      </c>
      <c r="O7" s="49" t="s">
        <v>38</v>
      </c>
      <c r="P7" s="35" t="s">
        <v>39</v>
      </c>
      <c r="Q7" s="35" t="s">
        <v>39</v>
      </c>
      <c r="R7" s="35" t="s">
        <v>39</v>
      </c>
      <c r="S7" s="51">
        <v>1</v>
      </c>
      <c r="T7" s="51">
        <v>1</v>
      </c>
      <c r="U7" s="37"/>
      <c r="V7" s="37"/>
      <c r="W7" s="12"/>
      <c r="X7" s="12"/>
      <c r="Y7" s="12"/>
      <c r="Z7" s="52" t="s">
        <v>51</v>
      </c>
      <c r="AA7" s="12" t="s">
        <v>46</v>
      </c>
      <c r="AB7" s="12" t="s">
        <v>46</v>
      </c>
      <c r="AC7" s="12" t="s">
        <v>46</v>
      </c>
      <c r="AD7" s="12" t="s">
        <v>46</v>
      </c>
      <c r="AE7" s="1"/>
      <c r="AF7" s="1"/>
      <c r="AG7" s="1"/>
      <c r="AH7" s="1"/>
    </row>
    <row r="8" spans="1:34" s="39" customFormat="1" ht="21" x14ac:dyDescent="0.25">
      <c r="A8" s="40">
        <v>4</v>
      </c>
      <c r="B8" s="46" t="s">
        <v>52</v>
      </c>
      <c r="C8" s="42" t="s">
        <v>30</v>
      </c>
      <c r="D8" s="43" t="s">
        <v>31</v>
      </c>
      <c r="E8" s="44" t="s">
        <v>32</v>
      </c>
      <c r="F8" s="46" t="s">
        <v>53</v>
      </c>
      <c r="G8" s="112">
        <v>1008001</v>
      </c>
      <c r="H8" s="46" t="s">
        <v>54</v>
      </c>
      <c r="I8" s="46" t="s">
        <v>55</v>
      </c>
      <c r="J8" s="46" t="s">
        <v>36</v>
      </c>
      <c r="K8" s="47" t="s">
        <v>44</v>
      </c>
      <c r="L8" s="47">
        <v>2026</v>
      </c>
      <c r="M8" s="48">
        <v>2027</v>
      </c>
      <c r="N8" s="47" t="s">
        <v>37</v>
      </c>
      <c r="O8" s="49" t="s">
        <v>38</v>
      </c>
      <c r="P8" s="35" t="s">
        <v>39</v>
      </c>
      <c r="Q8" s="35" t="s">
        <v>39</v>
      </c>
      <c r="R8" s="35" t="s">
        <v>39</v>
      </c>
      <c r="S8" s="51">
        <v>1</v>
      </c>
      <c r="T8" s="51">
        <v>1</v>
      </c>
      <c r="U8" s="37"/>
      <c r="V8" s="37"/>
      <c r="W8" s="12"/>
      <c r="X8" s="12"/>
      <c r="Y8" s="12"/>
      <c r="Z8" s="52" t="s">
        <v>56</v>
      </c>
      <c r="AA8" s="12" t="s">
        <v>46</v>
      </c>
      <c r="AB8" s="12" t="s">
        <v>46</v>
      </c>
      <c r="AC8" s="12" t="s">
        <v>46</v>
      </c>
      <c r="AD8" s="12" t="s">
        <v>46</v>
      </c>
      <c r="AE8" s="1"/>
      <c r="AF8" s="1"/>
      <c r="AG8" s="1"/>
      <c r="AH8" s="1"/>
    </row>
    <row r="9" spans="1:34" s="39" customFormat="1" ht="21" x14ac:dyDescent="0.25">
      <c r="A9" s="28">
        <v>5</v>
      </c>
      <c r="B9" s="46" t="s">
        <v>57</v>
      </c>
      <c r="C9" s="42" t="s">
        <v>58</v>
      </c>
      <c r="D9" s="42" t="s">
        <v>59</v>
      </c>
      <c r="E9" s="46" t="s">
        <v>60</v>
      </c>
      <c r="F9" s="46" t="s">
        <v>61</v>
      </c>
      <c r="G9" s="112">
        <v>2508023</v>
      </c>
      <c r="H9" s="46" t="s">
        <v>62</v>
      </c>
      <c r="I9" s="46" t="s">
        <v>63</v>
      </c>
      <c r="J9" s="42" t="s">
        <v>64</v>
      </c>
      <c r="K9" s="47">
        <v>2025</v>
      </c>
      <c r="L9" s="48">
        <v>2030</v>
      </c>
      <c r="M9" s="48">
        <v>2031</v>
      </c>
      <c r="N9" s="47" t="s">
        <v>37</v>
      </c>
      <c r="O9" s="49" t="s">
        <v>45</v>
      </c>
      <c r="P9" s="55" t="s">
        <v>46</v>
      </c>
      <c r="Q9" s="56" t="s">
        <v>32</v>
      </c>
      <c r="R9" s="57" t="s">
        <v>32</v>
      </c>
      <c r="S9" s="51">
        <v>1</v>
      </c>
      <c r="T9" s="51">
        <v>1</v>
      </c>
      <c r="U9" s="11" t="s">
        <v>65</v>
      </c>
      <c r="V9" s="56" t="s">
        <v>66</v>
      </c>
      <c r="W9" s="12"/>
      <c r="X9" s="12" t="s">
        <v>67</v>
      </c>
      <c r="Y9" s="56" t="s">
        <v>68</v>
      </c>
      <c r="Z9" s="58"/>
      <c r="AA9" s="58"/>
      <c r="AB9" s="58"/>
      <c r="AC9" s="58"/>
      <c r="AD9" s="58"/>
      <c r="AE9" s="1"/>
      <c r="AF9" s="1"/>
      <c r="AG9" s="1"/>
      <c r="AH9" s="1"/>
    </row>
    <row r="10" spans="1:34" s="39" customFormat="1" ht="21" x14ac:dyDescent="0.25">
      <c r="A10" s="40">
        <v>6</v>
      </c>
      <c r="B10" s="46" t="s">
        <v>69</v>
      </c>
      <c r="C10" s="42" t="s">
        <v>58</v>
      </c>
      <c r="D10" s="42" t="s">
        <v>59</v>
      </c>
      <c r="E10" s="46" t="s">
        <v>60</v>
      </c>
      <c r="F10" s="46" t="s">
        <v>70</v>
      </c>
      <c r="G10" s="112">
        <v>2203039</v>
      </c>
      <c r="H10" s="46" t="s">
        <v>71</v>
      </c>
      <c r="I10" s="46" t="s">
        <v>72</v>
      </c>
      <c r="J10" s="42" t="s">
        <v>73</v>
      </c>
      <c r="K10" s="47">
        <v>2025</v>
      </c>
      <c r="L10" s="47">
        <v>2030</v>
      </c>
      <c r="M10" s="48">
        <v>2031</v>
      </c>
      <c r="N10" s="47" t="s">
        <v>37</v>
      </c>
      <c r="O10" s="49" t="s">
        <v>45</v>
      </c>
      <c r="P10" s="35" t="s">
        <v>46</v>
      </c>
      <c r="Q10" s="56" t="s">
        <v>32</v>
      </c>
      <c r="R10" s="57" t="s">
        <v>32</v>
      </c>
      <c r="S10" s="51">
        <v>1</v>
      </c>
      <c r="T10" s="51">
        <v>1</v>
      </c>
      <c r="U10" s="11" t="s">
        <v>65</v>
      </c>
      <c r="V10" s="56" t="s">
        <v>66</v>
      </c>
      <c r="W10" s="12"/>
      <c r="X10" s="12" t="s">
        <v>67</v>
      </c>
      <c r="Y10" s="56" t="s">
        <v>68</v>
      </c>
      <c r="Z10" s="38"/>
      <c r="AA10" s="38"/>
      <c r="AB10" s="38"/>
      <c r="AC10" s="38"/>
      <c r="AD10" s="38"/>
      <c r="AE10" s="1"/>
      <c r="AF10" s="1"/>
      <c r="AG10" s="1"/>
      <c r="AH10" s="1"/>
    </row>
    <row r="11" spans="1:34" s="39" customFormat="1" ht="21" x14ac:dyDescent="0.25">
      <c r="A11" s="28">
        <v>7</v>
      </c>
      <c r="B11" s="46" t="s">
        <v>74</v>
      </c>
      <c r="C11" s="42" t="s">
        <v>58</v>
      </c>
      <c r="D11" s="42" t="s">
        <v>59</v>
      </c>
      <c r="E11" s="46" t="s">
        <v>60</v>
      </c>
      <c r="F11" s="59" t="s">
        <v>75</v>
      </c>
      <c r="G11" s="112">
        <v>2203040</v>
      </c>
      <c r="H11" s="42" t="s">
        <v>76</v>
      </c>
      <c r="I11" s="42" t="s">
        <v>77</v>
      </c>
      <c r="J11" s="42" t="s">
        <v>78</v>
      </c>
      <c r="K11" s="47">
        <v>2024</v>
      </c>
      <c r="L11" s="48">
        <v>2029</v>
      </c>
      <c r="M11" s="48">
        <v>2030</v>
      </c>
      <c r="N11" s="47" t="s">
        <v>37</v>
      </c>
      <c r="O11" s="49" t="s">
        <v>45</v>
      </c>
      <c r="P11" s="60" t="s">
        <v>79</v>
      </c>
      <c r="Q11" s="56" t="s">
        <v>32</v>
      </c>
      <c r="R11" s="57" t="s">
        <v>32</v>
      </c>
      <c r="S11" s="51">
        <v>1</v>
      </c>
      <c r="T11" s="51">
        <v>1</v>
      </c>
      <c r="U11" s="11" t="s">
        <v>80</v>
      </c>
      <c r="V11" s="12" t="s">
        <v>81</v>
      </c>
      <c r="W11" s="56" t="s">
        <v>82</v>
      </c>
      <c r="X11" s="12" t="s">
        <v>83</v>
      </c>
      <c r="Y11" s="12"/>
      <c r="Z11" s="61" t="s">
        <v>84</v>
      </c>
      <c r="AA11" s="62" t="s">
        <v>46</v>
      </c>
      <c r="AB11" s="62" t="s">
        <v>46</v>
      </c>
      <c r="AC11" s="62" t="s">
        <v>46</v>
      </c>
      <c r="AD11" s="62" t="s">
        <v>46</v>
      </c>
      <c r="AE11" s="1"/>
      <c r="AF11" s="1"/>
      <c r="AG11" s="1"/>
      <c r="AH11" s="1"/>
    </row>
    <row r="12" spans="1:34" s="39" customFormat="1" ht="21" x14ac:dyDescent="0.25">
      <c r="A12" s="40">
        <v>8</v>
      </c>
      <c r="B12" s="46" t="s">
        <v>85</v>
      </c>
      <c r="C12" s="42" t="s">
        <v>30</v>
      </c>
      <c r="D12" s="42" t="s">
        <v>59</v>
      </c>
      <c r="E12" s="42" t="s">
        <v>60</v>
      </c>
      <c r="F12" s="63" t="s">
        <v>86</v>
      </c>
      <c r="G12" s="112">
        <v>1307002</v>
      </c>
      <c r="H12" s="63" t="s">
        <v>87</v>
      </c>
      <c r="I12" s="63" t="s">
        <v>88</v>
      </c>
      <c r="J12" s="42" t="s">
        <v>36</v>
      </c>
      <c r="K12" s="47">
        <v>2023</v>
      </c>
      <c r="L12" s="47">
        <v>2028</v>
      </c>
      <c r="M12" s="48">
        <v>2029</v>
      </c>
      <c r="N12" s="47" t="s">
        <v>37</v>
      </c>
      <c r="O12" s="49" t="s">
        <v>38</v>
      </c>
      <c r="P12" s="35" t="s">
        <v>89</v>
      </c>
      <c r="Q12" s="35" t="s">
        <v>89</v>
      </c>
      <c r="R12" s="35" t="s">
        <v>89</v>
      </c>
      <c r="S12" s="51">
        <v>1</v>
      </c>
      <c r="T12" s="51">
        <v>1</v>
      </c>
      <c r="U12" s="11"/>
      <c r="V12" s="12"/>
      <c r="W12" s="12"/>
      <c r="X12" s="12"/>
      <c r="Y12" s="12"/>
      <c r="Z12" s="38"/>
      <c r="AA12" s="38"/>
      <c r="AB12" s="38"/>
      <c r="AC12" s="38"/>
      <c r="AD12" s="38"/>
      <c r="AE12" s="1"/>
      <c r="AF12" s="1"/>
      <c r="AG12" s="1"/>
      <c r="AH12" s="1"/>
    </row>
    <row r="13" spans="1:34" s="39" customFormat="1" ht="21" customHeight="1" x14ac:dyDescent="0.25">
      <c r="A13" s="28">
        <v>9</v>
      </c>
      <c r="B13" s="65" t="s">
        <v>90</v>
      </c>
      <c r="C13" s="42" t="s">
        <v>58</v>
      </c>
      <c r="D13" s="42" t="s">
        <v>59</v>
      </c>
      <c r="E13" s="42" t="s">
        <v>60</v>
      </c>
      <c r="F13" s="66" t="s">
        <v>91</v>
      </c>
      <c r="G13" s="112">
        <v>1505006</v>
      </c>
      <c r="H13" s="46" t="s">
        <v>92</v>
      </c>
      <c r="I13" s="46" t="s">
        <v>93</v>
      </c>
      <c r="J13" s="42" t="s">
        <v>94</v>
      </c>
      <c r="K13" s="47">
        <v>2023</v>
      </c>
      <c r="L13" s="48">
        <v>2028</v>
      </c>
      <c r="M13" s="48">
        <v>2029</v>
      </c>
      <c r="N13" s="47" t="s">
        <v>37</v>
      </c>
      <c r="O13" s="49" t="s">
        <v>45</v>
      </c>
      <c r="P13" s="60" t="s">
        <v>79</v>
      </c>
      <c r="Q13" s="56" t="s">
        <v>32</v>
      </c>
      <c r="R13" s="57" t="s">
        <v>32</v>
      </c>
      <c r="S13" s="51">
        <v>1</v>
      </c>
      <c r="T13" s="51">
        <v>1</v>
      </c>
      <c r="U13" s="11"/>
      <c r="V13" s="12"/>
      <c r="W13" s="12"/>
      <c r="X13" s="12"/>
      <c r="Y13" s="12"/>
      <c r="Z13" s="38"/>
      <c r="AA13" s="38"/>
      <c r="AB13" s="38"/>
      <c r="AC13" s="38"/>
      <c r="AD13" s="38"/>
      <c r="AE13" s="1"/>
      <c r="AF13" s="1"/>
      <c r="AG13" s="1"/>
      <c r="AH13" s="1"/>
    </row>
    <row r="14" spans="1:34" s="39" customFormat="1" ht="21" x14ac:dyDescent="0.25">
      <c r="A14" s="40">
        <v>10</v>
      </c>
      <c r="B14" s="65" t="s">
        <v>95</v>
      </c>
      <c r="C14" s="42" t="s">
        <v>58</v>
      </c>
      <c r="D14" s="42" t="s">
        <v>59</v>
      </c>
      <c r="E14" s="42" t="s">
        <v>60</v>
      </c>
      <c r="F14" s="46" t="s">
        <v>96</v>
      </c>
      <c r="G14" s="112">
        <v>1403005</v>
      </c>
      <c r="H14" s="46" t="s">
        <v>97</v>
      </c>
      <c r="I14" s="46" t="s">
        <v>98</v>
      </c>
      <c r="J14" s="42" t="s">
        <v>99</v>
      </c>
      <c r="K14" s="47">
        <v>2023</v>
      </c>
      <c r="L14" s="48">
        <v>2028</v>
      </c>
      <c r="M14" s="48">
        <v>2029</v>
      </c>
      <c r="N14" s="47" t="s">
        <v>37</v>
      </c>
      <c r="O14" s="49" t="s">
        <v>45</v>
      </c>
      <c r="P14" s="60" t="s">
        <v>79</v>
      </c>
      <c r="Q14" s="56" t="s">
        <v>32</v>
      </c>
      <c r="R14" s="57" t="s">
        <v>32</v>
      </c>
      <c r="S14" s="51">
        <v>1</v>
      </c>
      <c r="T14" s="51">
        <v>1</v>
      </c>
      <c r="U14" s="11"/>
      <c r="V14" s="12"/>
      <c r="W14" s="12"/>
      <c r="X14" s="12"/>
      <c r="Y14" s="12"/>
      <c r="Z14" s="38"/>
      <c r="AA14" s="38"/>
      <c r="AB14" s="38"/>
      <c r="AC14" s="38"/>
      <c r="AD14" s="38"/>
      <c r="AE14" s="1"/>
      <c r="AF14" s="1"/>
      <c r="AG14" s="1"/>
      <c r="AH14" s="1"/>
    </row>
    <row r="15" spans="1:34" s="39" customFormat="1" ht="21" x14ac:dyDescent="0.25">
      <c r="A15" s="28">
        <v>11</v>
      </c>
      <c r="B15" s="46" t="s">
        <v>100</v>
      </c>
      <c r="C15" s="42" t="s">
        <v>58</v>
      </c>
      <c r="D15" s="42" t="s">
        <v>59</v>
      </c>
      <c r="E15" s="42" t="s">
        <v>60</v>
      </c>
      <c r="F15" s="46" t="s">
        <v>101</v>
      </c>
      <c r="G15" s="112">
        <v>1011032</v>
      </c>
      <c r="H15" s="46" t="s">
        <v>102</v>
      </c>
      <c r="I15" s="46" t="s">
        <v>103</v>
      </c>
      <c r="J15" s="42" t="s">
        <v>104</v>
      </c>
      <c r="K15" s="47" t="s">
        <v>105</v>
      </c>
      <c r="L15" s="47">
        <v>2027</v>
      </c>
      <c r="M15" s="48">
        <v>2028</v>
      </c>
      <c r="N15" s="47" t="s">
        <v>37</v>
      </c>
      <c r="O15" s="49" t="s">
        <v>106</v>
      </c>
      <c r="P15" s="60" t="s">
        <v>107</v>
      </c>
      <c r="Q15" s="12" t="s">
        <v>108</v>
      </c>
      <c r="R15" s="50" t="s">
        <v>108</v>
      </c>
      <c r="S15" s="51">
        <v>1</v>
      </c>
      <c r="T15" s="51">
        <v>1</v>
      </c>
      <c r="U15" s="11"/>
      <c r="V15" s="12"/>
      <c r="W15" s="12"/>
      <c r="X15" s="12"/>
      <c r="Y15" s="12"/>
      <c r="Z15" s="38"/>
      <c r="AA15" s="38"/>
      <c r="AB15" s="38"/>
      <c r="AC15" s="38"/>
      <c r="AD15" s="38"/>
      <c r="AE15" s="1"/>
      <c r="AF15" s="1"/>
      <c r="AG15" s="1"/>
      <c r="AH15" s="1"/>
    </row>
    <row r="16" spans="1:34" s="39" customFormat="1" ht="21" x14ac:dyDescent="0.25">
      <c r="A16" s="40">
        <v>12</v>
      </c>
      <c r="B16" s="46" t="s">
        <v>109</v>
      </c>
      <c r="C16" s="42" t="s">
        <v>30</v>
      </c>
      <c r="D16" s="42" t="s">
        <v>59</v>
      </c>
      <c r="E16" s="46" t="s">
        <v>60</v>
      </c>
      <c r="F16" s="46" t="s">
        <v>110</v>
      </c>
      <c r="G16" s="112">
        <v>1112021</v>
      </c>
      <c r="H16" s="46" t="s">
        <v>111</v>
      </c>
      <c r="I16" s="46" t="s">
        <v>112</v>
      </c>
      <c r="J16" s="42" t="s">
        <v>36</v>
      </c>
      <c r="K16" s="47" t="s">
        <v>44</v>
      </c>
      <c r="L16" s="47">
        <v>2026</v>
      </c>
      <c r="M16" s="48">
        <v>2027</v>
      </c>
      <c r="N16" s="47" t="s">
        <v>37</v>
      </c>
      <c r="O16" s="49" t="s">
        <v>38</v>
      </c>
      <c r="P16" s="35" t="s">
        <v>39</v>
      </c>
      <c r="Q16" s="12" t="s">
        <v>113</v>
      </c>
      <c r="R16" s="50" t="s">
        <v>113</v>
      </c>
      <c r="S16" s="51">
        <v>1</v>
      </c>
      <c r="T16" s="51">
        <v>1</v>
      </c>
      <c r="U16" s="11"/>
      <c r="V16" s="12"/>
      <c r="W16" s="12"/>
      <c r="X16" s="12"/>
      <c r="Y16" s="12"/>
      <c r="Z16" s="38"/>
      <c r="AA16" s="38"/>
      <c r="AB16" s="38"/>
      <c r="AC16" s="38"/>
      <c r="AD16" s="38"/>
      <c r="AE16" s="1"/>
      <c r="AF16" s="1"/>
      <c r="AG16" s="1"/>
      <c r="AH16" s="1"/>
    </row>
    <row r="17" spans="1:34" s="39" customFormat="1" ht="21" x14ac:dyDescent="0.25">
      <c r="A17" s="28">
        <v>13</v>
      </c>
      <c r="B17" s="46" t="s">
        <v>114</v>
      </c>
      <c r="C17" s="42" t="s">
        <v>58</v>
      </c>
      <c r="D17" s="42" t="s">
        <v>115</v>
      </c>
      <c r="E17" s="42" t="s">
        <v>116</v>
      </c>
      <c r="F17" s="46" t="s">
        <v>117</v>
      </c>
      <c r="G17" s="112">
        <v>1402007</v>
      </c>
      <c r="H17" s="67" t="s">
        <v>118</v>
      </c>
      <c r="I17" s="46" t="s">
        <v>119</v>
      </c>
      <c r="J17" s="42" t="s">
        <v>120</v>
      </c>
      <c r="K17" s="47">
        <v>2025</v>
      </c>
      <c r="L17" s="47">
        <v>2030</v>
      </c>
      <c r="M17" s="48">
        <v>2031</v>
      </c>
      <c r="N17" s="47" t="s">
        <v>37</v>
      </c>
      <c r="O17" s="49" t="s">
        <v>56</v>
      </c>
      <c r="P17" s="35" t="s">
        <v>46</v>
      </c>
      <c r="Q17" s="56" t="s">
        <v>32</v>
      </c>
      <c r="R17" s="57" t="s">
        <v>32</v>
      </c>
      <c r="S17" s="51">
        <v>1</v>
      </c>
      <c r="T17" s="51">
        <v>1</v>
      </c>
      <c r="U17" s="11" t="s">
        <v>65</v>
      </c>
      <c r="V17" s="56" t="s">
        <v>121</v>
      </c>
      <c r="W17" s="56" t="s">
        <v>122</v>
      </c>
      <c r="X17" s="12" t="s">
        <v>67</v>
      </c>
      <c r="Y17" s="56" t="s">
        <v>68</v>
      </c>
      <c r="Z17" s="38"/>
      <c r="AA17" s="38"/>
      <c r="AB17" s="38"/>
      <c r="AC17" s="38"/>
      <c r="AD17" s="38"/>
      <c r="AE17" s="1"/>
      <c r="AF17" s="1"/>
      <c r="AG17" s="1"/>
      <c r="AH17" s="1"/>
    </row>
    <row r="18" spans="1:34" s="39" customFormat="1" ht="21" x14ac:dyDescent="0.25">
      <c r="A18" s="40">
        <v>14</v>
      </c>
      <c r="B18" s="46" t="s">
        <v>123</v>
      </c>
      <c r="C18" s="42" t="s">
        <v>30</v>
      </c>
      <c r="D18" s="42" t="s">
        <v>115</v>
      </c>
      <c r="E18" s="46" t="s">
        <v>124</v>
      </c>
      <c r="F18" s="46" t="s">
        <v>125</v>
      </c>
      <c r="G18" s="112">
        <v>1205001</v>
      </c>
      <c r="H18" s="46" t="s">
        <v>126</v>
      </c>
      <c r="I18" s="46" t="s">
        <v>127</v>
      </c>
      <c r="J18" s="46" t="s">
        <v>36</v>
      </c>
      <c r="K18" s="47">
        <v>2025</v>
      </c>
      <c r="L18" s="47">
        <v>2030</v>
      </c>
      <c r="M18" s="48">
        <v>2031</v>
      </c>
      <c r="N18" s="47" t="s">
        <v>37</v>
      </c>
      <c r="O18" s="49" t="s">
        <v>38</v>
      </c>
      <c r="P18" s="35" t="s">
        <v>89</v>
      </c>
      <c r="Q18" s="35" t="s">
        <v>89</v>
      </c>
      <c r="R18" s="35" t="s">
        <v>89</v>
      </c>
      <c r="S18" s="51">
        <v>1</v>
      </c>
      <c r="T18" s="51">
        <v>1</v>
      </c>
      <c r="U18" s="68" t="s">
        <v>65</v>
      </c>
      <c r="V18" s="69" t="s">
        <v>128</v>
      </c>
      <c r="W18" s="56" t="s">
        <v>122</v>
      </c>
      <c r="X18" s="12" t="s">
        <v>67</v>
      </c>
      <c r="Y18" s="56" t="s">
        <v>68</v>
      </c>
      <c r="Z18" s="38"/>
      <c r="AA18" s="38"/>
      <c r="AB18" s="38"/>
      <c r="AC18" s="38"/>
      <c r="AD18" s="38"/>
      <c r="AE18" s="1"/>
      <c r="AF18" s="1"/>
      <c r="AG18" s="1"/>
      <c r="AH18" s="1"/>
    </row>
    <row r="19" spans="1:34" s="39" customFormat="1" ht="21" x14ac:dyDescent="0.25">
      <c r="A19" s="28">
        <v>15</v>
      </c>
      <c r="B19" s="46" t="s">
        <v>129</v>
      </c>
      <c r="C19" s="42" t="s">
        <v>58</v>
      </c>
      <c r="D19" s="42" t="s">
        <v>115</v>
      </c>
      <c r="E19" s="46" t="s">
        <v>124</v>
      </c>
      <c r="F19" s="59" t="s">
        <v>130</v>
      </c>
      <c r="G19" s="112">
        <v>2412014</v>
      </c>
      <c r="H19" s="46" t="s">
        <v>131</v>
      </c>
      <c r="I19" s="46" t="s">
        <v>132</v>
      </c>
      <c r="J19" s="42" t="s">
        <v>133</v>
      </c>
      <c r="K19" s="47">
        <v>2024</v>
      </c>
      <c r="L19" s="48">
        <v>2029</v>
      </c>
      <c r="M19" s="48">
        <v>2030</v>
      </c>
      <c r="N19" s="47" t="s">
        <v>37</v>
      </c>
      <c r="O19" s="49" t="s">
        <v>45</v>
      </c>
      <c r="P19" s="60" t="s">
        <v>79</v>
      </c>
      <c r="Q19" s="70" t="s">
        <v>32</v>
      </c>
      <c r="R19" s="71" t="s">
        <v>32</v>
      </c>
      <c r="S19" s="51">
        <v>1</v>
      </c>
      <c r="T19" s="51">
        <v>1</v>
      </c>
      <c r="U19" s="11" t="s">
        <v>80</v>
      </c>
      <c r="V19" s="12" t="s">
        <v>134</v>
      </c>
      <c r="W19" s="72">
        <v>45627</v>
      </c>
      <c r="X19" s="12" t="s">
        <v>83</v>
      </c>
      <c r="Y19" s="12"/>
      <c r="Z19" s="38"/>
      <c r="AA19" s="38"/>
      <c r="AB19" s="38"/>
      <c r="AC19" s="38"/>
      <c r="AD19" s="38"/>
      <c r="AE19" s="1"/>
      <c r="AF19" s="1"/>
      <c r="AG19" s="1"/>
      <c r="AH19" s="1"/>
    </row>
    <row r="20" spans="1:34" s="39" customFormat="1" ht="21" x14ac:dyDescent="0.25">
      <c r="A20" s="40">
        <v>16</v>
      </c>
      <c r="B20" s="42" t="s">
        <v>135</v>
      </c>
      <c r="C20" s="42" t="s">
        <v>58</v>
      </c>
      <c r="D20" s="42" t="s">
        <v>115</v>
      </c>
      <c r="E20" s="46" t="s">
        <v>124</v>
      </c>
      <c r="F20" s="46" t="s">
        <v>136</v>
      </c>
      <c r="G20" s="112">
        <v>1411001</v>
      </c>
      <c r="H20" s="42" t="s">
        <v>137</v>
      </c>
      <c r="I20" s="42" t="s">
        <v>138</v>
      </c>
      <c r="J20" s="42" t="s">
        <v>139</v>
      </c>
      <c r="K20" s="47">
        <v>2024</v>
      </c>
      <c r="L20" s="48">
        <v>2029</v>
      </c>
      <c r="M20" s="48">
        <v>2030</v>
      </c>
      <c r="N20" s="47" t="s">
        <v>37</v>
      </c>
      <c r="O20" s="49" t="s">
        <v>45</v>
      </c>
      <c r="P20" s="60" t="s">
        <v>79</v>
      </c>
      <c r="Q20" s="70" t="s">
        <v>32</v>
      </c>
      <c r="R20" s="71" t="s">
        <v>32</v>
      </c>
      <c r="S20" s="51">
        <v>1</v>
      </c>
      <c r="T20" s="51">
        <v>1</v>
      </c>
      <c r="U20" s="11"/>
      <c r="V20" s="12"/>
      <c r="W20" s="12"/>
      <c r="X20" s="12"/>
      <c r="Y20" s="12"/>
      <c r="Z20" s="38"/>
      <c r="AA20" s="38"/>
      <c r="AB20" s="38"/>
      <c r="AC20" s="38"/>
      <c r="AD20" s="38"/>
      <c r="AE20" s="1"/>
      <c r="AF20" s="1"/>
      <c r="AG20" s="1"/>
      <c r="AH20" s="1"/>
    </row>
    <row r="21" spans="1:34" s="39" customFormat="1" ht="21" x14ac:dyDescent="0.25">
      <c r="A21" s="28">
        <v>17</v>
      </c>
      <c r="B21" s="42" t="s">
        <v>140</v>
      </c>
      <c r="C21" s="42" t="s">
        <v>58</v>
      </c>
      <c r="D21" s="42" t="s">
        <v>115</v>
      </c>
      <c r="E21" s="46" t="s">
        <v>124</v>
      </c>
      <c r="F21" s="73" t="s">
        <v>141</v>
      </c>
      <c r="G21" s="112">
        <v>1604048</v>
      </c>
      <c r="H21" s="42" t="s">
        <v>142</v>
      </c>
      <c r="I21" s="42" t="s">
        <v>143</v>
      </c>
      <c r="J21" s="42" t="s">
        <v>144</v>
      </c>
      <c r="K21" s="47">
        <v>2024</v>
      </c>
      <c r="L21" s="48">
        <v>2029</v>
      </c>
      <c r="M21" s="48">
        <v>2030</v>
      </c>
      <c r="N21" s="47" t="s">
        <v>37</v>
      </c>
      <c r="O21" s="49" t="s">
        <v>45</v>
      </c>
      <c r="P21" s="60" t="s">
        <v>79</v>
      </c>
      <c r="Q21" s="70" t="s">
        <v>32</v>
      </c>
      <c r="R21" s="71" t="s">
        <v>32</v>
      </c>
      <c r="S21" s="51">
        <v>1</v>
      </c>
      <c r="T21" s="51">
        <v>1</v>
      </c>
      <c r="U21" s="11"/>
      <c r="V21" s="12"/>
      <c r="W21" s="12"/>
      <c r="X21" s="12"/>
      <c r="Y21" s="12"/>
      <c r="Z21" s="38"/>
      <c r="AA21" s="38"/>
      <c r="AB21" s="38"/>
      <c r="AC21" s="38"/>
      <c r="AD21" s="38"/>
      <c r="AE21" s="1"/>
      <c r="AF21" s="1"/>
      <c r="AG21" s="1"/>
      <c r="AH21" s="1"/>
    </row>
    <row r="22" spans="1:34" s="39" customFormat="1" ht="21" x14ac:dyDescent="0.25">
      <c r="A22" s="40">
        <v>18</v>
      </c>
      <c r="B22" s="65" t="s">
        <v>145</v>
      </c>
      <c r="C22" s="42" t="s">
        <v>58</v>
      </c>
      <c r="D22" s="42" t="s">
        <v>115</v>
      </c>
      <c r="E22" s="46" t="s">
        <v>124</v>
      </c>
      <c r="F22" s="46" t="s">
        <v>146</v>
      </c>
      <c r="G22" s="112">
        <v>1208059</v>
      </c>
      <c r="H22" s="46" t="s">
        <v>147</v>
      </c>
      <c r="I22" s="46" t="s">
        <v>148</v>
      </c>
      <c r="J22" s="42" t="s">
        <v>149</v>
      </c>
      <c r="K22" s="47">
        <v>2024</v>
      </c>
      <c r="L22" s="48">
        <v>2029</v>
      </c>
      <c r="M22" s="48">
        <v>2030</v>
      </c>
      <c r="N22" s="47" t="s">
        <v>37</v>
      </c>
      <c r="O22" s="49" t="s">
        <v>45</v>
      </c>
      <c r="P22" s="60" t="s">
        <v>79</v>
      </c>
      <c r="Q22" s="70" t="s">
        <v>32</v>
      </c>
      <c r="R22" s="71" t="s">
        <v>32</v>
      </c>
      <c r="S22" s="51">
        <v>1</v>
      </c>
      <c r="T22" s="51">
        <v>1</v>
      </c>
      <c r="U22" s="11"/>
      <c r="V22" s="12"/>
      <c r="W22" s="12"/>
      <c r="X22" s="12"/>
      <c r="Y22" s="12"/>
      <c r="Z22" s="38"/>
      <c r="AA22" s="38"/>
      <c r="AB22" s="38"/>
      <c r="AC22" s="38"/>
      <c r="AD22" s="38"/>
      <c r="AE22" s="1"/>
      <c r="AF22" s="1"/>
      <c r="AG22" s="1"/>
      <c r="AH22" s="1"/>
    </row>
    <row r="23" spans="1:34" s="39" customFormat="1" ht="21" x14ac:dyDescent="0.25">
      <c r="A23" s="28">
        <v>19</v>
      </c>
      <c r="B23" s="65" t="s">
        <v>150</v>
      </c>
      <c r="C23" s="42" t="s">
        <v>58</v>
      </c>
      <c r="D23" s="42" t="s">
        <v>115</v>
      </c>
      <c r="E23" s="46" t="s">
        <v>124</v>
      </c>
      <c r="F23" s="46" t="s">
        <v>151</v>
      </c>
      <c r="G23" s="112">
        <v>1208058</v>
      </c>
      <c r="H23" s="46" t="s">
        <v>152</v>
      </c>
      <c r="I23" s="46" t="s">
        <v>153</v>
      </c>
      <c r="J23" s="42" t="s">
        <v>154</v>
      </c>
      <c r="K23" s="47">
        <v>2024</v>
      </c>
      <c r="L23" s="48">
        <v>2029</v>
      </c>
      <c r="M23" s="48">
        <v>2030</v>
      </c>
      <c r="N23" s="47" t="s">
        <v>37</v>
      </c>
      <c r="O23" s="49" t="s">
        <v>45</v>
      </c>
      <c r="P23" s="60" t="s">
        <v>155</v>
      </c>
      <c r="Q23" s="70" t="s">
        <v>32</v>
      </c>
      <c r="R23" s="71" t="s">
        <v>32</v>
      </c>
      <c r="S23" s="51">
        <v>1</v>
      </c>
      <c r="T23" s="51">
        <v>1</v>
      </c>
      <c r="U23" s="11"/>
      <c r="V23" s="12"/>
      <c r="W23" s="12"/>
      <c r="X23" s="12"/>
      <c r="Y23" s="12"/>
      <c r="Z23" s="38"/>
      <c r="AA23" s="38"/>
      <c r="AB23" s="38"/>
      <c r="AC23" s="38"/>
      <c r="AD23" s="38"/>
      <c r="AE23" s="1"/>
      <c r="AF23" s="1"/>
      <c r="AG23" s="1"/>
      <c r="AH23" s="1"/>
    </row>
    <row r="24" spans="1:34" s="39" customFormat="1" ht="21" x14ac:dyDescent="0.25">
      <c r="A24" s="40">
        <v>20</v>
      </c>
      <c r="B24" s="46" t="s">
        <v>156</v>
      </c>
      <c r="C24" s="42" t="s">
        <v>30</v>
      </c>
      <c r="D24" s="42" t="s">
        <v>115</v>
      </c>
      <c r="E24" s="42" t="s">
        <v>124</v>
      </c>
      <c r="F24" s="46" t="s">
        <v>157</v>
      </c>
      <c r="G24" s="112">
        <v>1205001</v>
      </c>
      <c r="H24" s="63" t="s">
        <v>158</v>
      </c>
      <c r="I24" s="63" t="s">
        <v>159</v>
      </c>
      <c r="J24" s="63" t="s">
        <v>36</v>
      </c>
      <c r="K24" s="47">
        <v>2023</v>
      </c>
      <c r="L24" s="47">
        <v>2028</v>
      </c>
      <c r="M24" s="48">
        <v>2029</v>
      </c>
      <c r="N24" s="47" t="s">
        <v>37</v>
      </c>
      <c r="O24" s="49" t="s">
        <v>38</v>
      </c>
      <c r="P24" s="35" t="s">
        <v>89</v>
      </c>
      <c r="Q24" s="35" t="s">
        <v>89</v>
      </c>
      <c r="R24" s="35" t="s">
        <v>89</v>
      </c>
      <c r="S24" s="51">
        <v>1</v>
      </c>
      <c r="T24" s="51">
        <v>1</v>
      </c>
      <c r="U24" s="11"/>
      <c r="V24" s="12"/>
      <c r="W24" s="12"/>
      <c r="X24" s="12"/>
      <c r="Y24" s="12"/>
      <c r="Z24" s="38"/>
      <c r="AA24" s="38"/>
      <c r="AB24" s="38"/>
      <c r="AC24" s="38"/>
      <c r="AD24" s="38"/>
      <c r="AE24" s="1"/>
      <c r="AF24" s="1"/>
      <c r="AG24" s="1"/>
      <c r="AH24" s="1"/>
    </row>
    <row r="25" spans="1:34" s="39" customFormat="1" ht="21" x14ac:dyDescent="0.25">
      <c r="A25" s="28">
        <v>21</v>
      </c>
      <c r="B25" s="46" t="s">
        <v>160</v>
      </c>
      <c r="C25" s="42" t="s">
        <v>58</v>
      </c>
      <c r="D25" s="42" t="s">
        <v>115</v>
      </c>
      <c r="E25" s="46" t="s">
        <v>124</v>
      </c>
      <c r="F25" s="46" t="s">
        <v>161</v>
      </c>
      <c r="G25" s="112">
        <v>1605034</v>
      </c>
      <c r="H25" s="46" t="s">
        <v>162</v>
      </c>
      <c r="I25" s="46" t="s">
        <v>163</v>
      </c>
      <c r="J25" s="42" t="s">
        <v>164</v>
      </c>
      <c r="K25" s="47" t="s">
        <v>105</v>
      </c>
      <c r="L25" s="47">
        <v>2027</v>
      </c>
      <c r="M25" s="48">
        <v>2028</v>
      </c>
      <c r="N25" s="47" t="s">
        <v>37</v>
      </c>
      <c r="O25" s="49" t="s">
        <v>45</v>
      </c>
      <c r="P25" s="60" t="s">
        <v>79</v>
      </c>
      <c r="Q25" s="70" t="s">
        <v>32</v>
      </c>
      <c r="R25" s="71" t="s">
        <v>32</v>
      </c>
      <c r="S25" s="51">
        <v>1</v>
      </c>
      <c r="T25" s="51">
        <v>1</v>
      </c>
      <c r="U25" s="11" t="s">
        <v>165</v>
      </c>
      <c r="V25" s="12" t="s">
        <v>166</v>
      </c>
      <c r="W25" s="72">
        <v>45748</v>
      </c>
      <c r="X25" s="12" t="s">
        <v>167</v>
      </c>
      <c r="Y25" s="12" t="s">
        <v>168</v>
      </c>
      <c r="Z25" s="38"/>
      <c r="AA25" s="38"/>
      <c r="AB25" s="38"/>
      <c r="AC25" s="38"/>
      <c r="AD25" s="38"/>
      <c r="AE25" s="1"/>
      <c r="AF25" s="1"/>
      <c r="AG25" s="1"/>
      <c r="AH25" s="1"/>
    </row>
    <row r="26" spans="1:34" s="39" customFormat="1" ht="21" x14ac:dyDescent="0.25">
      <c r="A26" s="40">
        <v>22</v>
      </c>
      <c r="B26" s="46" t="s">
        <v>169</v>
      </c>
      <c r="C26" s="42" t="s">
        <v>30</v>
      </c>
      <c r="D26" s="42" t="s">
        <v>115</v>
      </c>
      <c r="E26" s="42" t="s">
        <v>116</v>
      </c>
      <c r="F26" s="109" t="s">
        <v>170</v>
      </c>
      <c r="G26" s="112">
        <v>1605033</v>
      </c>
      <c r="H26" s="63" t="s">
        <v>171</v>
      </c>
      <c r="I26" s="63" t="s">
        <v>172</v>
      </c>
      <c r="J26" s="63" t="s">
        <v>36</v>
      </c>
      <c r="K26" s="47">
        <v>2023</v>
      </c>
      <c r="L26" s="47">
        <v>2028</v>
      </c>
      <c r="M26" s="48">
        <v>2029</v>
      </c>
      <c r="N26" s="47" t="s">
        <v>37</v>
      </c>
      <c r="O26" s="49" t="s">
        <v>38</v>
      </c>
      <c r="P26" s="35" t="s">
        <v>89</v>
      </c>
      <c r="Q26" s="35" t="s">
        <v>89</v>
      </c>
      <c r="R26" s="35" t="s">
        <v>89</v>
      </c>
      <c r="S26" s="51">
        <v>1</v>
      </c>
      <c r="T26" s="51">
        <v>1</v>
      </c>
      <c r="U26" s="11"/>
      <c r="V26" s="12"/>
      <c r="W26" s="12"/>
      <c r="X26" s="12"/>
      <c r="Y26" s="12"/>
      <c r="Z26" s="38"/>
      <c r="AA26" s="38"/>
      <c r="AB26" s="38"/>
      <c r="AC26" s="38"/>
      <c r="AD26" s="38"/>
      <c r="AE26" s="1"/>
      <c r="AF26" s="1"/>
      <c r="AG26" s="1"/>
      <c r="AH26" s="1"/>
    </row>
    <row r="27" spans="1:34" s="39" customFormat="1" ht="21" x14ac:dyDescent="0.25">
      <c r="A27" s="28">
        <v>23</v>
      </c>
      <c r="B27" s="46" t="s">
        <v>173</v>
      </c>
      <c r="C27" s="42" t="s">
        <v>30</v>
      </c>
      <c r="D27" s="42" t="s">
        <v>115</v>
      </c>
      <c r="E27" s="42" t="s">
        <v>116</v>
      </c>
      <c r="F27" s="46" t="s">
        <v>174</v>
      </c>
      <c r="G27" s="112">
        <v>1205001</v>
      </c>
      <c r="H27" s="46" t="s">
        <v>175</v>
      </c>
      <c r="I27" s="74" t="s">
        <v>176</v>
      </c>
      <c r="J27" s="46" t="s">
        <v>36</v>
      </c>
      <c r="K27" s="47" t="s">
        <v>44</v>
      </c>
      <c r="L27" s="47">
        <v>2026</v>
      </c>
      <c r="M27" s="48">
        <v>2027</v>
      </c>
      <c r="N27" s="47" t="s">
        <v>37</v>
      </c>
      <c r="O27" s="49" t="s">
        <v>177</v>
      </c>
      <c r="P27" s="35" t="s">
        <v>89</v>
      </c>
      <c r="Q27" s="35" t="s">
        <v>89</v>
      </c>
      <c r="R27" s="35" t="s">
        <v>89</v>
      </c>
      <c r="S27" s="51">
        <v>1</v>
      </c>
      <c r="T27" s="51">
        <v>1</v>
      </c>
      <c r="U27" s="11"/>
      <c r="V27" s="12"/>
      <c r="W27" s="12"/>
      <c r="X27" s="12"/>
      <c r="Y27" s="12"/>
      <c r="Z27" s="38"/>
      <c r="AA27" s="38"/>
      <c r="AB27" s="38"/>
      <c r="AC27" s="38"/>
      <c r="AD27" s="38"/>
      <c r="AE27" s="1"/>
      <c r="AF27" s="1"/>
      <c r="AG27" s="1"/>
      <c r="AH27" s="1"/>
    </row>
    <row r="28" spans="1:34" s="39" customFormat="1" ht="21" x14ac:dyDescent="0.25">
      <c r="A28" s="40">
        <v>24</v>
      </c>
      <c r="B28" s="65" t="s">
        <v>178</v>
      </c>
      <c r="C28" s="42" t="s">
        <v>179</v>
      </c>
      <c r="D28" s="42" t="s">
        <v>115</v>
      </c>
      <c r="E28" s="42" t="s">
        <v>116</v>
      </c>
      <c r="F28" s="42" t="s">
        <v>180</v>
      </c>
      <c r="G28" s="112">
        <v>1205001</v>
      </c>
      <c r="H28" s="46" t="s">
        <v>181</v>
      </c>
      <c r="I28" s="46" t="s">
        <v>32</v>
      </c>
      <c r="J28" s="42" t="s">
        <v>182</v>
      </c>
      <c r="K28" s="47">
        <v>2021</v>
      </c>
      <c r="L28" s="47">
        <v>2026</v>
      </c>
      <c r="M28" s="48">
        <v>2027</v>
      </c>
      <c r="N28" s="48" t="s">
        <v>183</v>
      </c>
      <c r="O28" s="49" t="s">
        <v>184</v>
      </c>
      <c r="P28" s="75" t="s">
        <v>185</v>
      </c>
      <c r="Q28" s="12"/>
      <c r="R28" s="50"/>
      <c r="S28" s="51">
        <v>1</v>
      </c>
      <c r="T28" s="51">
        <v>0</v>
      </c>
      <c r="U28" s="11"/>
      <c r="V28" s="12"/>
      <c r="W28" s="12"/>
      <c r="X28" s="12"/>
      <c r="Y28" s="12"/>
      <c r="Z28" s="38"/>
      <c r="AA28" s="38"/>
      <c r="AB28" s="38"/>
      <c r="AC28" s="38"/>
      <c r="AD28" s="38"/>
      <c r="AE28" s="1"/>
      <c r="AF28" s="1"/>
      <c r="AG28" s="1"/>
      <c r="AH28" s="1"/>
    </row>
    <row r="29" spans="1:34" s="39" customFormat="1" ht="21" x14ac:dyDescent="0.25">
      <c r="A29" s="28">
        <v>25</v>
      </c>
      <c r="B29" s="65" t="s">
        <v>186</v>
      </c>
      <c r="C29" s="42" t="s">
        <v>179</v>
      </c>
      <c r="D29" s="42" t="s">
        <v>115</v>
      </c>
      <c r="E29" s="42" t="s">
        <v>116</v>
      </c>
      <c r="F29" s="42" t="s">
        <v>187</v>
      </c>
      <c r="G29" s="112">
        <v>1205001</v>
      </c>
      <c r="H29" s="67" t="s">
        <v>188</v>
      </c>
      <c r="I29" s="46" t="s">
        <v>189</v>
      </c>
      <c r="J29" s="42" t="s">
        <v>190</v>
      </c>
      <c r="K29" s="47">
        <v>2021</v>
      </c>
      <c r="L29" s="47">
        <v>2026</v>
      </c>
      <c r="M29" s="48">
        <v>2027</v>
      </c>
      <c r="N29" s="48" t="s">
        <v>183</v>
      </c>
      <c r="O29" s="49" t="s">
        <v>184</v>
      </c>
      <c r="P29" s="75" t="s">
        <v>185</v>
      </c>
      <c r="Q29" s="12"/>
      <c r="R29" s="50"/>
      <c r="S29" s="51">
        <v>1</v>
      </c>
      <c r="T29" s="51">
        <v>0</v>
      </c>
      <c r="U29" s="11"/>
      <c r="V29" s="12"/>
      <c r="W29" s="12"/>
      <c r="X29" s="12"/>
      <c r="Y29" s="12"/>
      <c r="Z29" s="38"/>
      <c r="AA29" s="38"/>
      <c r="AB29" s="38"/>
      <c r="AC29" s="38"/>
      <c r="AD29" s="38"/>
      <c r="AE29" s="1"/>
      <c r="AF29" s="1"/>
      <c r="AG29" s="1"/>
      <c r="AH29" s="1"/>
    </row>
    <row r="30" spans="1:34" s="39" customFormat="1" ht="21" x14ac:dyDescent="0.25">
      <c r="A30" s="40">
        <v>26</v>
      </c>
      <c r="B30" s="65" t="s">
        <v>191</v>
      </c>
      <c r="C30" s="42" t="s">
        <v>179</v>
      </c>
      <c r="D30" s="42" t="s">
        <v>115</v>
      </c>
      <c r="E30" s="42" t="s">
        <v>116</v>
      </c>
      <c r="F30" s="42" t="s">
        <v>192</v>
      </c>
      <c r="G30" s="112">
        <v>1205001</v>
      </c>
      <c r="H30" s="46" t="s">
        <v>193</v>
      </c>
      <c r="I30" s="46" t="s">
        <v>32</v>
      </c>
      <c r="J30" s="42" t="s">
        <v>194</v>
      </c>
      <c r="K30" s="47">
        <v>2021</v>
      </c>
      <c r="L30" s="47">
        <v>2026</v>
      </c>
      <c r="M30" s="48">
        <v>2027</v>
      </c>
      <c r="N30" s="48" t="s">
        <v>183</v>
      </c>
      <c r="O30" s="49" t="s">
        <v>184</v>
      </c>
      <c r="P30" s="75" t="s">
        <v>185</v>
      </c>
      <c r="Q30" s="12"/>
      <c r="R30" s="50"/>
      <c r="S30" s="51">
        <v>1</v>
      </c>
      <c r="T30" s="51">
        <v>0</v>
      </c>
      <c r="U30" s="11"/>
      <c r="V30" s="12"/>
      <c r="W30" s="12"/>
      <c r="X30" s="12"/>
      <c r="Y30" s="12"/>
      <c r="Z30" s="38"/>
      <c r="AA30" s="38"/>
      <c r="AB30" s="38"/>
      <c r="AC30" s="38"/>
      <c r="AD30" s="38"/>
      <c r="AE30" s="1"/>
      <c r="AF30" s="1"/>
      <c r="AG30" s="1"/>
      <c r="AH30" s="1"/>
    </row>
    <row r="31" spans="1:34" s="39" customFormat="1" ht="21" x14ac:dyDescent="0.25">
      <c r="A31" s="28">
        <v>27</v>
      </c>
      <c r="B31" s="65" t="s">
        <v>195</v>
      </c>
      <c r="C31" s="42" t="s">
        <v>179</v>
      </c>
      <c r="D31" s="42" t="s">
        <v>115</v>
      </c>
      <c r="E31" s="42" t="s">
        <v>116</v>
      </c>
      <c r="F31" s="42" t="s">
        <v>196</v>
      </c>
      <c r="G31" s="112">
        <v>1205001</v>
      </c>
      <c r="H31" s="46" t="s">
        <v>197</v>
      </c>
      <c r="I31" s="46" t="s">
        <v>198</v>
      </c>
      <c r="J31" s="42" t="s">
        <v>199</v>
      </c>
      <c r="K31" s="47">
        <v>2020</v>
      </c>
      <c r="L31" s="47">
        <v>2025</v>
      </c>
      <c r="M31" s="48">
        <v>2026</v>
      </c>
      <c r="N31" s="48" t="s">
        <v>183</v>
      </c>
      <c r="O31" s="49" t="s">
        <v>184</v>
      </c>
      <c r="P31" s="75" t="s">
        <v>185</v>
      </c>
      <c r="Q31" s="12"/>
      <c r="R31" s="50"/>
      <c r="S31" s="51">
        <v>1</v>
      </c>
      <c r="T31" s="51">
        <v>0</v>
      </c>
      <c r="U31" s="11"/>
      <c r="V31" s="12"/>
      <c r="W31" s="12"/>
      <c r="X31" s="12"/>
      <c r="Y31" s="12"/>
      <c r="Z31" s="38"/>
      <c r="AA31" s="38"/>
      <c r="AB31" s="38"/>
      <c r="AC31" s="38"/>
      <c r="AD31" s="38"/>
      <c r="AE31" s="1"/>
      <c r="AF31" s="1"/>
      <c r="AG31" s="1"/>
      <c r="AH31" s="1"/>
    </row>
    <row r="32" spans="1:34" s="39" customFormat="1" ht="21" x14ac:dyDescent="0.25">
      <c r="A32" s="40">
        <v>28</v>
      </c>
      <c r="B32" s="65" t="s">
        <v>200</v>
      </c>
      <c r="C32" s="42" t="s">
        <v>179</v>
      </c>
      <c r="D32" s="42" t="s">
        <v>115</v>
      </c>
      <c r="E32" s="42" t="s">
        <v>116</v>
      </c>
      <c r="F32" s="42" t="s">
        <v>201</v>
      </c>
      <c r="G32" s="112">
        <v>1205001</v>
      </c>
      <c r="H32" s="46" t="s">
        <v>202</v>
      </c>
      <c r="I32" s="46" t="s">
        <v>32</v>
      </c>
      <c r="J32" s="42" t="s">
        <v>203</v>
      </c>
      <c r="K32" s="47">
        <v>2020</v>
      </c>
      <c r="L32" s="47">
        <v>2025</v>
      </c>
      <c r="M32" s="48">
        <v>2026</v>
      </c>
      <c r="N32" s="48" t="s">
        <v>183</v>
      </c>
      <c r="O32" s="49" t="s">
        <v>184</v>
      </c>
      <c r="P32" s="75" t="s">
        <v>185</v>
      </c>
      <c r="Q32" s="12"/>
      <c r="R32" s="50"/>
      <c r="S32" s="51">
        <v>1</v>
      </c>
      <c r="T32" s="51">
        <v>0</v>
      </c>
      <c r="U32" s="11"/>
      <c r="V32" s="12"/>
      <c r="W32" s="12"/>
      <c r="X32" s="12"/>
      <c r="Y32" s="12"/>
      <c r="Z32" s="38"/>
      <c r="AA32" s="38"/>
      <c r="AB32" s="38"/>
      <c r="AC32" s="38"/>
      <c r="AD32" s="38"/>
      <c r="AE32" s="1"/>
      <c r="AF32" s="1"/>
      <c r="AG32" s="1"/>
      <c r="AH32" s="1"/>
    </row>
    <row r="33" spans="1:34" s="39" customFormat="1" ht="21" x14ac:dyDescent="0.25">
      <c r="A33" s="28">
        <v>29</v>
      </c>
      <c r="B33" s="65" t="s">
        <v>204</v>
      </c>
      <c r="C33" s="42" t="s">
        <v>179</v>
      </c>
      <c r="D33" s="42" t="s">
        <v>115</v>
      </c>
      <c r="E33" s="42" t="s">
        <v>116</v>
      </c>
      <c r="F33" s="42" t="s">
        <v>205</v>
      </c>
      <c r="G33" s="112">
        <v>1205001</v>
      </c>
      <c r="H33" s="46" t="s">
        <v>206</v>
      </c>
      <c r="I33" s="46" t="s">
        <v>32</v>
      </c>
      <c r="J33" s="42" t="s">
        <v>207</v>
      </c>
      <c r="K33" s="47">
        <v>2020</v>
      </c>
      <c r="L33" s="47">
        <v>2025</v>
      </c>
      <c r="M33" s="48">
        <v>2026</v>
      </c>
      <c r="N33" s="48" t="s">
        <v>183</v>
      </c>
      <c r="O33" s="49" t="s">
        <v>184</v>
      </c>
      <c r="P33" s="75" t="s">
        <v>185</v>
      </c>
      <c r="Q33" s="12"/>
      <c r="R33" s="50"/>
      <c r="S33" s="51">
        <v>1</v>
      </c>
      <c r="T33" s="51">
        <v>0</v>
      </c>
      <c r="U33" s="11"/>
      <c r="V33" s="12"/>
      <c r="W33" s="12"/>
      <c r="X33" s="12"/>
      <c r="Y33" s="12"/>
      <c r="Z33" s="38"/>
      <c r="AA33" s="38"/>
      <c r="AB33" s="38"/>
      <c r="AC33" s="38"/>
      <c r="AD33" s="38"/>
      <c r="AE33" s="1"/>
      <c r="AF33" s="1"/>
      <c r="AG33" s="1"/>
      <c r="AH33" s="1"/>
    </row>
    <row r="34" spans="1:34" s="39" customFormat="1" ht="21" x14ac:dyDescent="0.25">
      <c r="A34" s="40">
        <v>30</v>
      </c>
      <c r="B34" s="65" t="s">
        <v>208</v>
      </c>
      <c r="C34" s="42" t="s">
        <v>179</v>
      </c>
      <c r="D34" s="42" t="s">
        <v>115</v>
      </c>
      <c r="E34" s="42" t="s">
        <v>116</v>
      </c>
      <c r="F34" s="42" t="s">
        <v>209</v>
      </c>
      <c r="G34" s="112">
        <v>1205001</v>
      </c>
      <c r="H34" s="46" t="s">
        <v>210</v>
      </c>
      <c r="I34" s="46" t="s">
        <v>32</v>
      </c>
      <c r="J34" s="42" t="s">
        <v>211</v>
      </c>
      <c r="K34" s="47">
        <v>2020</v>
      </c>
      <c r="L34" s="47">
        <v>2025</v>
      </c>
      <c r="M34" s="48">
        <v>2026</v>
      </c>
      <c r="N34" s="48" t="s">
        <v>183</v>
      </c>
      <c r="O34" s="49" t="s">
        <v>184</v>
      </c>
      <c r="P34" s="75" t="s">
        <v>185</v>
      </c>
      <c r="Q34" s="12"/>
      <c r="R34" s="50"/>
      <c r="S34" s="51">
        <v>1</v>
      </c>
      <c r="T34" s="51">
        <v>0</v>
      </c>
      <c r="U34" s="11"/>
      <c r="V34" s="12"/>
      <c r="W34" s="12"/>
      <c r="X34" s="12"/>
      <c r="Y34" s="12"/>
      <c r="Z34" s="38"/>
      <c r="AA34" s="38"/>
      <c r="AB34" s="38"/>
      <c r="AC34" s="38"/>
      <c r="AD34" s="38"/>
      <c r="AE34" s="1"/>
      <c r="AF34" s="1"/>
      <c r="AG34" s="1"/>
      <c r="AH34" s="1"/>
    </row>
    <row r="35" spans="1:34" s="39" customFormat="1" ht="21" x14ac:dyDescent="0.25">
      <c r="A35" s="28">
        <v>31</v>
      </c>
      <c r="B35" s="65" t="s">
        <v>212</v>
      </c>
      <c r="C35" s="42" t="s">
        <v>179</v>
      </c>
      <c r="D35" s="42" t="s">
        <v>115</v>
      </c>
      <c r="E35" s="42" t="s">
        <v>116</v>
      </c>
      <c r="F35" s="42" t="s">
        <v>213</v>
      </c>
      <c r="G35" s="112">
        <v>1205001</v>
      </c>
      <c r="H35" s="46" t="s">
        <v>32</v>
      </c>
      <c r="I35" s="46" t="s">
        <v>32</v>
      </c>
      <c r="J35" s="42" t="s">
        <v>214</v>
      </c>
      <c r="K35" s="47">
        <v>2020</v>
      </c>
      <c r="L35" s="47">
        <v>2025</v>
      </c>
      <c r="M35" s="48">
        <v>2026</v>
      </c>
      <c r="N35" s="48" t="s">
        <v>183</v>
      </c>
      <c r="O35" s="49" t="s">
        <v>184</v>
      </c>
      <c r="P35" s="75" t="s">
        <v>185</v>
      </c>
      <c r="Q35" s="12"/>
      <c r="R35" s="50"/>
      <c r="S35" s="51">
        <v>1</v>
      </c>
      <c r="T35" s="51">
        <v>0</v>
      </c>
      <c r="U35" s="11"/>
      <c r="V35" s="12"/>
      <c r="W35" s="12"/>
      <c r="X35" s="12"/>
      <c r="Y35" s="12"/>
      <c r="Z35" s="38"/>
      <c r="AA35" s="38"/>
      <c r="AB35" s="38"/>
      <c r="AC35" s="38"/>
      <c r="AD35" s="38"/>
      <c r="AE35" s="1"/>
      <c r="AF35" s="1"/>
      <c r="AG35" s="1"/>
      <c r="AH35" s="1"/>
    </row>
    <row r="36" spans="1:34" s="39" customFormat="1" ht="21" x14ac:dyDescent="0.25">
      <c r="A36" s="40">
        <v>32</v>
      </c>
      <c r="B36" s="65" t="s">
        <v>215</v>
      </c>
      <c r="C36" s="42" t="s">
        <v>179</v>
      </c>
      <c r="D36" s="42" t="s">
        <v>115</v>
      </c>
      <c r="E36" s="42" t="s">
        <v>116</v>
      </c>
      <c r="F36" s="42" t="s">
        <v>216</v>
      </c>
      <c r="G36" s="112">
        <v>1205001</v>
      </c>
      <c r="H36" s="46" t="s">
        <v>217</v>
      </c>
      <c r="I36" s="46" t="s">
        <v>218</v>
      </c>
      <c r="J36" s="42" t="s">
        <v>219</v>
      </c>
      <c r="K36" s="47">
        <v>2020</v>
      </c>
      <c r="L36" s="47">
        <v>2025</v>
      </c>
      <c r="M36" s="48">
        <v>2026</v>
      </c>
      <c r="N36" s="48" t="s">
        <v>183</v>
      </c>
      <c r="O36" s="49" t="s">
        <v>184</v>
      </c>
      <c r="P36" s="75" t="s">
        <v>185</v>
      </c>
      <c r="Q36" s="12"/>
      <c r="R36" s="50"/>
      <c r="S36" s="51">
        <v>1</v>
      </c>
      <c r="T36" s="51">
        <v>0</v>
      </c>
      <c r="U36" s="11"/>
      <c r="V36" s="12"/>
      <c r="W36" s="12"/>
      <c r="X36" s="12"/>
      <c r="Y36" s="12"/>
      <c r="Z36" s="38"/>
      <c r="AA36" s="38"/>
      <c r="AB36" s="38"/>
      <c r="AC36" s="38"/>
      <c r="AD36" s="38"/>
      <c r="AE36" s="1"/>
      <c r="AF36" s="1"/>
      <c r="AG36" s="1"/>
      <c r="AH36" s="1"/>
    </row>
    <row r="37" spans="1:34" s="39" customFormat="1" ht="21" x14ac:dyDescent="0.25">
      <c r="A37" s="28">
        <v>33</v>
      </c>
      <c r="B37" s="65" t="s">
        <v>220</v>
      </c>
      <c r="C37" s="42" t="s">
        <v>179</v>
      </c>
      <c r="D37" s="42" t="s">
        <v>115</v>
      </c>
      <c r="E37" s="42" t="s">
        <v>116</v>
      </c>
      <c r="F37" s="42" t="s">
        <v>221</v>
      </c>
      <c r="G37" s="112">
        <v>1205001</v>
      </c>
      <c r="H37" s="46" t="s">
        <v>222</v>
      </c>
      <c r="I37" s="42" t="s">
        <v>32</v>
      </c>
      <c r="J37" s="42" t="s">
        <v>223</v>
      </c>
      <c r="K37" s="47">
        <v>2020</v>
      </c>
      <c r="L37" s="47">
        <v>2025</v>
      </c>
      <c r="M37" s="48">
        <v>2026</v>
      </c>
      <c r="N37" s="48" t="s">
        <v>183</v>
      </c>
      <c r="O37" s="49" t="s">
        <v>184</v>
      </c>
      <c r="P37" s="75" t="s">
        <v>185</v>
      </c>
      <c r="Q37" s="12"/>
      <c r="R37" s="50"/>
      <c r="S37" s="51">
        <v>1</v>
      </c>
      <c r="T37" s="51">
        <v>0</v>
      </c>
      <c r="U37" s="11"/>
      <c r="V37" s="12"/>
      <c r="W37" s="12"/>
      <c r="X37" s="12"/>
      <c r="Y37" s="12"/>
      <c r="Z37" s="38"/>
      <c r="AA37" s="38"/>
      <c r="AB37" s="38"/>
      <c r="AC37" s="38"/>
      <c r="AD37" s="38"/>
      <c r="AE37" s="1"/>
      <c r="AF37" s="1"/>
      <c r="AG37" s="1"/>
      <c r="AH37" s="1"/>
    </row>
    <row r="38" spans="1:34" s="39" customFormat="1" ht="21" x14ac:dyDescent="0.25">
      <c r="A38" s="40">
        <v>34</v>
      </c>
      <c r="B38" s="65" t="s">
        <v>224</v>
      </c>
      <c r="C38" s="42" t="s">
        <v>179</v>
      </c>
      <c r="D38" s="42" t="s">
        <v>115</v>
      </c>
      <c r="E38" s="42" t="s">
        <v>116</v>
      </c>
      <c r="F38" s="42" t="s">
        <v>225</v>
      </c>
      <c r="G38" s="112">
        <v>1205001</v>
      </c>
      <c r="H38" s="46" t="s">
        <v>226</v>
      </c>
      <c r="I38" s="42" t="s">
        <v>227</v>
      </c>
      <c r="J38" s="42" t="s">
        <v>228</v>
      </c>
      <c r="K38" s="47">
        <v>2020</v>
      </c>
      <c r="L38" s="47">
        <v>2025</v>
      </c>
      <c r="M38" s="48">
        <v>2026</v>
      </c>
      <c r="N38" s="48" t="s">
        <v>183</v>
      </c>
      <c r="O38" s="49" t="s">
        <v>184</v>
      </c>
      <c r="P38" s="75" t="s">
        <v>185</v>
      </c>
      <c r="Q38" s="12"/>
      <c r="R38" s="50"/>
      <c r="S38" s="51">
        <v>1</v>
      </c>
      <c r="T38" s="51">
        <v>0</v>
      </c>
      <c r="U38" s="11"/>
      <c r="V38" s="12"/>
      <c r="W38" s="12"/>
      <c r="X38" s="12"/>
      <c r="Y38" s="12"/>
      <c r="Z38" s="38"/>
      <c r="AA38" s="38"/>
      <c r="AB38" s="38"/>
      <c r="AC38" s="38"/>
      <c r="AD38" s="38"/>
      <c r="AE38" s="1"/>
      <c r="AF38" s="1"/>
      <c r="AG38" s="1"/>
      <c r="AH38" s="1"/>
    </row>
    <row r="39" spans="1:34" s="39" customFormat="1" ht="21" x14ac:dyDescent="0.25">
      <c r="A39" s="28">
        <v>35</v>
      </c>
      <c r="B39" s="65" t="s">
        <v>229</v>
      </c>
      <c r="C39" s="42" t="s">
        <v>179</v>
      </c>
      <c r="D39" s="42" t="s">
        <v>115</v>
      </c>
      <c r="E39" s="42" t="s">
        <v>116</v>
      </c>
      <c r="F39" s="42" t="s">
        <v>230</v>
      </c>
      <c r="G39" s="112">
        <v>1205001</v>
      </c>
      <c r="H39" s="46" t="s">
        <v>231</v>
      </c>
      <c r="I39" s="42" t="s">
        <v>32</v>
      </c>
      <c r="J39" s="42" t="s">
        <v>232</v>
      </c>
      <c r="K39" s="47">
        <v>2020</v>
      </c>
      <c r="L39" s="47">
        <v>2025</v>
      </c>
      <c r="M39" s="48">
        <v>2026</v>
      </c>
      <c r="N39" s="48" t="s">
        <v>183</v>
      </c>
      <c r="O39" s="49" t="s">
        <v>184</v>
      </c>
      <c r="P39" s="75" t="s">
        <v>185</v>
      </c>
      <c r="Q39" s="12"/>
      <c r="R39" s="50"/>
      <c r="S39" s="51">
        <v>1</v>
      </c>
      <c r="T39" s="51">
        <v>0</v>
      </c>
      <c r="U39" s="11"/>
      <c r="V39" s="12"/>
      <c r="W39" s="12"/>
      <c r="X39" s="12"/>
      <c r="Y39" s="12"/>
      <c r="Z39" s="38"/>
      <c r="AA39" s="38"/>
      <c r="AB39" s="38"/>
      <c r="AC39" s="38"/>
      <c r="AD39" s="38"/>
      <c r="AE39" s="1"/>
      <c r="AF39" s="1"/>
      <c r="AG39" s="1"/>
      <c r="AH39" s="1"/>
    </row>
    <row r="40" spans="1:34" s="39" customFormat="1" ht="21" x14ac:dyDescent="0.25">
      <c r="A40" s="40">
        <v>36</v>
      </c>
      <c r="B40" s="65" t="s">
        <v>233</v>
      </c>
      <c r="C40" s="42" t="s">
        <v>179</v>
      </c>
      <c r="D40" s="42" t="s">
        <v>115</v>
      </c>
      <c r="E40" s="42" t="s">
        <v>116</v>
      </c>
      <c r="F40" s="42" t="s">
        <v>234</v>
      </c>
      <c r="G40" s="112">
        <v>1205001</v>
      </c>
      <c r="H40" s="46" t="s">
        <v>235</v>
      </c>
      <c r="I40" s="42" t="s">
        <v>32</v>
      </c>
      <c r="J40" s="42" t="s">
        <v>236</v>
      </c>
      <c r="K40" s="47">
        <v>2020</v>
      </c>
      <c r="L40" s="47">
        <v>2025</v>
      </c>
      <c r="M40" s="48">
        <v>2026</v>
      </c>
      <c r="N40" s="48" t="s">
        <v>183</v>
      </c>
      <c r="O40" s="49" t="s">
        <v>184</v>
      </c>
      <c r="P40" s="75" t="s">
        <v>185</v>
      </c>
      <c r="Q40" s="12"/>
      <c r="R40" s="50"/>
      <c r="S40" s="51">
        <v>1</v>
      </c>
      <c r="T40" s="51">
        <v>0</v>
      </c>
      <c r="U40" s="11"/>
      <c r="V40" s="12"/>
      <c r="W40" s="12"/>
      <c r="X40" s="12"/>
      <c r="Y40" s="12"/>
      <c r="Z40" s="38"/>
      <c r="AA40" s="38"/>
      <c r="AB40" s="38"/>
      <c r="AC40" s="38"/>
      <c r="AD40" s="38"/>
      <c r="AE40" s="1"/>
      <c r="AF40" s="1"/>
      <c r="AG40" s="1"/>
      <c r="AH40" s="1"/>
    </row>
    <row r="41" spans="1:34" s="39" customFormat="1" ht="21" x14ac:dyDescent="0.25">
      <c r="A41" s="28">
        <v>37</v>
      </c>
      <c r="B41" s="65" t="s">
        <v>237</v>
      </c>
      <c r="C41" s="42" t="s">
        <v>179</v>
      </c>
      <c r="D41" s="42" t="s">
        <v>115</v>
      </c>
      <c r="E41" s="42" t="s">
        <v>116</v>
      </c>
      <c r="F41" s="42" t="s">
        <v>238</v>
      </c>
      <c r="G41" s="112">
        <v>1205001</v>
      </c>
      <c r="H41" s="46" t="s">
        <v>239</v>
      </c>
      <c r="I41" s="46" t="s">
        <v>240</v>
      </c>
      <c r="J41" s="42" t="s">
        <v>241</v>
      </c>
      <c r="K41" s="47">
        <v>2020</v>
      </c>
      <c r="L41" s="47">
        <v>2025</v>
      </c>
      <c r="M41" s="48">
        <v>2026</v>
      </c>
      <c r="N41" s="48" t="s">
        <v>183</v>
      </c>
      <c r="O41" s="49" t="s">
        <v>184</v>
      </c>
      <c r="P41" s="75" t="s">
        <v>185</v>
      </c>
      <c r="Q41" s="12"/>
      <c r="R41" s="50"/>
      <c r="S41" s="51">
        <v>1</v>
      </c>
      <c r="T41" s="51">
        <v>0</v>
      </c>
      <c r="U41" s="11"/>
      <c r="V41" s="12"/>
      <c r="W41" s="12"/>
      <c r="X41" s="12"/>
      <c r="Y41" s="12"/>
      <c r="Z41" s="38"/>
      <c r="AA41" s="38"/>
      <c r="AB41" s="38"/>
      <c r="AC41" s="38"/>
      <c r="AD41" s="38"/>
      <c r="AE41" s="1"/>
      <c r="AF41" s="1"/>
      <c r="AG41" s="1"/>
      <c r="AH41" s="1"/>
    </row>
    <row r="42" spans="1:34" s="39" customFormat="1" ht="21" x14ac:dyDescent="0.25">
      <c r="A42" s="40">
        <v>38</v>
      </c>
      <c r="B42" s="46" t="s">
        <v>242</v>
      </c>
      <c r="C42" s="42" t="s">
        <v>179</v>
      </c>
      <c r="D42" s="42" t="s">
        <v>115</v>
      </c>
      <c r="E42" s="46" t="s">
        <v>124</v>
      </c>
      <c r="F42" s="109" t="s">
        <v>243</v>
      </c>
      <c r="G42" s="112">
        <v>1604048</v>
      </c>
      <c r="H42" s="41" t="s">
        <v>244</v>
      </c>
      <c r="I42" s="41" t="s">
        <v>245</v>
      </c>
      <c r="J42" s="42" t="s">
        <v>246</v>
      </c>
      <c r="K42" s="47" t="s">
        <v>247</v>
      </c>
      <c r="L42" s="47">
        <v>2024</v>
      </c>
      <c r="M42" s="48">
        <v>2025</v>
      </c>
      <c r="N42" s="47" t="s">
        <v>37</v>
      </c>
      <c r="O42" s="49" t="s">
        <v>45</v>
      </c>
      <c r="P42" s="75" t="s">
        <v>32</v>
      </c>
      <c r="Q42" s="56" t="s">
        <v>248</v>
      </c>
      <c r="R42" s="57" t="s">
        <v>32</v>
      </c>
      <c r="S42" s="51">
        <v>1</v>
      </c>
      <c r="T42" s="51">
        <v>1</v>
      </c>
      <c r="U42" s="11"/>
      <c r="V42" s="12"/>
      <c r="W42" s="12"/>
      <c r="X42" s="12"/>
      <c r="Y42" s="12"/>
      <c r="Z42" s="38"/>
      <c r="AA42" s="38"/>
      <c r="AB42" s="38"/>
      <c r="AC42" s="38"/>
      <c r="AD42" s="38"/>
      <c r="AE42" s="1"/>
      <c r="AF42" s="1"/>
      <c r="AG42" s="1"/>
      <c r="AH42" s="1"/>
    </row>
    <row r="43" spans="1:34" s="39" customFormat="1" ht="21" x14ac:dyDescent="0.25">
      <c r="A43" s="28">
        <v>39</v>
      </c>
      <c r="B43" s="46" t="s">
        <v>249</v>
      </c>
      <c r="C43" s="42" t="s">
        <v>30</v>
      </c>
      <c r="D43" s="42" t="s">
        <v>115</v>
      </c>
      <c r="E43" s="42" t="s">
        <v>124</v>
      </c>
      <c r="F43" s="46" t="s">
        <v>250</v>
      </c>
      <c r="G43" s="112">
        <v>1205001</v>
      </c>
      <c r="H43" s="46" t="s">
        <v>251</v>
      </c>
      <c r="I43" s="46" t="s">
        <v>32</v>
      </c>
      <c r="J43" s="46" t="s">
        <v>36</v>
      </c>
      <c r="K43" s="47" t="s">
        <v>247</v>
      </c>
      <c r="L43" s="47">
        <v>2024</v>
      </c>
      <c r="M43" s="48">
        <v>2025</v>
      </c>
      <c r="N43" s="47" t="s">
        <v>37</v>
      </c>
      <c r="O43" s="49" t="s">
        <v>45</v>
      </c>
      <c r="P43" s="35" t="s">
        <v>89</v>
      </c>
      <c r="Q43" s="58" t="s">
        <v>113</v>
      </c>
      <c r="R43" s="64" t="s">
        <v>113</v>
      </c>
      <c r="S43" s="51">
        <v>1</v>
      </c>
      <c r="T43" s="51">
        <v>1</v>
      </c>
      <c r="U43" s="11" t="s">
        <v>165</v>
      </c>
      <c r="V43" s="12" t="s">
        <v>252</v>
      </c>
      <c r="W43" s="72">
        <v>45748</v>
      </c>
      <c r="X43" s="12" t="s">
        <v>167</v>
      </c>
      <c r="Y43" s="12" t="s">
        <v>168</v>
      </c>
      <c r="Z43" s="38"/>
      <c r="AA43" s="38"/>
      <c r="AB43" s="38"/>
      <c r="AC43" s="38"/>
      <c r="AD43" s="38"/>
      <c r="AE43" s="1"/>
      <c r="AF43" s="1"/>
      <c r="AG43" s="1"/>
      <c r="AH43" s="1"/>
    </row>
    <row r="44" spans="1:34" s="39" customFormat="1" ht="21" x14ac:dyDescent="0.25">
      <c r="A44" s="40">
        <v>40</v>
      </c>
      <c r="B44" s="46" t="s">
        <v>253</v>
      </c>
      <c r="C44" s="42" t="s">
        <v>30</v>
      </c>
      <c r="D44" s="42" t="s">
        <v>115</v>
      </c>
      <c r="E44" s="42" t="s">
        <v>116</v>
      </c>
      <c r="F44" s="46" t="s">
        <v>254</v>
      </c>
      <c r="G44" s="112">
        <v>1205001</v>
      </c>
      <c r="H44" s="46" t="s">
        <v>255</v>
      </c>
      <c r="I44" s="46" t="s">
        <v>32</v>
      </c>
      <c r="J44" s="46" t="s">
        <v>36</v>
      </c>
      <c r="K44" s="47" t="s">
        <v>256</v>
      </c>
      <c r="L44" s="47">
        <v>2023</v>
      </c>
      <c r="M44" s="48">
        <v>2024</v>
      </c>
      <c r="N44" s="47" t="s">
        <v>37</v>
      </c>
      <c r="O44" s="49" t="s">
        <v>177</v>
      </c>
      <c r="P44" s="35" t="s">
        <v>89</v>
      </c>
      <c r="Q44" s="12" t="s">
        <v>113</v>
      </c>
      <c r="R44" s="50" t="s">
        <v>113</v>
      </c>
      <c r="S44" s="51">
        <v>1</v>
      </c>
      <c r="T44" s="51">
        <v>1</v>
      </c>
      <c r="U44" s="11"/>
      <c r="V44" s="12"/>
      <c r="W44" s="12"/>
      <c r="X44" s="12"/>
      <c r="Y44" s="12"/>
      <c r="Z44" s="38"/>
      <c r="AA44" s="38"/>
      <c r="AB44" s="38"/>
      <c r="AC44" s="38"/>
      <c r="AD44" s="38"/>
      <c r="AE44" s="1"/>
      <c r="AF44" s="1"/>
      <c r="AG44" s="1"/>
      <c r="AH44" s="1"/>
    </row>
    <row r="45" spans="1:34" s="39" customFormat="1" ht="21" x14ac:dyDescent="0.25">
      <c r="A45" s="28">
        <v>41</v>
      </c>
      <c r="B45" s="46" t="s">
        <v>257</v>
      </c>
      <c r="C45" s="42" t="s">
        <v>30</v>
      </c>
      <c r="D45" s="42" t="s">
        <v>115</v>
      </c>
      <c r="E45" s="46" t="s">
        <v>124</v>
      </c>
      <c r="F45" s="46" t="s">
        <v>258</v>
      </c>
      <c r="G45" s="112">
        <v>1205001</v>
      </c>
      <c r="H45" s="46" t="s">
        <v>259</v>
      </c>
      <c r="I45" s="46" t="s">
        <v>32</v>
      </c>
      <c r="J45" s="46" t="s">
        <v>36</v>
      </c>
      <c r="K45" s="47">
        <v>2018</v>
      </c>
      <c r="L45" s="47">
        <v>2023</v>
      </c>
      <c r="M45" s="48">
        <v>2024</v>
      </c>
      <c r="N45" s="47" t="s">
        <v>37</v>
      </c>
      <c r="O45" s="49" t="s">
        <v>177</v>
      </c>
      <c r="P45" s="35" t="s">
        <v>89</v>
      </c>
      <c r="Q45" s="12" t="s">
        <v>113</v>
      </c>
      <c r="R45" s="50" t="s">
        <v>113</v>
      </c>
      <c r="S45" s="51">
        <v>1</v>
      </c>
      <c r="T45" s="51">
        <v>1</v>
      </c>
      <c r="U45" s="11"/>
      <c r="V45" s="12"/>
      <c r="W45" s="12"/>
      <c r="X45" s="12"/>
      <c r="Y45" s="12"/>
      <c r="Z45" s="38"/>
      <c r="AA45" s="38"/>
      <c r="AB45" s="38"/>
      <c r="AC45" s="38"/>
      <c r="AD45" s="38"/>
      <c r="AE45" s="1"/>
      <c r="AF45" s="1"/>
      <c r="AG45" s="1"/>
      <c r="AH45" s="1"/>
    </row>
    <row r="46" spans="1:34" s="39" customFormat="1" ht="21" x14ac:dyDescent="0.25">
      <c r="A46" s="40">
        <v>42</v>
      </c>
      <c r="B46" s="46" t="s">
        <v>260</v>
      </c>
      <c r="C46" s="42" t="s">
        <v>58</v>
      </c>
      <c r="D46" s="42" t="s">
        <v>115</v>
      </c>
      <c r="E46" s="46" t="s">
        <v>261</v>
      </c>
      <c r="F46" s="46" t="s">
        <v>262</v>
      </c>
      <c r="G46" s="112">
        <v>2304023</v>
      </c>
      <c r="H46" s="42" t="s">
        <v>263</v>
      </c>
      <c r="I46" s="42" t="s">
        <v>264</v>
      </c>
      <c r="J46" s="42" t="s">
        <v>265</v>
      </c>
      <c r="K46" s="47">
        <v>2025</v>
      </c>
      <c r="L46" s="47">
        <v>2030</v>
      </c>
      <c r="M46" s="48">
        <v>2031</v>
      </c>
      <c r="N46" s="47" t="s">
        <v>37</v>
      </c>
      <c r="O46" s="49" t="s">
        <v>45</v>
      </c>
      <c r="P46" s="60" t="s">
        <v>79</v>
      </c>
      <c r="Q46" s="70" t="s">
        <v>32</v>
      </c>
      <c r="R46" s="71" t="s">
        <v>32</v>
      </c>
      <c r="S46" s="51">
        <v>1</v>
      </c>
      <c r="T46" s="51">
        <v>1</v>
      </c>
      <c r="U46" s="11" t="s">
        <v>165</v>
      </c>
      <c r="V46" s="12" t="s">
        <v>166</v>
      </c>
      <c r="W46" s="72">
        <v>45748</v>
      </c>
      <c r="X46" s="12" t="s">
        <v>167</v>
      </c>
      <c r="Y46" s="12" t="s">
        <v>168</v>
      </c>
      <c r="Z46" s="38"/>
      <c r="AA46" s="38"/>
      <c r="AB46" s="38"/>
      <c r="AC46" s="38"/>
      <c r="AD46" s="38"/>
      <c r="AE46" s="1"/>
      <c r="AF46" s="1"/>
      <c r="AG46" s="1"/>
      <c r="AH46" s="1"/>
    </row>
    <row r="47" spans="1:34" s="39" customFormat="1" ht="21" x14ac:dyDescent="0.25">
      <c r="A47" s="28">
        <v>43</v>
      </c>
      <c r="B47" s="46" t="s">
        <v>266</v>
      </c>
      <c r="C47" s="42" t="s">
        <v>58</v>
      </c>
      <c r="D47" s="42" t="s">
        <v>115</v>
      </c>
      <c r="E47" s="42" t="s">
        <v>261</v>
      </c>
      <c r="F47" s="46" t="s">
        <v>267</v>
      </c>
      <c r="G47" s="112">
        <v>1402011</v>
      </c>
      <c r="H47" s="42" t="s">
        <v>268</v>
      </c>
      <c r="I47" s="42" t="s">
        <v>269</v>
      </c>
      <c r="J47" s="42" t="s">
        <v>270</v>
      </c>
      <c r="K47" s="47">
        <v>2025</v>
      </c>
      <c r="L47" s="47">
        <v>2030</v>
      </c>
      <c r="M47" s="48">
        <v>2031</v>
      </c>
      <c r="N47" s="47" t="s">
        <v>37</v>
      </c>
      <c r="O47" s="49" t="s">
        <v>45</v>
      </c>
      <c r="P47" s="60" t="s">
        <v>79</v>
      </c>
      <c r="Q47" s="70" t="s">
        <v>32</v>
      </c>
      <c r="R47" s="71" t="s">
        <v>32</v>
      </c>
      <c r="S47" s="51">
        <v>1</v>
      </c>
      <c r="T47" s="51">
        <v>1</v>
      </c>
      <c r="U47" s="11" t="s">
        <v>165</v>
      </c>
      <c r="V47" s="12" t="s">
        <v>252</v>
      </c>
      <c r="W47" s="72">
        <v>45748</v>
      </c>
      <c r="X47" s="12" t="s">
        <v>167</v>
      </c>
      <c r="Y47" s="12" t="s">
        <v>168</v>
      </c>
      <c r="Z47" s="38"/>
      <c r="AA47" s="38"/>
      <c r="AB47" s="38"/>
      <c r="AC47" s="38"/>
      <c r="AD47" s="38"/>
      <c r="AE47" s="1"/>
      <c r="AF47" s="1"/>
      <c r="AG47" s="1"/>
      <c r="AH47" s="1"/>
    </row>
    <row r="48" spans="1:34" s="39" customFormat="1" ht="21" x14ac:dyDescent="0.25">
      <c r="A48" s="40">
        <v>44</v>
      </c>
      <c r="B48" s="46" t="s">
        <v>271</v>
      </c>
      <c r="C48" s="42" t="s">
        <v>58</v>
      </c>
      <c r="D48" s="42" t="s">
        <v>115</v>
      </c>
      <c r="E48" s="46" t="s">
        <v>261</v>
      </c>
      <c r="F48" s="63" t="s">
        <v>272</v>
      </c>
      <c r="G48" s="112">
        <v>1701036</v>
      </c>
      <c r="H48" s="46" t="s">
        <v>273</v>
      </c>
      <c r="I48" s="46" t="s">
        <v>274</v>
      </c>
      <c r="J48" s="42" t="s">
        <v>275</v>
      </c>
      <c r="K48" s="47">
        <v>2025</v>
      </c>
      <c r="L48" s="48">
        <v>2030</v>
      </c>
      <c r="M48" s="48">
        <v>2031</v>
      </c>
      <c r="N48" s="47" t="s">
        <v>37</v>
      </c>
      <c r="O48" s="49" t="s">
        <v>56</v>
      </c>
      <c r="P48" s="35" t="s">
        <v>46</v>
      </c>
      <c r="Q48" s="56" t="s">
        <v>32</v>
      </c>
      <c r="R48" s="57" t="s">
        <v>32</v>
      </c>
      <c r="S48" s="51">
        <v>1</v>
      </c>
      <c r="T48" s="51">
        <v>1</v>
      </c>
      <c r="U48" s="68" t="s">
        <v>65</v>
      </c>
      <c r="V48" s="76" t="s">
        <v>276</v>
      </c>
      <c r="W48" s="69" t="s">
        <v>122</v>
      </c>
      <c r="X48" s="76" t="s">
        <v>67</v>
      </c>
      <c r="Y48" s="76" t="s">
        <v>68</v>
      </c>
      <c r="Z48" s="38"/>
    </row>
    <row r="49" spans="1:34" s="39" customFormat="1" ht="21" x14ac:dyDescent="0.25">
      <c r="A49" s="28">
        <v>45</v>
      </c>
      <c r="B49" s="42" t="s">
        <v>277</v>
      </c>
      <c r="C49" s="42" t="s">
        <v>58</v>
      </c>
      <c r="D49" s="42" t="s">
        <v>115</v>
      </c>
      <c r="E49" s="42" t="s">
        <v>261</v>
      </c>
      <c r="F49" s="42" t="s">
        <v>278</v>
      </c>
      <c r="G49" s="112">
        <v>2403012</v>
      </c>
      <c r="H49" s="46" t="s">
        <v>279</v>
      </c>
      <c r="I49" s="46" t="s">
        <v>280</v>
      </c>
      <c r="J49" s="42" t="s">
        <v>281</v>
      </c>
      <c r="K49" s="47">
        <v>2024</v>
      </c>
      <c r="L49" s="48">
        <v>2029</v>
      </c>
      <c r="M49" s="48">
        <v>2030</v>
      </c>
      <c r="N49" s="47" t="s">
        <v>37</v>
      </c>
      <c r="O49" s="49" t="s">
        <v>45</v>
      </c>
      <c r="P49" s="60" t="s">
        <v>79</v>
      </c>
      <c r="Q49" s="70" t="s">
        <v>32</v>
      </c>
      <c r="R49" s="71" t="s">
        <v>32</v>
      </c>
      <c r="S49" s="51">
        <v>1</v>
      </c>
      <c r="T49" s="51">
        <v>1</v>
      </c>
      <c r="U49" s="11"/>
      <c r="V49" s="12"/>
      <c r="W49" s="12"/>
      <c r="X49" s="12"/>
      <c r="Y49" s="12"/>
      <c r="Z49" s="38"/>
      <c r="AA49" s="38"/>
      <c r="AB49" s="38"/>
      <c r="AC49" s="38"/>
      <c r="AD49" s="38"/>
      <c r="AE49" s="1"/>
      <c r="AF49" s="1"/>
      <c r="AG49" s="1"/>
      <c r="AH49" s="1"/>
    </row>
    <row r="50" spans="1:34" s="39" customFormat="1" ht="21" x14ac:dyDescent="0.25">
      <c r="A50" s="40">
        <v>46</v>
      </c>
      <c r="B50" s="46" t="s">
        <v>282</v>
      </c>
      <c r="C50" s="42" t="s">
        <v>283</v>
      </c>
      <c r="D50" s="42" t="s">
        <v>115</v>
      </c>
      <c r="E50" s="46" t="s">
        <v>284</v>
      </c>
      <c r="F50" s="46" t="s">
        <v>285</v>
      </c>
      <c r="G50" s="112">
        <v>1803070</v>
      </c>
      <c r="H50" s="46" t="s">
        <v>286</v>
      </c>
      <c r="I50" s="46" t="s">
        <v>287</v>
      </c>
      <c r="J50" s="42" t="s">
        <v>288</v>
      </c>
      <c r="K50" s="47">
        <v>2024</v>
      </c>
      <c r="L50" s="47">
        <v>2029</v>
      </c>
      <c r="M50" s="48">
        <v>2030</v>
      </c>
      <c r="N50" s="47" t="s">
        <v>37</v>
      </c>
      <c r="O50" s="49" t="s">
        <v>51</v>
      </c>
      <c r="P50" s="60" t="s">
        <v>155</v>
      </c>
      <c r="Q50" s="70" t="s">
        <v>32</v>
      </c>
      <c r="R50" s="71" t="s">
        <v>32</v>
      </c>
      <c r="S50" s="51">
        <v>1</v>
      </c>
      <c r="T50" s="51">
        <v>1</v>
      </c>
      <c r="U50" s="68"/>
      <c r="V50" s="76"/>
      <c r="W50" s="76"/>
      <c r="X50" s="76"/>
      <c r="Y50" s="76"/>
      <c r="Z50" s="38"/>
    </row>
    <row r="51" spans="1:34" s="39" customFormat="1" ht="21" x14ac:dyDescent="0.25">
      <c r="A51" s="28">
        <v>47</v>
      </c>
      <c r="B51" s="65" t="s">
        <v>289</v>
      </c>
      <c r="C51" s="42" t="s">
        <v>58</v>
      </c>
      <c r="D51" s="42" t="s">
        <v>115</v>
      </c>
      <c r="E51" s="42" t="s">
        <v>261</v>
      </c>
      <c r="F51" s="46" t="s">
        <v>290</v>
      </c>
      <c r="G51" s="112">
        <v>1701036</v>
      </c>
      <c r="H51" s="46" t="s">
        <v>291</v>
      </c>
      <c r="I51" s="46" t="s">
        <v>292</v>
      </c>
      <c r="J51" s="42" t="s">
        <v>293</v>
      </c>
      <c r="K51" s="47">
        <v>2023</v>
      </c>
      <c r="L51" s="48">
        <v>2028</v>
      </c>
      <c r="M51" s="48">
        <v>2029</v>
      </c>
      <c r="N51" s="47" t="s">
        <v>37</v>
      </c>
      <c r="O51" s="49" t="s">
        <v>56</v>
      </c>
      <c r="P51" s="60" t="s">
        <v>155</v>
      </c>
      <c r="Q51" s="70" t="s">
        <v>32</v>
      </c>
      <c r="R51" s="71" t="s">
        <v>32</v>
      </c>
      <c r="S51" s="51">
        <v>1</v>
      </c>
      <c r="T51" s="51">
        <v>1</v>
      </c>
      <c r="U51" s="11"/>
      <c r="V51" s="12"/>
      <c r="W51" s="12"/>
      <c r="X51" s="12"/>
      <c r="Y51" s="12"/>
      <c r="Z51" s="38"/>
      <c r="AA51" s="38"/>
      <c r="AB51" s="38"/>
      <c r="AC51" s="38"/>
      <c r="AD51" s="38"/>
      <c r="AE51" s="1"/>
      <c r="AF51" s="1"/>
      <c r="AG51" s="1"/>
      <c r="AH51" s="1"/>
    </row>
    <row r="52" spans="1:34" s="39" customFormat="1" ht="21" x14ac:dyDescent="0.25">
      <c r="A52" s="40">
        <v>48</v>
      </c>
      <c r="B52" s="65" t="s">
        <v>294</v>
      </c>
      <c r="C52" s="42" t="s">
        <v>58</v>
      </c>
      <c r="D52" s="42" t="s">
        <v>115</v>
      </c>
      <c r="E52" s="42" t="s">
        <v>261</v>
      </c>
      <c r="F52" s="46" t="s">
        <v>295</v>
      </c>
      <c r="G52" s="112">
        <v>2304024</v>
      </c>
      <c r="H52" s="46" t="s">
        <v>296</v>
      </c>
      <c r="I52" s="46" t="s">
        <v>297</v>
      </c>
      <c r="J52" s="42" t="s">
        <v>298</v>
      </c>
      <c r="K52" s="47">
        <v>2023</v>
      </c>
      <c r="L52" s="48">
        <v>2028</v>
      </c>
      <c r="M52" s="48">
        <v>2029</v>
      </c>
      <c r="N52" s="47" t="s">
        <v>37</v>
      </c>
      <c r="O52" s="49" t="s">
        <v>45</v>
      </c>
      <c r="P52" s="60" t="s">
        <v>155</v>
      </c>
      <c r="Q52" s="70" t="s">
        <v>32</v>
      </c>
      <c r="R52" s="71" t="s">
        <v>32</v>
      </c>
      <c r="S52" s="51">
        <v>1</v>
      </c>
      <c r="T52" s="51">
        <v>1</v>
      </c>
      <c r="U52" s="11"/>
      <c r="V52" s="12"/>
      <c r="W52" s="12"/>
      <c r="X52" s="12"/>
      <c r="Y52" s="12"/>
      <c r="Z52" s="38"/>
      <c r="AA52" s="38"/>
      <c r="AB52" s="38"/>
      <c r="AC52" s="38"/>
      <c r="AD52" s="38"/>
      <c r="AE52" s="1"/>
      <c r="AF52" s="1"/>
      <c r="AG52" s="1"/>
      <c r="AH52" s="1"/>
    </row>
    <row r="53" spans="1:34" s="39" customFormat="1" ht="21" x14ac:dyDescent="0.25">
      <c r="A53" s="28">
        <v>49</v>
      </c>
      <c r="B53" s="65" t="s">
        <v>299</v>
      </c>
      <c r="C53" s="42" t="s">
        <v>58</v>
      </c>
      <c r="D53" s="42" t="s">
        <v>115</v>
      </c>
      <c r="E53" s="42" t="s">
        <v>261</v>
      </c>
      <c r="F53" s="46" t="s">
        <v>300</v>
      </c>
      <c r="G53" s="112">
        <v>1309033</v>
      </c>
      <c r="H53" s="46" t="s">
        <v>301</v>
      </c>
      <c r="I53" s="46" t="s">
        <v>302</v>
      </c>
      <c r="J53" s="42" t="s">
        <v>303</v>
      </c>
      <c r="K53" s="47">
        <v>2023</v>
      </c>
      <c r="L53" s="48">
        <v>2028</v>
      </c>
      <c r="M53" s="48">
        <v>2029</v>
      </c>
      <c r="N53" s="47" t="s">
        <v>37</v>
      </c>
      <c r="O53" s="49" t="s">
        <v>45</v>
      </c>
      <c r="P53" s="60" t="s">
        <v>79</v>
      </c>
      <c r="Q53" s="70" t="s">
        <v>32</v>
      </c>
      <c r="R53" s="71" t="s">
        <v>32</v>
      </c>
      <c r="S53" s="51">
        <v>1</v>
      </c>
      <c r="T53" s="51">
        <v>1</v>
      </c>
      <c r="U53" s="11"/>
      <c r="V53" s="12"/>
      <c r="W53" s="12"/>
      <c r="X53" s="12"/>
      <c r="Y53" s="12"/>
      <c r="Z53" s="38"/>
      <c r="AA53" s="38"/>
      <c r="AB53" s="38"/>
      <c r="AC53" s="38"/>
      <c r="AD53" s="38"/>
      <c r="AE53" s="1"/>
      <c r="AF53" s="1"/>
      <c r="AG53" s="1"/>
      <c r="AH53" s="1"/>
    </row>
    <row r="54" spans="1:34" s="39" customFormat="1" ht="21" x14ac:dyDescent="0.25">
      <c r="A54" s="40">
        <v>50</v>
      </c>
      <c r="B54" s="46" t="s">
        <v>304</v>
      </c>
      <c r="C54" s="42" t="s">
        <v>58</v>
      </c>
      <c r="D54" s="42" t="s">
        <v>115</v>
      </c>
      <c r="E54" s="42" t="s">
        <v>261</v>
      </c>
      <c r="F54" s="45" t="s">
        <v>305</v>
      </c>
      <c r="G54" s="112">
        <v>2302029</v>
      </c>
      <c r="H54" s="46" t="s">
        <v>306</v>
      </c>
      <c r="I54" s="46" t="s">
        <v>307</v>
      </c>
      <c r="J54" s="42" t="s">
        <v>308</v>
      </c>
      <c r="K54" s="47" t="s">
        <v>105</v>
      </c>
      <c r="L54" s="47">
        <v>2027</v>
      </c>
      <c r="M54" s="48">
        <v>2028</v>
      </c>
      <c r="N54" s="47" t="s">
        <v>37</v>
      </c>
      <c r="O54" s="49" t="s">
        <v>56</v>
      </c>
      <c r="P54" s="60" t="s">
        <v>79</v>
      </c>
      <c r="Q54" s="70" t="s">
        <v>32</v>
      </c>
      <c r="R54" s="71" t="s">
        <v>32</v>
      </c>
      <c r="S54" s="51">
        <v>1</v>
      </c>
      <c r="T54" s="51">
        <v>1</v>
      </c>
      <c r="U54" s="68"/>
      <c r="V54" s="76"/>
      <c r="W54" s="76"/>
      <c r="X54" s="76"/>
      <c r="Y54" s="76"/>
      <c r="Z54" s="38"/>
    </row>
    <row r="55" spans="1:34" s="39" customFormat="1" ht="21" x14ac:dyDescent="0.25">
      <c r="A55" s="28">
        <v>51</v>
      </c>
      <c r="B55" s="46" t="s">
        <v>309</v>
      </c>
      <c r="C55" s="41" t="s">
        <v>30</v>
      </c>
      <c r="D55" s="42" t="s">
        <v>115</v>
      </c>
      <c r="E55" s="42" t="s">
        <v>261</v>
      </c>
      <c r="F55" s="63" t="s">
        <v>310</v>
      </c>
      <c r="G55" s="112">
        <v>1402011</v>
      </c>
      <c r="H55" s="63" t="s">
        <v>311</v>
      </c>
      <c r="I55" s="63" t="s">
        <v>32</v>
      </c>
      <c r="J55" s="42" t="s">
        <v>36</v>
      </c>
      <c r="K55" s="47">
        <v>2022</v>
      </c>
      <c r="L55" s="47">
        <f>K55+5</f>
        <v>2027</v>
      </c>
      <c r="M55" s="48">
        <f>K55+6</f>
        <v>2028</v>
      </c>
      <c r="N55" s="47" t="s">
        <v>37</v>
      </c>
      <c r="O55" s="49" t="s">
        <v>38</v>
      </c>
      <c r="P55" s="35" t="s">
        <v>89</v>
      </c>
      <c r="Q55" s="12" t="s">
        <v>113</v>
      </c>
      <c r="R55" s="50" t="s">
        <v>113</v>
      </c>
      <c r="S55" s="51">
        <v>1</v>
      </c>
      <c r="T55" s="51">
        <v>1</v>
      </c>
      <c r="U55" s="11" t="s">
        <v>165</v>
      </c>
      <c r="V55" s="12" t="s">
        <v>166</v>
      </c>
      <c r="W55" s="72">
        <v>45748</v>
      </c>
      <c r="X55" s="12" t="s">
        <v>167</v>
      </c>
      <c r="Y55" s="12" t="s">
        <v>168</v>
      </c>
      <c r="Z55" s="38"/>
    </row>
    <row r="56" spans="1:34" s="39" customFormat="1" ht="21" x14ac:dyDescent="0.25">
      <c r="A56" s="40">
        <v>52</v>
      </c>
      <c r="B56" s="65" t="s">
        <v>312</v>
      </c>
      <c r="C56" s="42" t="s">
        <v>30</v>
      </c>
      <c r="D56" s="42" t="s">
        <v>115</v>
      </c>
      <c r="E56" s="42" t="s">
        <v>261</v>
      </c>
      <c r="F56" s="42" t="s">
        <v>313</v>
      </c>
      <c r="G56" s="112">
        <v>1205001</v>
      </c>
      <c r="H56" s="77" t="s">
        <v>314</v>
      </c>
      <c r="I56" s="77" t="s">
        <v>32</v>
      </c>
      <c r="J56" s="46" t="s">
        <v>36</v>
      </c>
      <c r="K56" s="47">
        <v>2021</v>
      </c>
      <c r="L56" s="47">
        <v>2026</v>
      </c>
      <c r="M56" s="48">
        <v>2027</v>
      </c>
      <c r="N56" s="47" t="s">
        <v>37</v>
      </c>
      <c r="O56" s="49" t="s">
        <v>177</v>
      </c>
      <c r="P56" s="35" t="s">
        <v>89</v>
      </c>
      <c r="Q56" s="12" t="s">
        <v>113</v>
      </c>
      <c r="R56" s="50" t="s">
        <v>113</v>
      </c>
      <c r="S56" s="51">
        <v>1</v>
      </c>
      <c r="T56" s="51">
        <v>1</v>
      </c>
      <c r="U56" s="68"/>
      <c r="V56" s="76"/>
      <c r="W56" s="76"/>
      <c r="X56" s="76"/>
      <c r="Y56" s="76"/>
      <c r="Z56" s="38"/>
    </row>
    <row r="57" spans="1:34" s="39" customFormat="1" ht="21" x14ac:dyDescent="0.25">
      <c r="A57" s="28">
        <v>53</v>
      </c>
      <c r="B57" s="65" t="s">
        <v>315</v>
      </c>
      <c r="C57" s="42" t="s">
        <v>30</v>
      </c>
      <c r="D57" s="42" t="s">
        <v>115</v>
      </c>
      <c r="E57" s="42" t="s">
        <v>261</v>
      </c>
      <c r="F57" s="42" t="s">
        <v>316</v>
      </c>
      <c r="G57" s="112">
        <v>1205001</v>
      </c>
      <c r="H57" s="77" t="s">
        <v>317</v>
      </c>
      <c r="I57" s="77" t="s">
        <v>32</v>
      </c>
      <c r="J57" s="46" t="s">
        <v>36</v>
      </c>
      <c r="K57" s="47">
        <v>2021</v>
      </c>
      <c r="L57" s="47">
        <v>2026</v>
      </c>
      <c r="M57" s="48">
        <v>2027</v>
      </c>
      <c r="N57" s="47" t="s">
        <v>37</v>
      </c>
      <c r="O57" s="49" t="s">
        <v>177</v>
      </c>
      <c r="P57" s="35" t="s">
        <v>89</v>
      </c>
      <c r="Q57" s="12" t="s">
        <v>113</v>
      </c>
      <c r="R57" s="50" t="s">
        <v>113</v>
      </c>
      <c r="S57" s="51">
        <v>1</v>
      </c>
      <c r="T57" s="51">
        <v>1</v>
      </c>
      <c r="U57" s="68"/>
      <c r="V57" s="76"/>
      <c r="W57" s="76"/>
      <c r="X57" s="76"/>
      <c r="Y57" s="76"/>
      <c r="Z57" s="38"/>
    </row>
    <row r="58" spans="1:34" s="39" customFormat="1" ht="21" x14ac:dyDescent="0.25">
      <c r="A58" s="40">
        <v>54</v>
      </c>
      <c r="B58" s="46" t="s">
        <v>318</v>
      </c>
      <c r="C58" s="42" t="s">
        <v>30</v>
      </c>
      <c r="D58" s="42" t="s">
        <v>115</v>
      </c>
      <c r="E58" s="42" t="s">
        <v>261</v>
      </c>
      <c r="F58" s="63" t="s">
        <v>319</v>
      </c>
      <c r="G58" s="112">
        <v>1205001</v>
      </c>
      <c r="H58" s="46" t="s">
        <v>320</v>
      </c>
      <c r="I58" s="46" t="s">
        <v>321</v>
      </c>
      <c r="J58" s="46" t="s">
        <v>36</v>
      </c>
      <c r="K58" s="47" t="s">
        <v>44</v>
      </c>
      <c r="L58" s="47">
        <v>2026</v>
      </c>
      <c r="M58" s="48">
        <v>2027</v>
      </c>
      <c r="N58" s="47" t="s">
        <v>37</v>
      </c>
      <c r="O58" s="49" t="s">
        <v>38</v>
      </c>
      <c r="P58" s="35" t="s">
        <v>89</v>
      </c>
      <c r="Q58" s="12" t="s">
        <v>113</v>
      </c>
      <c r="R58" s="50" t="s">
        <v>113</v>
      </c>
      <c r="S58" s="51">
        <v>1</v>
      </c>
      <c r="T58" s="51">
        <v>1</v>
      </c>
      <c r="U58" s="11" t="s">
        <v>165</v>
      </c>
      <c r="V58" s="12" t="s">
        <v>322</v>
      </c>
      <c r="W58" s="72">
        <v>45748</v>
      </c>
      <c r="X58" s="12" t="s">
        <v>167</v>
      </c>
      <c r="Y58" s="12" t="s">
        <v>168</v>
      </c>
      <c r="Z58" s="38"/>
    </row>
    <row r="59" spans="1:34" s="39" customFormat="1" ht="21" x14ac:dyDescent="0.25">
      <c r="A59" s="28">
        <v>55</v>
      </c>
      <c r="B59" s="65" t="s">
        <v>323</v>
      </c>
      <c r="C59" s="42" t="s">
        <v>30</v>
      </c>
      <c r="D59" s="42" t="s">
        <v>115</v>
      </c>
      <c r="E59" s="42" t="s">
        <v>261</v>
      </c>
      <c r="F59" s="42" t="s">
        <v>324</v>
      </c>
      <c r="G59" s="112">
        <v>1205001</v>
      </c>
      <c r="H59" s="77" t="s">
        <v>325</v>
      </c>
      <c r="I59" s="77" t="s">
        <v>32</v>
      </c>
      <c r="J59" s="46" t="s">
        <v>36</v>
      </c>
      <c r="K59" s="47">
        <v>2021</v>
      </c>
      <c r="L59" s="47">
        <v>2026</v>
      </c>
      <c r="M59" s="48">
        <v>2027</v>
      </c>
      <c r="N59" s="47" t="s">
        <v>37</v>
      </c>
      <c r="O59" s="49" t="s">
        <v>177</v>
      </c>
      <c r="P59" s="35" t="s">
        <v>89</v>
      </c>
      <c r="Q59" s="12" t="s">
        <v>113</v>
      </c>
      <c r="R59" s="50" t="s">
        <v>113</v>
      </c>
      <c r="S59" s="51">
        <v>1</v>
      </c>
      <c r="T59" s="51">
        <v>1</v>
      </c>
      <c r="U59" s="68"/>
      <c r="V59" s="76"/>
      <c r="W59" s="76"/>
      <c r="X59" s="76"/>
      <c r="Y59" s="76"/>
      <c r="Z59" s="38"/>
    </row>
    <row r="60" spans="1:34" s="39" customFormat="1" ht="21" x14ac:dyDescent="0.25">
      <c r="A60" s="40">
        <v>56</v>
      </c>
      <c r="B60" s="46" t="s">
        <v>326</v>
      </c>
      <c r="C60" s="42" t="s">
        <v>58</v>
      </c>
      <c r="D60" s="42" t="s">
        <v>327</v>
      </c>
      <c r="E60" s="46" t="s">
        <v>328</v>
      </c>
      <c r="F60" s="42" t="s">
        <v>329</v>
      </c>
      <c r="G60" s="112">
        <v>1109060</v>
      </c>
      <c r="H60" s="46" t="s">
        <v>330</v>
      </c>
      <c r="I60" s="46" t="s">
        <v>331</v>
      </c>
      <c r="J60" s="42" t="s">
        <v>332</v>
      </c>
      <c r="K60" s="47">
        <v>2024</v>
      </c>
      <c r="L60" s="48">
        <v>2029</v>
      </c>
      <c r="M60" s="48">
        <v>2030</v>
      </c>
      <c r="N60" s="47" t="s">
        <v>37</v>
      </c>
      <c r="O60" s="49" t="s">
        <v>45</v>
      </c>
      <c r="P60" s="60" t="s">
        <v>155</v>
      </c>
      <c r="Q60" s="70" t="s">
        <v>32</v>
      </c>
      <c r="R60" s="71" t="s">
        <v>32</v>
      </c>
      <c r="S60" s="51">
        <v>1</v>
      </c>
      <c r="T60" s="51">
        <v>1</v>
      </c>
      <c r="U60" s="11" t="s">
        <v>80</v>
      </c>
      <c r="V60" s="12" t="s">
        <v>81</v>
      </c>
      <c r="W60" s="56" t="s">
        <v>82</v>
      </c>
      <c r="X60" s="12" t="s">
        <v>83</v>
      </c>
      <c r="Y60" s="12"/>
      <c r="Z60" s="38"/>
      <c r="AA60" s="38"/>
      <c r="AB60" s="38"/>
      <c r="AC60" s="38"/>
      <c r="AD60" s="38"/>
      <c r="AE60" s="1"/>
      <c r="AF60" s="1"/>
      <c r="AG60" s="1"/>
      <c r="AH60" s="1"/>
    </row>
    <row r="61" spans="1:34" s="39" customFormat="1" ht="21" x14ac:dyDescent="0.25">
      <c r="A61" s="28">
        <v>57</v>
      </c>
      <c r="B61" s="65" t="s">
        <v>333</v>
      </c>
      <c r="C61" s="42" t="s">
        <v>334</v>
      </c>
      <c r="D61" s="42" t="s">
        <v>327</v>
      </c>
      <c r="E61" s="53" t="s">
        <v>328</v>
      </c>
      <c r="F61" s="59" t="s">
        <v>335</v>
      </c>
      <c r="G61" s="112">
        <v>1702001</v>
      </c>
      <c r="H61" s="42" t="s">
        <v>336</v>
      </c>
      <c r="I61" s="42" t="s">
        <v>337</v>
      </c>
      <c r="J61" s="42" t="s">
        <v>338</v>
      </c>
      <c r="K61" s="47">
        <v>2024</v>
      </c>
      <c r="L61" s="48">
        <v>2029</v>
      </c>
      <c r="M61" s="48">
        <v>2030</v>
      </c>
      <c r="N61" s="47" t="s">
        <v>37</v>
      </c>
      <c r="O61" s="49" t="s">
        <v>339</v>
      </c>
      <c r="P61" s="75" t="s">
        <v>32</v>
      </c>
      <c r="Q61" s="56" t="s">
        <v>32</v>
      </c>
      <c r="R61" s="71" t="s">
        <v>32</v>
      </c>
      <c r="S61" s="51">
        <v>1</v>
      </c>
      <c r="T61" s="51">
        <v>1</v>
      </c>
      <c r="U61" s="68" t="s">
        <v>340</v>
      </c>
      <c r="V61" s="76" t="s">
        <v>341</v>
      </c>
      <c r="W61" s="69" t="s">
        <v>342</v>
      </c>
      <c r="X61" s="76" t="s">
        <v>343</v>
      </c>
      <c r="Y61" s="76"/>
      <c r="Z61" s="38"/>
    </row>
    <row r="62" spans="1:34" s="39" customFormat="1" ht="21" x14ac:dyDescent="0.25">
      <c r="A62" s="40">
        <v>58</v>
      </c>
      <c r="B62" s="65" t="s">
        <v>344</v>
      </c>
      <c r="C62" s="42" t="s">
        <v>58</v>
      </c>
      <c r="D62" s="42" t="s">
        <v>327</v>
      </c>
      <c r="E62" s="46" t="s">
        <v>328</v>
      </c>
      <c r="F62" s="46" t="s">
        <v>345</v>
      </c>
      <c r="G62" s="112">
        <v>1306003</v>
      </c>
      <c r="H62" s="46" t="s">
        <v>346</v>
      </c>
      <c r="I62" s="46" t="s">
        <v>347</v>
      </c>
      <c r="J62" s="42" t="s">
        <v>348</v>
      </c>
      <c r="K62" s="47">
        <v>2024</v>
      </c>
      <c r="L62" s="48">
        <v>2029</v>
      </c>
      <c r="M62" s="48">
        <v>2030</v>
      </c>
      <c r="N62" s="47" t="s">
        <v>37</v>
      </c>
      <c r="O62" s="49" t="s">
        <v>45</v>
      </c>
      <c r="P62" s="60" t="s">
        <v>155</v>
      </c>
      <c r="Q62" s="56" t="s">
        <v>32</v>
      </c>
      <c r="R62" s="71" t="s">
        <v>32</v>
      </c>
      <c r="S62" s="51">
        <v>1</v>
      </c>
      <c r="T62" s="51">
        <v>1</v>
      </c>
      <c r="U62" s="68"/>
      <c r="V62" s="76"/>
      <c r="W62" s="76"/>
      <c r="X62" s="76"/>
      <c r="Y62" s="76"/>
      <c r="Z62" s="38"/>
    </row>
    <row r="63" spans="1:34" s="39" customFormat="1" ht="21" x14ac:dyDescent="0.25">
      <c r="A63" s="28">
        <v>59</v>
      </c>
      <c r="B63" s="46" t="s">
        <v>349</v>
      </c>
      <c r="C63" s="42" t="s">
        <v>58</v>
      </c>
      <c r="D63" s="42" t="s">
        <v>327</v>
      </c>
      <c r="E63" s="46" t="s">
        <v>328</v>
      </c>
      <c r="F63" s="46" t="s">
        <v>350</v>
      </c>
      <c r="G63" s="112">
        <v>1704002</v>
      </c>
      <c r="H63" s="42" t="s">
        <v>351</v>
      </c>
      <c r="I63" s="42" t="s">
        <v>352</v>
      </c>
      <c r="J63" s="42" t="s">
        <v>353</v>
      </c>
      <c r="K63" s="47">
        <v>2024</v>
      </c>
      <c r="L63" s="48">
        <v>2029</v>
      </c>
      <c r="M63" s="48">
        <v>2030</v>
      </c>
      <c r="N63" s="47" t="s">
        <v>37</v>
      </c>
      <c r="O63" s="49" t="s">
        <v>45</v>
      </c>
      <c r="P63" s="60" t="s">
        <v>155</v>
      </c>
      <c r="Q63" s="56" t="s">
        <v>32</v>
      </c>
      <c r="R63" s="71" t="s">
        <v>32</v>
      </c>
      <c r="S63" s="51">
        <v>1</v>
      </c>
      <c r="T63" s="51">
        <v>1</v>
      </c>
      <c r="U63" s="68" t="s">
        <v>80</v>
      </c>
      <c r="V63" s="76" t="s">
        <v>354</v>
      </c>
      <c r="W63" s="72">
        <v>45627</v>
      </c>
      <c r="X63" s="76" t="s">
        <v>83</v>
      </c>
      <c r="Y63" s="76"/>
      <c r="Z63" s="38"/>
    </row>
    <row r="64" spans="1:34" s="39" customFormat="1" ht="21" x14ac:dyDescent="0.25">
      <c r="A64" s="40">
        <v>60</v>
      </c>
      <c r="B64" s="46" t="s">
        <v>355</v>
      </c>
      <c r="C64" s="42" t="s">
        <v>58</v>
      </c>
      <c r="D64" s="42" t="s">
        <v>327</v>
      </c>
      <c r="E64" s="46" t="s">
        <v>328</v>
      </c>
      <c r="F64" s="46" t="s">
        <v>356</v>
      </c>
      <c r="G64" s="112">
        <v>1702001</v>
      </c>
      <c r="H64" s="42" t="s">
        <v>357</v>
      </c>
      <c r="I64" s="42" t="s">
        <v>358</v>
      </c>
      <c r="J64" s="42" t="s">
        <v>359</v>
      </c>
      <c r="K64" s="47">
        <v>2024</v>
      </c>
      <c r="L64" s="48">
        <v>2029</v>
      </c>
      <c r="M64" s="48">
        <v>2030</v>
      </c>
      <c r="N64" s="47" t="s">
        <v>37</v>
      </c>
      <c r="O64" s="49" t="s">
        <v>45</v>
      </c>
      <c r="P64" s="60" t="s">
        <v>155</v>
      </c>
      <c r="Q64" s="56" t="s">
        <v>32</v>
      </c>
      <c r="R64" s="71" t="s">
        <v>32</v>
      </c>
      <c r="S64" s="51">
        <v>1</v>
      </c>
      <c r="T64" s="51">
        <v>1</v>
      </c>
      <c r="U64" s="68" t="s">
        <v>80</v>
      </c>
      <c r="V64" s="76" t="s">
        <v>354</v>
      </c>
      <c r="W64" s="72">
        <v>45627</v>
      </c>
      <c r="X64" s="76" t="s">
        <v>83</v>
      </c>
      <c r="Y64" s="76"/>
      <c r="Z64" s="38"/>
    </row>
    <row r="65" spans="1:34" s="39" customFormat="1" ht="21" x14ac:dyDescent="0.25">
      <c r="A65" s="28">
        <v>61</v>
      </c>
      <c r="B65" s="42" t="s">
        <v>360</v>
      </c>
      <c r="C65" s="42" t="s">
        <v>58</v>
      </c>
      <c r="D65" s="42" t="s">
        <v>327</v>
      </c>
      <c r="E65" s="46" t="s">
        <v>328</v>
      </c>
      <c r="F65" s="46" t="s">
        <v>361</v>
      </c>
      <c r="G65" s="112">
        <v>1101138</v>
      </c>
      <c r="H65" s="46" t="s">
        <v>362</v>
      </c>
      <c r="I65" s="46" t="s">
        <v>363</v>
      </c>
      <c r="J65" s="42" t="s">
        <v>364</v>
      </c>
      <c r="K65" s="47" t="s">
        <v>105</v>
      </c>
      <c r="L65" s="47">
        <v>2027</v>
      </c>
      <c r="M65" s="48">
        <v>2028</v>
      </c>
      <c r="N65" s="47" t="s">
        <v>37</v>
      </c>
      <c r="O65" s="49" t="s">
        <v>45</v>
      </c>
      <c r="P65" s="60" t="s">
        <v>79</v>
      </c>
      <c r="Q65" s="56" t="s">
        <v>32</v>
      </c>
      <c r="R65" s="71" t="s">
        <v>32</v>
      </c>
      <c r="S65" s="51">
        <v>1</v>
      </c>
      <c r="T65" s="51">
        <v>1</v>
      </c>
      <c r="U65" s="68"/>
      <c r="V65" s="76"/>
      <c r="W65" s="76"/>
      <c r="X65" s="76"/>
      <c r="Y65" s="76"/>
      <c r="Z65" s="38"/>
    </row>
    <row r="66" spans="1:34" s="39" customFormat="1" ht="21" x14ac:dyDescent="0.25">
      <c r="A66" s="40">
        <v>62</v>
      </c>
      <c r="B66" s="46" t="s">
        <v>365</v>
      </c>
      <c r="C66" s="42" t="s">
        <v>58</v>
      </c>
      <c r="D66" s="42" t="s">
        <v>327</v>
      </c>
      <c r="E66" s="46" t="s">
        <v>328</v>
      </c>
      <c r="F66" s="53" t="s">
        <v>366</v>
      </c>
      <c r="G66" s="112">
        <v>1702001</v>
      </c>
      <c r="H66" s="46" t="s">
        <v>367</v>
      </c>
      <c r="I66" s="46" t="s">
        <v>368</v>
      </c>
      <c r="J66" s="42" t="s">
        <v>369</v>
      </c>
      <c r="K66" s="47" t="s">
        <v>105</v>
      </c>
      <c r="L66" s="47">
        <v>2027</v>
      </c>
      <c r="M66" s="48">
        <v>2028</v>
      </c>
      <c r="N66" s="47" t="s">
        <v>37</v>
      </c>
      <c r="O66" s="49" t="s">
        <v>45</v>
      </c>
      <c r="P66" s="60" t="s">
        <v>79</v>
      </c>
      <c r="Q66" s="56" t="s">
        <v>32</v>
      </c>
      <c r="R66" s="71" t="s">
        <v>32</v>
      </c>
      <c r="S66" s="51">
        <v>1</v>
      </c>
      <c r="T66" s="51">
        <v>1</v>
      </c>
      <c r="U66" s="68"/>
      <c r="V66" s="76"/>
      <c r="W66" s="76"/>
      <c r="X66" s="76"/>
      <c r="Y66" s="76"/>
      <c r="Z66" s="38"/>
    </row>
    <row r="67" spans="1:34" s="39" customFormat="1" ht="21" x14ac:dyDescent="0.25">
      <c r="A67" s="28">
        <v>63</v>
      </c>
      <c r="B67" s="46" t="s">
        <v>370</v>
      </c>
      <c r="C67" s="42" t="s">
        <v>58</v>
      </c>
      <c r="D67" s="42" t="s">
        <v>327</v>
      </c>
      <c r="E67" s="46" t="s">
        <v>328</v>
      </c>
      <c r="F67" s="46" t="s">
        <v>371</v>
      </c>
      <c r="G67" s="112">
        <v>1708001</v>
      </c>
      <c r="H67" s="46" t="s">
        <v>372</v>
      </c>
      <c r="I67" s="46" t="s">
        <v>373</v>
      </c>
      <c r="J67" s="42" t="s">
        <v>374</v>
      </c>
      <c r="K67" s="47">
        <v>2022</v>
      </c>
      <c r="L67" s="48">
        <v>2027</v>
      </c>
      <c r="M67" s="48">
        <v>2028</v>
      </c>
      <c r="N67" s="47" t="s">
        <v>37</v>
      </c>
      <c r="O67" s="49" t="s">
        <v>45</v>
      </c>
      <c r="P67" s="60" t="s">
        <v>79</v>
      </c>
      <c r="Q67" s="56" t="s">
        <v>32</v>
      </c>
      <c r="R67" s="71" t="s">
        <v>32</v>
      </c>
      <c r="S67" s="51">
        <v>1</v>
      </c>
      <c r="T67" s="51">
        <v>1</v>
      </c>
      <c r="U67" s="11" t="s">
        <v>165</v>
      </c>
      <c r="V67" s="12" t="s">
        <v>166</v>
      </c>
      <c r="W67" s="72">
        <v>45748</v>
      </c>
      <c r="X67" s="12" t="s">
        <v>167</v>
      </c>
      <c r="Y67" s="12" t="s">
        <v>168</v>
      </c>
      <c r="Z67" s="38"/>
      <c r="AA67" s="38"/>
      <c r="AB67" s="38"/>
      <c r="AC67" s="38"/>
      <c r="AD67" s="38"/>
      <c r="AE67" s="1"/>
      <c r="AF67" s="1"/>
      <c r="AG67" s="1"/>
      <c r="AH67" s="1"/>
    </row>
    <row r="68" spans="1:34" s="39" customFormat="1" ht="21" x14ac:dyDescent="0.25">
      <c r="A68" s="40">
        <v>64</v>
      </c>
      <c r="B68" s="46" t="s">
        <v>375</v>
      </c>
      <c r="C68" s="42" t="s">
        <v>334</v>
      </c>
      <c r="D68" s="42" t="s">
        <v>327</v>
      </c>
      <c r="E68" s="42" t="s">
        <v>328</v>
      </c>
      <c r="F68" s="42" t="s">
        <v>376</v>
      </c>
      <c r="G68" s="112">
        <v>1702001</v>
      </c>
      <c r="H68" s="110" t="s">
        <v>377</v>
      </c>
      <c r="I68" s="53" t="s">
        <v>378</v>
      </c>
      <c r="J68" s="42" t="s">
        <v>36</v>
      </c>
      <c r="K68" s="47">
        <v>2025</v>
      </c>
      <c r="L68" s="48">
        <v>2030</v>
      </c>
      <c r="M68" s="48">
        <v>2031</v>
      </c>
      <c r="N68" s="47" t="s">
        <v>37</v>
      </c>
      <c r="O68" s="49" t="s">
        <v>379</v>
      </c>
      <c r="P68" s="75" t="s">
        <v>32</v>
      </c>
      <c r="Q68" s="56" t="s">
        <v>32</v>
      </c>
      <c r="R68" s="57" t="s">
        <v>32</v>
      </c>
      <c r="S68" s="51">
        <v>1</v>
      </c>
      <c r="T68" s="51">
        <v>1</v>
      </c>
      <c r="U68" s="11" t="s">
        <v>65</v>
      </c>
      <c r="V68" s="76" t="s">
        <v>380</v>
      </c>
      <c r="W68" s="72"/>
      <c r="X68" s="12" t="s">
        <v>67</v>
      </c>
      <c r="Y68" s="56" t="s">
        <v>68</v>
      </c>
      <c r="Z68" s="38"/>
      <c r="AA68" s="38"/>
      <c r="AB68" s="38"/>
      <c r="AC68" s="38"/>
      <c r="AD68" s="38"/>
      <c r="AE68" s="1"/>
      <c r="AF68" s="1"/>
      <c r="AG68" s="1"/>
      <c r="AH68" s="1"/>
    </row>
    <row r="69" spans="1:34" s="39" customFormat="1" ht="21" x14ac:dyDescent="0.25">
      <c r="A69" s="28">
        <v>65</v>
      </c>
      <c r="B69" s="46" t="s">
        <v>375</v>
      </c>
      <c r="C69" s="42" t="s">
        <v>30</v>
      </c>
      <c r="D69" s="42" t="s">
        <v>327</v>
      </c>
      <c r="E69" s="42" t="s">
        <v>328</v>
      </c>
      <c r="F69" s="46" t="s">
        <v>381</v>
      </c>
      <c r="G69" s="112">
        <v>1404041</v>
      </c>
      <c r="H69" s="41" t="s">
        <v>382</v>
      </c>
      <c r="I69" s="46" t="s">
        <v>383</v>
      </c>
      <c r="J69" s="42" t="s">
        <v>36</v>
      </c>
      <c r="K69" s="47">
        <v>2025</v>
      </c>
      <c r="L69" s="47">
        <v>2030</v>
      </c>
      <c r="M69" s="48">
        <v>2031</v>
      </c>
      <c r="N69" s="47" t="s">
        <v>37</v>
      </c>
      <c r="O69" s="49" t="s">
        <v>38</v>
      </c>
      <c r="P69" s="35" t="s">
        <v>89</v>
      </c>
      <c r="Q69" s="12" t="s">
        <v>113</v>
      </c>
      <c r="R69" s="50" t="s">
        <v>113</v>
      </c>
      <c r="S69" s="51">
        <v>1</v>
      </c>
      <c r="T69" s="51">
        <v>1</v>
      </c>
      <c r="U69" s="11" t="s">
        <v>65</v>
      </c>
      <c r="V69" s="1" t="s">
        <v>380</v>
      </c>
      <c r="W69" s="12"/>
      <c r="X69" s="12" t="s">
        <v>67</v>
      </c>
      <c r="Y69" s="56" t="s">
        <v>68</v>
      </c>
      <c r="Z69" s="38"/>
      <c r="AA69" s="38"/>
      <c r="AB69" s="38"/>
      <c r="AC69" s="38"/>
      <c r="AD69" s="38"/>
      <c r="AE69" s="1"/>
      <c r="AF69" s="1"/>
      <c r="AG69" s="1"/>
      <c r="AH69" s="1"/>
    </row>
    <row r="70" spans="1:34" s="39" customFormat="1" ht="21" x14ac:dyDescent="0.25">
      <c r="A70" s="40">
        <v>66</v>
      </c>
      <c r="B70" s="46" t="s">
        <v>384</v>
      </c>
      <c r="C70" s="42" t="s">
        <v>58</v>
      </c>
      <c r="D70" s="42" t="s">
        <v>327</v>
      </c>
      <c r="E70" s="46" t="s">
        <v>328</v>
      </c>
      <c r="F70" s="73" t="s">
        <v>385</v>
      </c>
      <c r="G70" s="112">
        <v>2405006</v>
      </c>
      <c r="H70" s="46" t="s">
        <v>386</v>
      </c>
      <c r="I70" s="46" t="s">
        <v>387</v>
      </c>
      <c r="J70" s="42" t="s">
        <v>388</v>
      </c>
      <c r="K70" s="47">
        <v>2025</v>
      </c>
      <c r="L70" s="47">
        <v>2030</v>
      </c>
      <c r="M70" s="48">
        <v>2031</v>
      </c>
      <c r="N70" s="47" t="s">
        <v>37</v>
      </c>
      <c r="O70" s="49" t="s">
        <v>56</v>
      </c>
      <c r="P70" s="35" t="s">
        <v>46</v>
      </c>
      <c r="Q70" s="56" t="s">
        <v>32</v>
      </c>
      <c r="R70" s="57" t="s">
        <v>32</v>
      </c>
      <c r="S70" s="51">
        <v>1</v>
      </c>
      <c r="T70" s="51">
        <v>1</v>
      </c>
      <c r="U70" s="68" t="s">
        <v>340</v>
      </c>
      <c r="V70" s="76" t="s">
        <v>389</v>
      </c>
      <c r="W70" s="69"/>
      <c r="X70" s="76" t="s">
        <v>343</v>
      </c>
      <c r="Y70" s="12" t="s">
        <v>390</v>
      </c>
      <c r="Z70" s="38"/>
    </row>
    <row r="71" spans="1:34" s="39" customFormat="1" ht="21" x14ac:dyDescent="0.25">
      <c r="A71" s="28">
        <v>67</v>
      </c>
      <c r="B71" s="46" t="s">
        <v>391</v>
      </c>
      <c r="C71" s="42" t="s">
        <v>58</v>
      </c>
      <c r="D71" s="42" t="s">
        <v>327</v>
      </c>
      <c r="E71" s="46" t="s">
        <v>392</v>
      </c>
      <c r="F71" s="46" t="s">
        <v>393</v>
      </c>
      <c r="G71" s="112">
        <v>1611024</v>
      </c>
      <c r="H71" s="42" t="s">
        <v>394</v>
      </c>
      <c r="I71" s="42" t="s">
        <v>395</v>
      </c>
      <c r="J71" s="42" t="s">
        <v>396</v>
      </c>
      <c r="K71" s="47">
        <v>2025</v>
      </c>
      <c r="L71" s="47">
        <v>2030</v>
      </c>
      <c r="M71" s="48">
        <v>2031</v>
      </c>
      <c r="N71" s="47" t="s">
        <v>37</v>
      </c>
      <c r="O71" s="49" t="s">
        <v>45</v>
      </c>
      <c r="P71" s="60" t="s">
        <v>79</v>
      </c>
      <c r="Q71" s="70" t="s">
        <v>32</v>
      </c>
      <c r="R71" s="64" t="s">
        <v>32</v>
      </c>
      <c r="S71" s="51">
        <v>1</v>
      </c>
      <c r="T71" s="51">
        <v>1</v>
      </c>
      <c r="U71" s="11" t="s">
        <v>165</v>
      </c>
      <c r="V71" s="12" t="s">
        <v>397</v>
      </c>
      <c r="W71" s="72">
        <v>45748</v>
      </c>
      <c r="X71" s="12" t="s">
        <v>167</v>
      </c>
      <c r="Y71" s="12" t="s">
        <v>168</v>
      </c>
      <c r="Z71" s="38"/>
    </row>
    <row r="72" spans="1:34" s="39" customFormat="1" ht="21" x14ac:dyDescent="0.25">
      <c r="A72" s="40">
        <v>68</v>
      </c>
      <c r="B72" s="46" t="s">
        <v>398</v>
      </c>
      <c r="C72" s="42" t="s">
        <v>58</v>
      </c>
      <c r="D72" s="42" t="s">
        <v>327</v>
      </c>
      <c r="E72" s="42" t="s">
        <v>392</v>
      </c>
      <c r="F72" s="46" t="s">
        <v>399</v>
      </c>
      <c r="G72" s="112">
        <v>1702001</v>
      </c>
      <c r="H72" s="42" t="s">
        <v>400</v>
      </c>
      <c r="I72" s="53" t="s">
        <v>401</v>
      </c>
      <c r="J72" s="42" t="s">
        <v>36</v>
      </c>
      <c r="K72" s="47">
        <v>2025</v>
      </c>
      <c r="L72" s="47">
        <v>2030</v>
      </c>
      <c r="M72" s="48">
        <v>2031</v>
      </c>
      <c r="N72" s="47" t="s">
        <v>37</v>
      </c>
      <c r="O72" s="49" t="s">
        <v>379</v>
      </c>
      <c r="P72" s="75" t="s">
        <v>32</v>
      </c>
      <c r="Q72" s="56" t="s">
        <v>32</v>
      </c>
      <c r="R72" s="71" t="s">
        <v>32</v>
      </c>
      <c r="S72" s="51">
        <v>1</v>
      </c>
      <c r="T72" s="51">
        <v>1</v>
      </c>
      <c r="U72" s="11" t="s">
        <v>165</v>
      </c>
      <c r="V72" s="12" t="s">
        <v>166</v>
      </c>
      <c r="W72" s="72">
        <v>45748</v>
      </c>
      <c r="X72" s="12" t="s">
        <v>167</v>
      </c>
      <c r="Y72" s="12" t="s">
        <v>168</v>
      </c>
      <c r="Z72" s="38"/>
    </row>
    <row r="73" spans="1:34" s="39" customFormat="1" ht="21" x14ac:dyDescent="0.25">
      <c r="A73" s="28">
        <v>69</v>
      </c>
      <c r="B73" s="46" t="s">
        <v>402</v>
      </c>
      <c r="C73" s="42" t="s">
        <v>334</v>
      </c>
      <c r="D73" s="42" t="s">
        <v>327</v>
      </c>
      <c r="E73" s="42" t="s">
        <v>392</v>
      </c>
      <c r="F73" s="46" t="s">
        <v>403</v>
      </c>
      <c r="G73" s="112">
        <v>1702001</v>
      </c>
      <c r="H73" s="46" t="s">
        <v>404</v>
      </c>
      <c r="I73" s="46" t="s">
        <v>405</v>
      </c>
      <c r="J73" s="42" t="s">
        <v>36</v>
      </c>
      <c r="K73" s="47">
        <v>2025</v>
      </c>
      <c r="L73" s="47">
        <v>2030</v>
      </c>
      <c r="M73" s="48">
        <v>2031</v>
      </c>
      <c r="N73" s="47" t="s">
        <v>37</v>
      </c>
      <c r="O73" s="49" t="s">
        <v>339</v>
      </c>
      <c r="P73" s="75" t="s">
        <v>32</v>
      </c>
      <c r="Q73" s="56" t="s">
        <v>32</v>
      </c>
      <c r="R73" s="71" t="s">
        <v>32</v>
      </c>
      <c r="S73" s="51">
        <v>1</v>
      </c>
      <c r="T73" s="51">
        <v>1</v>
      </c>
      <c r="U73" s="11" t="s">
        <v>165</v>
      </c>
      <c r="V73" s="12" t="s">
        <v>322</v>
      </c>
      <c r="W73" s="72">
        <v>45748</v>
      </c>
      <c r="X73" s="12" t="s">
        <v>167</v>
      </c>
      <c r="Y73" s="12" t="s">
        <v>168</v>
      </c>
      <c r="Z73" s="38"/>
    </row>
    <row r="74" spans="1:34" s="39" customFormat="1" ht="21" x14ac:dyDescent="0.25">
      <c r="A74" s="40">
        <v>70</v>
      </c>
      <c r="B74" s="46" t="s">
        <v>375</v>
      </c>
      <c r="C74" s="42" t="s">
        <v>58</v>
      </c>
      <c r="D74" s="42" t="s">
        <v>327</v>
      </c>
      <c r="E74" s="46" t="s">
        <v>392</v>
      </c>
      <c r="F74" s="46" t="s">
        <v>406</v>
      </c>
      <c r="G74" s="112">
        <v>2509013</v>
      </c>
      <c r="H74" s="110" t="s">
        <v>407</v>
      </c>
      <c r="I74" s="41" t="s">
        <v>408</v>
      </c>
      <c r="J74" s="42" t="s">
        <v>409</v>
      </c>
      <c r="K74" s="47">
        <v>2025</v>
      </c>
      <c r="L74" s="47">
        <v>2030</v>
      </c>
      <c r="M74" s="48">
        <v>2031</v>
      </c>
      <c r="N74" s="47" t="s">
        <v>37</v>
      </c>
      <c r="O74" s="49" t="s">
        <v>45</v>
      </c>
      <c r="P74" s="60" t="s">
        <v>410</v>
      </c>
      <c r="Q74" s="56" t="s">
        <v>32</v>
      </c>
      <c r="R74" s="57" t="s">
        <v>32</v>
      </c>
      <c r="S74" s="51">
        <v>1</v>
      </c>
      <c r="T74" s="51">
        <v>1</v>
      </c>
      <c r="U74" s="11" t="s">
        <v>65</v>
      </c>
      <c r="V74" s="1" t="s">
        <v>411</v>
      </c>
      <c r="W74" s="12"/>
      <c r="X74" s="12" t="s">
        <v>67</v>
      </c>
      <c r="Y74" s="56" t="s">
        <v>68</v>
      </c>
      <c r="Z74" s="38"/>
    </row>
    <row r="75" spans="1:34" s="39" customFormat="1" ht="21" customHeight="1" x14ac:dyDescent="0.25">
      <c r="A75" s="28">
        <v>71</v>
      </c>
      <c r="B75" s="46" t="s">
        <v>412</v>
      </c>
      <c r="C75" s="42" t="s">
        <v>30</v>
      </c>
      <c r="D75" s="53" t="s">
        <v>413</v>
      </c>
      <c r="E75" s="42" t="s">
        <v>413</v>
      </c>
      <c r="F75" s="63" t="s">
        <v>414</v>
      </c>
      <c r="G75" s="112">
        <v>2405001</v>
      </c>
      <c r="H75" s="63" t="s">
        <v>415</v>
      </c>
      <c r="I75" s="63" t="s">
        <v>416</v>
      </c>
      <c r="J75" s="63" t="s">
        <v>36</v>
      </c>
      <c r="K75" s="47">
        <v>2023</v>
      </c>
      <c r="L75" s="47">
        <f>K75+5</f>
        <v>2028</v>
      </c>
      <c r="M75" s="48">
        <f>K75+6</f>
        <v>2029</v>
      </c>
      <c r="N75" s="47" t="s">
        <v>37</v>
      </c>
      <c r="O75" s="49" t="s">
        <v>38</v>
      </c>
      <c r="P75" s="35" t="s">
        <v>39</v>
      </c>
      <c r="Q75" s="12" t="s">
        <v>113</v>
      </c>
      <c r="R75" s="50" t="s">
        <v>113</v>
      </c>
      <c r="S75" s="51">
        <v>1</v>
      </c>
      <c r="T75" s="51">
        <v>1</v>
      </c>
      <c r="U75" s="11"/>
      <c r="V75" s="12"/>
      <c r="W75" s="12"/>
      <c r="X75" s="12"/>
      <c r="Y75" s="12"/>
      <c r="Z75" s="38"/>
    </row>
    <row r="76" spans="1:34" s="39" customFormat="1" ht="21" x14ac:dyDescent="0.25">
      <c r="A76" s="40">
        <v>72</v>
      </c>
      <c r="B76" s="46" t="s">
        <v>417</v>
      </c>
      <c r="C76" s="42" t="s">
        <v>30</v>
      </c>
      <c r="D76" s="53" t="s">
        <v>413</v>
      </c>
      <c r="E76" s="46" t="s">
        <v>413</v>
      </c>
      <c r="F76" s="46" t="s">
        <v>418</v>
      </c>
      <c r="G76" s="112">
        <v>1011006</v>
      </c>
      <c r="H76" s="46" t="s">
        <v>419</v>
      </c>
      <c r="I76" s="46" t="s">
        <v>420</v>
      </c>
      <c r="J76" s="42" t="s">
        <v>36</v>
      </c>
      <c r="K76" s="47" t="s">
        <v>44</v>
      </c>
      <c r="L76" s="47">
        <f>K76+5</f>
        <v>2026</v>
      </c>
      <c r="M76" s="48">
        <f>K76+6</f>
        <v>2027</v>
      </c>
      <c r="N76" s="47" t="s">
        <v>37</v>
      </c>
      <c r="O76" s="49" t="s">
        <v>38</v>
      </c>
      <c r="P76" s="35" t="s">
        <v>39</v>
      </c>
      <c r="Q76" s="12" t="s">
        <v>113</v>
      </c>
      <c r="R76" s="50" t="s">
        <v>113</v>
      </c>
      <c r="S76" s="51">
        <v>1</v>
      </c>
      <c r="T76" s="51">
        <v>1</v>
      </c>
      <c r="U76" s="11"/>
      <c r="V76" s="12"/>
      <c r="W76" s="12"/>
      <c r="X76" s="12"/>
      <c r="Y76" s="12"/>
      <c r="Z76" s="38"/>
    </row>
    <row r="77" spans="1:34" s="39" customFormat="1" ht="21" customHeight="1" x14ac:dyDescent="0.25">
      <c r="A77" s="28">
        <v>73</v>
      </c>
      <c r="B77" s="46" t="s">
        <v>421</v>
      </c>
      <c r="C77" s="42" t="s">
        <v>283</v>
      </c>
      <c r="D77" s="53" t="s">
        <v>413</v>
      </c>
      <c r="E77" s="46" t="s">
        <v>422</v>
      </c>
      <c r="F77" s="46" t="s">
        <v>423</v>
      </c>
      <c r="G77" s="112">
        <v>1405013</v>
      </c>
      <c r="H77" s="42" t="s">
        <v>424</v>
      </c>
      <c r="I77" s="42" t="s">
        <v>425</v>
      </c>
      <c r="J77" s="42" t="s">
        <v>426</v>
      </c>
      <c r="K77" s="47">
        <v>2025</v>
      </c>
      <c r="L77" s="47">
        <v>2030</v>
      </c>
      <c r="M77" s="48">
        <v>2031</v>
      </c>
      <c r="N77" s="47" t="s">
        <v>37</v>
      </c>
      <c r="O77" s="49" t="s">
        <v>51</v>
      </c>
      <c r="P77" s="60" t="s">
        <v>79</v>
      </c>
      <c r="Q77" s="56" t="s">
        <v>32</v>
      </c>
      <c r="R77" s="57" t="s">
        <v>32</v>
      </c>
      <c r="S77" s="51">
        <v>1</v>
      </c>
      <c r="T77" s="51">
        <v>1</v>
      </c>
      <c r="U77" s="11" t="s">
        <v>165</v>
      </c>
      <c r="V77" s="12" t="s">
        <v>427</v>
      </c>
      <c r="W77" s="78">
        <v>45839</v>
      </c>
      <c r="X77" s="12" t="s">
        <v>167</v>
      </c>
      <c r="Y77" s="12" t="s">
        <v>168</v>
      </c>
      <c r="Z77" s="38"/>
    </row>
    <row r="78" spans="1:34" s="39" customFormat="1" ht="21" customHeight="1" x14ac:dyDescent="0.25">
      <c r="A78" s="40">
        <v>74</v>
      </c>
      <c r="B78" s="42" t="s">
        <v>360</v>
      </c>
      <c r="C78" s="42" t="s">
        <v>58</v>
      </c>
      <c r="D78" s="53" t="s">
        <v>413</v>
      </c>
      <c r="E78" s="46" t="s">
        <v>422</v>
      </c>
      <c r="F78" s="42" t="s">
        <v>428</v>
      </c>
      <c r="G78" s="112">
        <v>1904001</v>
      </c>
      <c r="H78" s="46" t="s">
        <v>429</v>
      </c>
      <c r="I78" s="46" t="s">
        <v>430</v>
      </c>
      <c r="J78" s="42" t="s">
        <v>431</v>
      </c>
      <c r="K78" s="47">
        <v>2025</v>
      </c>
      <c r="L78" s="48">
        <v>2030</v>
      </c>
      <c r="M78" s="48">
        <v>2031</v>
      </c>
      <c r="N78" s="47" t="s">
        <v>37</v>
      </c>
      <c r="O78" s="49" t="s">
        <v>45</v>
      </c>
      <c r="P78" s="60" t="s">
        <v>79</v>
      </c>
      <c r="Q78" s="56" t="s">
        <v>32</v>
      </c>
      <c r="R78" s="57" t="s">
        <v>32</v>
      </c>
      <c r="S78" s="51">
        <v>1</v>
      </c>
      <c r="T78" s="51">
        <v>1</v>
      </c>
      <c r="U78" s="11"/>
      <c r="V78" s="12"/>
      <c r="W78" s="12"/>
      <c r="X78" s="12"/>
      <c r="Y78" s="12"/>
      <c r="Z78" s="38"/>
    </row>
    <row r="79" spans="1:34" s="39" customFormat="1" ht="21" customHeight="1" x14ac:dyDescent="0.25">
      <c r="A79" s="28">
        <v>75</v>
      </c>
      <c r="B79" s="46" t="s">
        <v>432</v>
      </c>
      <c r="C79" s="42" t="s">
        <v>283</v>
      </c>
      <c r="D79" s="53" t="s">
        <v>413</v>
      </c>
      <c r="E79" s="46" t="s">
        <v>422</v>
      </c>
      <c r="F79" s="42" t="s">
        <v>433</v>
      </c>
      <c r="G79" s="112">
        <v>1511009</v>
      </c>
      <c r="H79" s="42" t="s">
        <v>434</v>
      </c>
      <c r="I79" s="42" t="s">
        <v>435</v>
      </c>
      <c r="J79" s="42" t="s">
        <v>436</v>
      </c>
      <c r="K79" s="47">
        <v>2024</v>
      </c>
      <c r="L79" s="47">
        <v>2029</v>
      </c>
      <c r="M79" s="48">
        <v>2030</v>
      </c>
      <c r="N79" s="47" t="s">
        <v>37</v>
      </c>
      <c r="O79" s="49" t="s">
        <v>51</v>
      </c>
      <c r="P79" s="60" t="s">
        <v>79</v>
      </c>
      <c r="Q79" s="56" t="s">
        <v>32</v>
      </c>
      <c r="R79" s="57" t="s">
        <v>32</v>
      </c>
      <c r="S79" s="51">
        <v>1</v>
      </c>
      <c r="T79" s="51">
        <v>1</v>
      </c>
      <c r="U79" s="11" t="s">
        <v>80</v>
      </c>
      <c r="V79" s="12" t="s">
        <v>437</v>
      </c>
      <c r="W79" s="72">
        <v>45627</v>
      </c>
      <c r="X79" s="12" t="s">
        <v>83</v>
      </c>
      <c r="Y79" s="12"/>
      <c r="Z79" s="38"/>
    </row>
    <row r="80" spans="1:34" s="39" customFormat="1" ht="21" x14ac:dyDescent="0.25">
      <c r="A80" s="40">
        <v>76</v>
      </c>
      <c r="B80" s="46" t="s">
        <v>438</v>
      </c>
      <c r="C80" s="42" t="s">
        <v>30</v>
      </c>
      <c r="D80" s="53" t="s">
        <v>413</v>
      </c>
      <c r="E80" s="42" t="s">
        <v>422</v>
      </c>
      <c r="F80" s="63" t="s">
        <v>439</v>
      </c>
      <c r="G80" s="112">
        <v>1804001</v>
      </c>
      <c r="H80" s="63" t="s">
        <v>440</v>
      </c>
      <c r="I80" s="63" t="s">
        <v>441</v>
      </c>
      <c r="J80" s="42" t="s">
        <v>36</v>
      </c>
      <c r="K80" s="47">
        <v>2023</v>
      </c>
      <c r="L80" s="47">
        <v>2028</v>
      </c>
      <c r="M80" s="48">
        <v>2029</v>
      </c>
      <c r="N80" s="47" t="s">
        <v>37</v>
      </c>
      <c r="O80" s="49" t="s">
        <v>38</v>
      </c>
      <c r="P80" s="35" t="s">
        <v>39</v>
      </c>
      <c r="Q80" s="12" t="s">
        <v>113</v>
      </c>
      <c r="R80" s="50" t="s">
        <v>113</v>
      </c>
      <c r="S80" s="51">
        <v>1</v>
      </c>
      <c r="T80" s="51">
        <v>1</v>
      </c>
      <c r="U80" s="11"/>
      <c r="V80" s="12"/>
      <c r="W80" s="12"/>
      <c r="X80" s="12"/>
      <c r="Y80" s="12"/>
      <c r="Z80" s="38"/>
    </row>
    <row r="81" spans="1:34" s="39" customFormat="1" ht="21" x14ac:dyDescent="0.25">
      <c r="A81" s="28">
        <v>77</v>
      </c>
      <c r="B81" s="46" t="s">
        <v>442</v>
      </c>
      <c r="C81" s="42" t="s">
        <v>283</v>
      </c>
      <c r="D81" s="53" t="s">
        <v>413</v>
      </c>
      <c r="E81" s="46" t="s">
        <v>422</v>
      </c>
      <c r="F81" s="46" t="s">
        <v>443</v>
      </c>
      <c r="G81" s="112">
        <v>1703001</v>
      </c>
      <c r="H81" s="46" t="s">
        <v>444</v>
      </c>
      <c r="I81" s="46" t="s">
        <v>445</v>
      </c>
      <c r="J81" s="42" t="s">
        <v>446</v>
      </c>
      <c r="K81" s="47" t="s">
        <v>44</v>
      </c>
      <c r="L81" s="47">
        <v>2026</v>
      </c>
      <c r="M81" s="48">
        <v>2027</v>
      </c>
      <c r="N81" s="47" t="s">
        <v>37</v>
      </c>
      <c r="O81" s="49" t="s">
        <v>51</v>
      </c>
      <c r="P81" s="75" t="s">
        <v>155</v>
      </c>
      <c r="Q81" s="56" t="s">
        <v>447</v>
      </c>
      <c r="R81" s="57" t="s">
        <v>448</v>
      </c>
      <c r="S81" s="51">
        <v>1</v>
      </c>
      <c r="T81" s="51">
        <v>1</v>
      </c>
      <c r="U81" s="11"/>
      <c r="V81" s="12"/>
      <c r="W81" s="12"/>
      <c r="X81" s="12"/>
      <c r="Y81" s="12"/>
      <c r="Z81" s="38"/>
    </row>
    <row r="82" spans="1:34" s="39" customFormat="1" ht="21" x14ac:dyDescent="0.25">
      <c r="A82" s="40">
        <v>78</v>
      </c>
      <c r="B82" s="46" t="s">
        <v>449</v>
      </c>
      <c r="C82" s="42" t="s">
        <v>283</v>
      </c>
      <c r="D82" s="53" t="s">
        <v>413</v>
      </c>
      <c r="E82" s="46" t="s">
        <v>422</v>
      </c>
      <c r="F82" s="46" t="s">
        <v>450</v>
      </c>
      <c r="G82" s="112">
        <v>1801027</v>
      </c>
      <c r="H82" s="46" t="s">
        <v>451</v>
      </c>
      <c r="I82" s="46" t="s">
        <v>452</v>
      </c>
      <c r="J82" s="42" t="s">
        <v>453</v>
      </c>
      <c r="K82" s="47" t="s">
        <v>44</v>
      </c>
      <c r="L82" s="47">
        <v>2026</v>
      </c>
      <c r="M82" s="48">
        <v>2027</v>
      </c>
      <c r="N82" s="47" t="s">
        <v>37</v>
      </c>
      <c r="O82" s="49" t="s">
        <v>51</v>
      </c>
      <c r="P82" s="60" t="s">
        <v>79</v>
      </c>
      <c r="Q82" s="56" t="s">
        <v>32</v>
      </c>
      <c r="R82" s="57" t="s">
        <v>32</v>
      </c>
      <c r="S82" s="51">
        <v>1</v>
      </c>
      <c r="T82" s="51">
        <v>1</v>
      </c>
      <c r="U82" s="11"/>
      <c r="V82" s="12"/>
      <c r="W82" s="12"/>
      <c r="X82" s="12"/>
      <c r="Y82" s="12"/>
      <c r="Z82" s="38"/>
    </row>
    <row r="83" spans="1:34" s="39" customFormat="1" ht="21" x14ac:dyDescent="0.25">
      <c r="A83" s="28">
        <v>79</v>
      </c>
      <c r="B83" s="46" t="s">
        <v>454</v>
      </c>
      <c r="C83" s="42" t="s">
        <v>283</v>
      </c>
      <c r="D83" s="53" t="s">
        <v>413</v>
      </c>
      <c r="E83" s="46" t="s">
        <v>455</v>
      </c>
      <c r="F83" s="46" t="s">
        <v>456</v>
      </c>
      <c r="G83" s="112">
        <v>2412013</v>
      </c>
      <c r="H83" s="46" t="s">
        <v>457</v>
      </c>
      <c r="I83" s="46" t="s">
        <v>458</v>
      </c>
      <c r="J83" s="42" t="s">
        <v>459</v>
      </c>
      <c r="K83" s="47">
        <v>2024</v>
      </c>
      <c r="L83" s="47">
        <v>2029</v>
      </c>
      <c r="M83" s="48">
        <v>2030</v>
      </c>
      <c r="N83" s="47" t="s">
        <v>37</v>
      </c>
      <c r="O83" s="49" t="s">
        <v>51</v>
      </c>
      <c r="P83" s="60" t="s">
        <v>155</v>
      </c>
      <c r="Q83" s="56" t="s">
        <v>32</v>
      </c>
      <c r="R83" s="57" t="s">
        <v>32</v>
      </c>
      <c r="S83" s="51">
        <v>1</v>
      </c>
      <c r="T83" s="51">
        <v>1</v>
      </c>
      <c r="U83" s="11"/>
      <c r="V83" s="12"/>
      <c r="W83" s="12"/>
      <c r="X83" s="12"/>
      <c r="Y83" s="12"/>
      <c r="Z83" s="38"/>
    </row>
    <row r="84" spans="1:34" s="39" customFormat="1" ht="21" x14ac:dyDescent="0.25">
      <c r="A84" s="40">
        <v>80</v>
      </c>
      <c r="B84" s="46" t="s">
        <v>460</v>
      </c>
      <c r="C84" s="42" t="s">
        <v>283</v>
      </c>
      <c r="D84" s="53" t="s">
        <v>413</v>
      </c>
      <c r="E84" s="46" t="s">
        <v>455</v>
      </c>
      <c r="F84" s="42" t="s">
        <v>461</v>
      </c>
      <c r="G84" s="112">
        <v>1206004</v>
      </c>
      <c r="H84" s="42" t="s">
        <v>462</v>
      </c>
      <c r="I84" s="42" t="s">
        <v>463</v>
      </c>
      <c r="J84" s="42" t="s">
        <v>464</v>
      </c>
      <c r="K84" s="47">
        <v>2024</v>
      </c>
      <c r="L84" s="47">
        <v>2029</v>
      </c>
      <c r="M84" s="48">
        <v>2030</v>
      </c>
      <c r="N84" s="47" t="s">
        <v>37</v>
      </c>
      <c r="O84" s="49" t="s">
        <v>51</v>
      </c>
      <c r="P84" s="60" t="s">
        <v>79</v>
      </c>
      <c r="Q84" s="56" t="s">
        <v>32</v>
      </c>
      <c r="R84" s="57" t="s">
        <v>32</v>
      </c>
      <c r="S84" s="51">
        <v>1</v>
      </c>
      <c r="T84" s="51">
        <v>1</v>
      </c>
      <c r="U84" s="11" t="s">
        <v>80</v>
      </c>
      <c r="V84" s="12" t="s">
        <v>465</v>
      </c>
      <c r="W84" s="72">
        <v>45627</v>
      </c>
      <c r="X84" s="12" t="s">
        <v>83</v>
      </c>
      <c r="Y84" s="12"/>
      <c r="Z84" s="38"/>
    </row>
    <row r="85" spans="1:34" s="39" customFormat="1" ht="21" x14ac:dyDescent="0.25">
      <c r="A85" s="28">
        <v>81</v>
      </c>
      <c r="B85" s="65" t="s">
        <v>466</v>
      </c>
      <c r="C85" s="42" t="s">
        <v>58</v>
      </c>
      <c r="D85" s="53" t="s">
        <v>413</v>
      </c>
      <c r="E85" s="46" t="s">
        <v>455</v>
      </c>
      <c r="F85" s="46" t="s">
        <v>467</v>
      </c>
      <c r="G85" s="112">
        <v>1406005</v>
      </c>
      <c r="H85" s="46" t="s">
        <v>468</v>
      </c>
      <c r="I85" s="46" t="s">
        <v>469</v>
      </c>
      <c r="J85" s="42" t="s">
        <v>470</v>
      </c>
      <c r="K85" s="47">
        <v>2023</v>
      </c>
      <c r="L85" s="48">
        <v>2028</v>
      </c>
      <c r="M85" s="48">
        <v>2029</v>
      </c>
      <c r="N85" s="47" t="s">
        <v>37</v>
      </c>
      <c r="O85" s="49" t="s">
        <v>45</v>
      </c>
      <c r="P85" s="60" t="s">
        <v>79</v>
      </c>
      <c r="Q85" s="56" t="s">
        <v>32</v>
      </c>
      <c r="R85" s="57" t="s">
        <v>32</v>
      </c>
      <c r="S85" s="51">
        <v>1</v>
      </c>
      <c r="T85" s="51">
        <v>1</v>
      </c>
      <c r="U85" s="11"/>
      <c r="V85" s="12"/>
      <c r="W85" s="12"/>
      <c r="X85" s="12"/>
      <c r="Y85" s="12"/>
      <c r="Z85" s="38"/>
    </row>
    <row r="86" spans="1:34" s="39" customFormat="1" ht="21" customHeight="1" x14ac:dyDescent="0.25">
      <c r="A86" s="40">
        <v>82</v>
      </c>
      <c r="B86" s="65" t="s">
        <v>471</v>
      </c>
      <c r="C86" s="42" t="s">
        <v>58</v>
      </c>
      <c r="D86" s="53" t="s">
        <v>413</v>
      </c>
      <c r="E86" s="46" t="s">
        <v>455</v>
      </c>
      <c r="F86" s="46" t="s">
        <v>472</v>
      </c>
      <c r="G86" s="112">
        <v>1506012</v>
      </c>
      <c r="H86" s="46" t="s">
        <v>473</v>
      </c>
      <c r="I86" s="46" t="s">
        <v>474</v>
      </c>
      <c r="J86" s="42" t="s">
        <v>475</v>
      </c>
      <c r="K86" s="47">
        <v>2023</v>
      </c>
      <c r="L86" s="48">
        <v>2028</v>
      </c>
      <c r="M86" s="48">
        <v>2029</v>
      </c>
      <c r="N86" s="47" t="s">
        <v>37</v>
      </c>
      <c r="O86" s="49" t="s">
        <v>56</v>
      </c>
      <c r="P86" s="60" t="s">
        <v>79</v>
      </c>
      <c r="Q86" s="56" t="s">
        <v>32</v>
      </c>
      <c r="R86" s="57" t="s">
        <v>32</v>
      </c>
      <c r="S86" s="51">
        <v>1</v>
      </c>
      <c r="T86" s="51">
        <v>1</v>
      </c>
      <c r="U86" s="11"/>
      <c r="V86" s="12"/>
      <c r="W86" s="12"/>
      <c r="X86" s="12"/>
      <c r="Y86" s="12"/>
      <c r="Z86" s="38"/>
      <c r="AA86" s="38"/>
      <c r="AB86" s="38"/>
      <c r="AC86" s="38"/>
      <c r="AD86" s="38"/>
      <c r="AE86" s="1"/>
      <c r="AF86" s="1"/>
      <c r="AG86" s="1"/>
      <c r="AH86" s="1"/>
    </row>
    <row r="87" spans="1:34" s="39" customFormat="1" ht="21" x14ac:dyDescent="0.25">
      <c r="A87" s="28">
        <v>83</v>
      </c>
      <c r="B87" s="41" t="s">
        <v>476</v>
      </c>
      <c r="C87" s="42" t="s">
        <v>283</v>
      </c>
      <c r="D87" s="53" t="s">
        <v>413</v>
      </c>
      <c r="E87" s="46" t="s">
        <v>455</v>
      </c>
      <c r="F87" s="45" t="s">
        <v>477</v>
      </c>
      <c r="G87" s="112">
        <v>1709001</v>
      </c>
      <c r="H87" s="46" t="s">
        <v>478</v>
      </c>
      <c r="I87" s="46" t="s">
        <v>479</v>
      </c>
      <c r="J87" s="42" t="s">
        <v>480</v>
      </c>
      <c r="K87" s="47">
        <v>2021</v>
      </c>
      <c r="L87" s="47">
        <v>2026</v>
      </c>
      <c r="M87" s="48">
        <v>2027</v>
      </c>
      <c r="N87" s="47" t="s">
        <v>37</v>
      </c>
      <c r="O87" s="49" t="s">
        <v>51</v>
      </c>
      <c r="P87" s="60" t="s">
        <v>79</v>
      </c>
      <c r="Q87" s="56" t="s">
        <v>32</v>
      </c>
      <c r="R87" s="57" t="s">
        <v>32</v>
      </c>
      <c r="S87" s="51">
        <v>1</v>
      </c>
      <c r="T87" s="51">
        <v>1</v>
      </c>
      <c r="U87" s="11"/>
      <c r="V87" s="12"/>
      <c r="W87" s="12"/>
      <c r="X87" s="12"/>
      <c r="Y87" s="12"/>
      <c r="Z87" s="38"/>
      <c r="AA87" s="38"/>
      <c r="AB87" s="38"/>
      <c r="AC87" s="38"/>
      <c r="AD87" s="38"/>
      <c r="AE87" s="1"/>
      <c r="AF87" s="1"/>
      <c r="AG87" s="1"/>
      <c r="AH87" s="1"/>
    </row>
    <row r="88" spans="1:34" s="39" customFormat="1" ht="21" x14ac:dyDescent="0.25">
      <c r="A88" s="40">
        <v>84</v>
      </c>
      <c r="B88" s="46" t="s">
        <v>481</v>
      </c>
      <c r="C88" s="42" t="s">
        <v>283</v>
      </c>
      <c r="D88" s="53" t="s">
        <v>413</v>
      </c>
      <c r="E88" s="46" t="s">
        <v>455</v>
      </c>
      <c r="F88" s="46" t="s">
        <v>482</v>
      </c>
      <c r="G88" s="112">
        <v>2412013</v>
      </c>
      <c r="H88" s="46" t="s">
        <v>483</v>
      </c>
      <c r="I88" s="46" t="s">
        <v>484</v>
      </c>
      <c r="J88" s="42" t="s">
        <v>485</v>
      </c>
      <c r="K88" s="47" t="s">
        <v>247</v>
      </c>
      <c r="L88" s="47">
        <v>2024</v>
      </c>
      <c r="M88" s="48">
        <v>2025</v>
      </c>
      <c r="N88" s="47" t="s">
        <v>37</v>
      </c>
      <c r="O88" s="49" t="s">
        <v>51</v>
      </c>
      <c r="P88" s="60" t="s">
        <v>79</v>
      </c>
      <c r="Q88" s="56" t="s">
        <v>32</v>
      </c>
      <c r="R88" s="57" t="s">
        <v>32</v>
      </c>
      <c r="S88" s="51">
        <v>1</v>
      </c>
      <c r="T88" s="51">
        <v>1</v>
      </c>
      <c r="U88" s="11"/>
      <c r="V88" s="12"/>
      <c r="W88" s="12"/>
      <c r="X88" s="12"/>
      <c r="Y88" s="12"/>
      <c r="Z88" s="38"/>
      <c r="AA88" s="38"/>
      <c r="AB88" s="38"/>
      <c r="AC88" s="38"/>
      <c r="AD88" s="38"/>
      <c r="AE88" s="1"/>
      <c r="AF88" s="1"/>
      <c r="AG88" s="1"/>
      <c r="AH88" s="1"/>
    </row>
    <row r="89" spans="1:34" s="39" customFormat="1" ht="21" x14ac:dyDescent="0.25">
      <c r="A89" s="28">
        <v>85</v>
      </c>
      <c r="B89" s="46" t="s">
        <v>486</v>
      </c>
      <c r="C89" s="42" t="s">
        <v>179</v>
      </c>
      <c r="D89" s="53" t="s">
        <v>413</v>
      </c>
      <c r="E89" s="46" t="s">
        <v>455</v>
      </c>
      <c r="F89" s="46" t="s">
        <v>487</v>
      </c>
      <c r="G89" s="112">
        <v>1506019</v>
      </c>
      <c r="H89" s="46" t="s">
        <v>488</v>
      </c>
      <c r="I89" s="46" t="s">
        <v>489</v>
      </c>
      <c r="J89" s="42" t="s">
        <v>490</v>
      </c>
      <c r="K89" s="47" t="s">
        <v>247</v>
      </c>
      <c r="L89" s="47">
        <f>K89+5</f>
        <v>2024</v>
      </c>
      <c r="M89" s="48">
        <v>2025</v>
      </c>
      <c r="N89" s="47" t="s">
        <v>37</v>
      </c>
      <c r="O89" s="49" t="s">
        <v>45</v>
      </c>
      <c r="P89" s="60" t="s">
        <v>491</v>
      </c>
      <c r="Q89" s="56" t="s">
        <v>32</v>
      </c>
      <c r="R89" s="57" t="s">
        <v>32</v>
      </c>
      <c r="S89" s="51">
        <v>1</v>
      </c>
      <c r="T89" s="51">
        <v>1</v>
      </c>
      <c r="U89" s="11"/>
      <c r="V89" s="12"/>
      <c r="W89" s="12"/>
      <c r="X89" s="12"/>
      <c r="Y89" s="12"/>
      <c r="Z89" s="38"/>
      <c r="AA89" s="38"/>
      <c r="AB89" s="38"/>
      <c r="AC89" s="38"/>
      <c r="AD89" s="38"/>
      <c r="AE89" s="1"/>
      <c r="AF89" s="1"/>
      <c r="AG89" s="1"/>
      <c r="AH89" s="1"/>
    </row>
    <row r="90" spans="1:34" s="39" customFormat="1" ht="21" x14ac:dyDescent="0.25">
      <c r="A90" s="40">
        <v>86</v>
      </c>
      <c r="B90" s="46" t="s">
        <v>492</v>
      </c>
      <c r="C90" s="42" t="s">
        <v>283</v>
      </c>
      <c r="D90" s="53" t="s">
        <v>413</v>
      </c>
      <c r="E90" s="46" t="s">
        <v>493</v>
      </c>
      <c r="F90" s="42" t="s">
        <v>494</v>
      </c>
      <c r="G90" s="112">
        <v>1105005</v>
      </c>
      <c r="H90" s="42" t="s">
        <v>495</v>
      </c>
      <c r="I90" s="42" t="s">
        <v>496</v>
      </c>
      <c r="J90" s="42" t="s">
        <v>497</v>
      </c>
      <c r="K90" s="47">
        <v>2024</v>
      </c>
      <c r="L90" s="47">
        <v>2029</v>
      </c>
      <c r="M90" s="48">
        <v>2030</v>
      </c>
      <c r="N90" s="47" t="s">
        <v>37</v>
      </c>
      <c r="O90" s="49" t="s">
        <v>51</v>
      </c>
      <c r="P90" s="60" t="s">
        <v>155</v>
      </c>
      <c r="Q90" s="56" t="s">
        <v>32</v>
      </c>
      <c r="R90" s="57" t="s">
        <v>32</v>
      </c>
      <c r="S90" s="51">
        <v>1</v>
      </c>
      <c r="T90" s="51">
        <v>1</v>
      </c>
      <c r="U90" s="11" t="s">
        <v>340</v>
      </c>
      <c r="V90" s="12" t="s">
        <v>498</v>
      </c>
      <c r="W90" s="78" t="s">
        <v>342</v>
      </c>
      <c r="X90" s="12" t="s">
        <v>343</v>
      </c>
      <c r="Y90" s="12" t="s">
        <v>390</v>
      </c>
      <c r="Z90" s="38"/>
      <c r="AA90" s="38"/>
      <c r="AB90" s="38"/>
      <c r="AC90" s="38"/>
      <c r="AD90" s="38"/>
      <c r="AE90" s="1"/>
      <c r="AF90" s="1"/>
      <c r="AG90" s="1"/>
      <c r="AH90" s="1"/>
    </row>
    <row r="91" spans="1:34" s="39" customFormat="1" ht="21" x14ac:dyDescent="0.25">
      <c r="A91" s="28">
        <v>87</v>
      </c>
      <c r="B91" s="42" t="s">
        <v>499</v>
      </c>
      <c r="C91" s="42" t="s">
        <v>58</v>
      </c>
      <c r="D91" s="53" t="s">
        <v>413</v>
      </c>
      <c r="E91" s="46" t="s">
        <v>493</v>
      </c>
      <c r="F91" s="46" t="s">
        <v>500</v>
      </c>
      <c r="G91" s="112">
        <v>1105005</v>
      </c>
      <c r="H91" s="46" t="s">
        <v>501</v>
      </c>
      <c r="I91" s="46" t="s">
        <v>502</v>
      </c>
      <c r="J91" s="42" t="s">
        <v>503</v>
      </c>
      <c r="K91" s="47">
        <v>2024</v>
      </c>
      <c r="L91" s="48">
        <v>2029</v>
      </c>
      <c r="M91" s="48">
        <v>2030</v>
      </c>
      <c r="N91" s="47" t="s">
        <v>37</v>
      </c>
      <c r="O91" s="49" t="s">
        <v>45</v>
      </c>
      <c r="P91" s="60" t="s">
        <v>155</v>
      </c>
      <c r="Q91" s="56" t="s">
        <v>32</v>
      </c>
      <c r="R91" s="57" t="s">
        <v>32</v>
      </c>
      <c r="S91" s="51">
        <v>1</v>
      </c>
      <c r="T91" s="51">
        <v>1</v>
      </c>
      <c r="U91" s="11"/>
      <c r="V91" s="12"/>
      <c r="W91" s="12"/>
      <c r="X91" s="12"/>
      <c r="Y91" s="12"/>
      <c r="Z91" s="38"/>
      <c r="AA91" s="38"/>
      <c r="AB91" s="38"/>
      <c r="AC91" s="38"/>
      <c r="AD91" s="38"/>
      <c r="AE91" s="1"/>
      <c r="AF91" s="1"/>
      <c r="AG91" s="1"/>
      <c r="AH91" s="1"/>
    </row>
    <row r="92" spans="1:34" s="39" customFormat="1" ht="21" x14ac:dyDescent="0.25">
      <c r="A92" s="40">
        <v>88</v>
      </c>
      <c r="B92" s="46" t="s">
        <v>504</v>
      </c>
      <c r="C92" s="42" t="s">
        <v>58</v>
      </c>
      <c r="D92" s="53" t="s">
        <v>413</v>
      </c>
      <c r="E92" s="46" t="s">
        <v>493</v>
      </c>
      <c r="F92" s="42" t="s">
        <v>505</v>
      </c>
      <c r="G92" s="112">
        <v>1011023</v>
      </c>
      <c r="H92" s="42" t="s">
        <v>506</v>
      </c>
      <c r="I92" s="42" t="s">
        <v>507</v>
      </c>
      <c r="J92" s="42" t="s">
        <v>508</v>
      </c>
      <c r="K92" s="47">
        <v>2024</v>
      </c>
      <c r="L92" s="48">
        <v>2029</v>
      </c>
      <c r="M92" s="48">
        <v>2030</v>
      </c>
      <c r="N92" s="47" t="s">
        <v>37</v>
      </c>
      <c r="O92" s="49" t="s">
        <v>45</v>
      </c>
      <c r="P92" s="60" t="s">
        <v>155</v>
      </c>
      <c r="Q92" s="56" t="s">
        <v>32</v>
      </c>
      <c r="R92" s="57" t="s">
        <v>32</v>
      </c>
      <c r="S92" s="51">
        <v>1</v>
      </c>
      <c r="T92" s="51">
        <v>1</v>
      </c>
      <c r="U92" s="68" t="s">
        <v>340</v>
      </c>
      <c r="V92" s="76" t="s">
        <v>389</v>
      </c>
      <c r="W92" s="69" t="s">
        <v>342</v>
      </c>
      <c r="X92" s="76" t="s">
        <v>343</v>
      </c>
      <c r="Y92" s="12" t="s">
        <v>390</v>
      </c>
      <c r="Z92" s="38"/>
    </row>
    <row r="93" spans="1:34" s="39" customFormat="1" ht="21" x14ac:dyDescent="0.25">
      <c r="A93" s="28">
        <v>89</v>
      </c>
      <c r="B93" s="65" t="s">
        <v>509</v>
      </c>
      <c r="C93" s="42" t="s">
        <v>30</v>
      </c>
      <c r="D93" s="42" t="s">
        <v>510</v>
      </c>
      <c r="E93" s="42" t="s">
        <v>510</v>
      </c>
      <c r="F93" s="42" t="s">
        <v>511</v>
      </c>
      <c r="G93" s="112">
        <v>1302030</v>
      </c>
      <c r="H93" s="77" t="s">
        <v>512</v>
      </c>
      <c r="I93" s="77" t="s">
        <v>513</v>
      </c>
      <c r="J93" s="77" t="s">
        <v>36</v>
      </c>
      <c r="K93" s="47">
        <v>2024</v>
      </c>
      <c r="L93" s="47">
        <v>2029</v>
      </c>
      <c r="M93" s="48">
        <v>2030</v>
      </c>
      <c r="N93" s="47" t="s">
        <v>37</v>
      </c>
      <c r="O93" s="49" t="s">
        <v>38</v>
      </c>
      <c r="P93" s="35" t="s">
        <v>39</v>
      </c>
      <c r="Q93" s="35" t="s">
        <v>39</v>
      </c>
      <c r="R93" s="35" t="s">
        <v>39</v>
      </c>
      <c r="S93" s="51">
        <v>1</v>
      </c>
      <c r="T93" s="51">
        <v>1</v>
      </c>
      <c r="U93" s="68"/>
      <c r="V93" s="76"/>
      <c r="W93" s="76"/>
      <c r="X93" s="76"/>
      <c r="Y93" s="76"/>
      <c r="Z93" s="38"/>
    </row>
    <row r="94" spans="1:34" s="39" customFormat="1" ht="21" x14ac:dyDescent="0.25">
      <c r="A94" s="40">
        <v>90</v>
      </c>
      <c r="B94" s="46" t="s">
        <v>514</v>
      </c>
      <c r="C94" s="42" t="s">
        <v>58</v>
      </c>
      <c r="D94" s="42" t="s">
        <v>510</v>
      </c>
      <c r="E94" s="46" t="s">
        <v>510</v>
      </c>
      <c r="F94" s="46" t="s">
        <v>515</v>
      </c>
      <c r="G94" s="112">
        <v>1406004</v>
      </c>
      <c r="H94" s="46" t="s">
        <v>516</v>
      </c>
      <c r="I94" s="46" t="s">
        <v>517</v>
      </c>
      <c r="J94" s="42" t="s">
        <v>518</v>
      </c>
      <c r="K94" s="47" t="s">
        <v>105</v>
      </c>
      <c r="L94" s="47">
        <v>2027</v>
      </c>
      <c r="M94" s="48">
        <v>2028</v>
      </c>
      <c r="N94" s="47" t="s">
        <v>37</v>
      </c>
      <c r="O94" s="49" t="s">
        <v>45</v>
      </c>
      <c r="P94" s="60" t="s">
        <v>79</v>
      </c>
      <c r="Q94" s="56" t="s">
        <v>32</v>
      </c>
      <c r="R94" s="57" t="s">
        <v>32</v>
      </c>
      <c r="S94" s="51">
        <v>1</v>
      </c>
      <c r="T94" s="51">
        <v>1</v>
      </c>
      <c r="U94" s="68"/>
      <c r="V94" s="76"/>
      <c r="W94" s="76"/>
      <c r="X94" s="76"/>
      <c r="Y94" s="76"/>
      <c r="Z94" s="38"/>
    </row>
    <row r="95" spans="1:34" s="39" customFormat="1" ht="21" x14ac:dyDescent="0.25">
      <c r="A95" s="28">
        <v>91</v>
      </c>
      <c r="B95" s="46" t="s">
        <v>519</v>
      </c>
      <c r="C95" s="42" t="s">
        <v>58</v>
      </c>
      <c r="D95" s="42" t="s">
        <v>510</v>
      </c>
      <c r="E95" s="46" t="s">
        <v>510</v>
      </c>
      <c r="F95" s="46" t="s">
        <v>520</v>
      </c>
      <c r="G95" s="112">
        <v>1108007</v>
      </c>
      <c r="H95" s="46" t="s">
        <v>521</v>
      </c>
      <c r="I95" s="46" t="s">
        <v>522</v>
      </c>
      <c r="J95" s="42" t="s">
        <v>523</v>
      </c>
      <c r="K95" s="47">
        <v>2022</v>
      </c>
      <c r="L95" s="47">
        <v>2027</v>
      </c>
      <c r="M95" s="48">
        <v>2028</v>
      </c>
      <c r="N95" s="47" t="s">
        <v>37</v>
      </c>
      <c r="O95" s="49" t="s">
        <v>56</v>
      </c>
      <c r="P95" s="60" t="s">
        <v>79</v>
      </c>
      <c r="Q95" s="56" t="s">
        <v>32</v>
      </c>
      <c r="R95" s="57" t="s">
        <v>32</v>
      </c>
      <c r="S95" s="51">
        <v>1</v>
      </c>
      <c r="T95" s="51">
        <v>1</v>
      </c>
      <c r="U95" s="68"/>
      <c r="V95" s="76"/>
      <c r="W95" s="76"/>
      <c r="X95" s="76"/>
      <c r="Y95" s="76"/>
      <c r="Z95" s="38"/>
    </row>
    <row r="96" spans="1:34" s="39" customFormat="1" ht="21" x14ac:dyDescent="0.25">
      <c r="A96" s="40">
        <v>92</v>
      </c>
      <c r="B96" s="46" t="s">
        <v>524</v>
      </c>
      <c r="C96" s="42" t="s">
        <v>30</v>
      </c>
      <c r="D96" s="42" t="s">
        <v>510</v>
      </c>
      <c r="E96" s="46" t="s">
        <v>510</v>
      </c>
      <c r="F96" s="46" t="s">
        <v>525</v>
      </c>
      <c r="G96" s="112">
        <v>1508002</v>
      </c>
      <c r="H96" s="46" t="s">
        <v>526</v>
      </c>
      <c r="I96" s="46" t="s">
        <v>527</v>
      </c>
      <c r="J96" s="46" t="s">
        <v>36</v>
      </c>
      <c r="K96" s="47" t="s">
        <v>44</v>
      </c>
      <c r="L96" s="47">
        <v>2026</v>
      </c>
      <c r="M96" s="48">
        <v>2027</v>
      </c>
      <c r="N96" s="47" t="s">
        <v>37</v>
      </c>
      <c r="O96" s="49" t="s">
        <v>38</v>
      </c>
      <c r="P96" s="35" t="s">
        <v>89</v>
      </c>
      <c r="Q96" s="35" t="s">
        <v>89</v>
      </c>
      <c r="R96" s="35" t="s">
        <v>89</v>
      </c>
      <c r="S96" s="51">
        <v>1</v>
      </c>
      <c r="T96" s="51">
        <v>1</v>
      </c>
      <c r="U96" s="68"/>
      <c r="V96" s="76"/>
      <c r="W96" s="76"/>
      <c r="X96" s="76"/>
      <c r="Y96" s="76"/>
      <c r="Z96" s="38"/>
    </row>
    <row r="97" spans="1:34" s="39" customFormat="1" ht="21" x14ac:dyDescent="0.25">
      <c r="A97" s="28">
        <v>93</v>
      </c>
      <c r="B97" s="46" t="s">
        <v>528</v>
      </c>
      <c r="C97" s="42" t="s">
        <v>179</v>
      </c>
      <c r="D97" s="42" t="s">
        <v>510</v>
      </c>
      <c r="E97" s="46" t="s">
        <v>510</v>
      </c>
      <c r="F97" s="46" t="s">
        <v>529</v>
      </c>
      <c r="G97" s="112" t="e">
        <v>#N/A</v>
      </c>
      <c r="H97" s="46" t="s">
        <v>530</v>
      </c>
      <c r="I97" s="46" t="s">
        <v>531</v>
      </c>
      <c r="J97" s="42" t="s">
        <v>532</v>
      </c>
      <c r="K97" s="47" t="s">
        <v>247</v>
      </c>
      <c r="L97" s="47">
        <v>2024</v>
      </c>
      <c r="M97" s="48">
        <v>2025</v>
      </c>
      <c r="N97" s="47" t="s">
        <v>37</v>
      </c>
      <c r="O97" s="49" t="s">
        <v>56</v>
      </c>
      <c r="P97" s="75" t="s">
        <v>32</v>
      </c>
      <c r="Q97" s="56" t="s">
        <v>32</v>
      </c>
      <c r="R97" s="57" t="s">
        <v>533</v>
      </c>
      <c r="S97" s="51">
        <v>1</v>
      </c>
      <c r="T97" s="51">
        <v>1</v>
      </c>
      <c r="U97" s="68"/>
      <c r="V97" s="76"/>
      <c r="W97" s="76"/>
      <c r="X97" s="76"/>
      <c r="Y97" s="76"/>
      <c r="Z97" s="38"/>
    </row>
    <row r="98" spans="1:34" s="39" customFormat="1" ht="21" x14ac:dyDescent="0.25">
      <c r="A98" s="40">
        <v>94</v>
      </c>
      <c r="B98" s="46" t="s">
        <v>534</v>
      </c>
      <c r="C98" s="42" t="s">
        <v>179</v>
      </c>
      <c r="D98" s="42" t="s">
        <v>510</v>
      </c>
      <c r="E98" s="46" t="s">
        <v>510</v>
      </c>
      <c r="F98" s="46" t="s">
        <v>511</v>
      </c>
      <c r="G98" s="112">
        <v>1302030</v>
      </c>
      <c r="H98" s="46" t="s">
        <v>535</v>
      </c>
      <c r="I98" s="46" t="s">
        <v>536</v>
      </c>
      <c r="J98" s="42" t="s">
        <v>537</v>
      </c>
      <c r="K98" s="47" t="s">
        <v>247</v>
      </c>
      <c r="L98" s="47">
        <v>2024</v>
      </c>
      <c r="M98" s="48">
        <v>2025</v>
      </c>
      <c r="N98" s="47" t="s">
        <v>37</v>
      </c>
      <c r="O98" s="49" t="s">
        <v>45</v>
      </c>
      <c r="P98" s="75" t="s">
        <v>32</v>
      </c>
      <c r="Q98" s="56" t="s">
        <v>32</v>
      </c>
      <c r="R98" s="57" t="s">
        <v>533</v>
      </c>
      <c r="S98" s="51">
        <v>1</v>
      </c>
      <c r="T98" s="51">
        <v>1</v>
      </c>
      <c r="U98" s="68"/>
      <c r="V98" s="76"/>
      <c r="W98" s="76"/>
      <c r="X98" s="76"/>
      <c r="Y98" s="76"/>
      <c r="Z98" s="38"/>
    </row>
    <row r="99" spans="1:34" s="39" customFormat="1" ht="21" x14ac:dyDescent="0.25">
      <c r="A99" s="28">
        <v>95</v>
      </c>
      <c r="B99" s="65" t="s">
        <v>538</v>
      </c>
      <c r="C99" s="42" t="s">
        <v>30</v>
      </c>
      <c r="D99" s="42" t="s">
        <v>510</v>
      </c>
      <c r="E99" s="42" t="s">
        <v>510</v>
      </c>
      <c r="F99" s="42" t="s">
        <v>539</v>
      </c>
      <c r="G99" s="112">
        <v>1508002</v>
      </c>
      <c r="H99" s="77" t="s">
        <v>540</v>
      </c>
      <c r="I99" s="46" t="s">
        <v>32</v>
      </c>
      <c r="J99" s="46" t="s">
        <v>36</v>
      </c>
      <c r="K99" s="47">
        <v>2025</v>
      </c>
      <c r="L99" s="47">
        <v>2030</v>
      </c>
      <c r="M99" s="48">
        <v>2031</v>
      </c>
      <c r="N99" s="47" t="s">
        <v>37</v>
      </c>
      <c r="O99" s="49" t="s">
        <v>38</v>
      </c>
      <c r="P99" s="35" t="s">
        <v>39</v>
      </c>
      <c r="Q99" s="35" t="s">
        <v>39</v>
      </c>
      <c r="R99" s="35" t="s">
        <v>39</v>
      </c>
      <c r="S99" s="51">
        <v>1</v>
      </c>
      <c r="T99" s="51">
        <v>1</v>
      </c>
      <c r="U99" s="68" t="s">
        <v>65</v>
      </c>
      <c r="V99" s="69" t="s">
        <v>128</v>
      </c>
      <c r="W99" s="69" t="s">
        <v>122</v>
      </c>
      <c r="X99" s="76" t="s">
        <v>67</v>
      </c>
      <c r="Y99" s="69" t="s">
        <v>68</v>
      </c>
      <c r="Z99" s="38"/>
    </row>
    <row r="100" spans="1:34" s="39" customFormat="1" ht="21" x14ac:dyDescent="0.25">
      <c r="A100" s="40">
        <v>96</v>
      </c>
      <c r="B100" s="46" t="s">
        <v>375</v>
      </c>
      <c r="C100" s="42" t="s">
        <v>30</v>
      </c>
      <c r="D100" s="53" t="s">
        <v>541</v>
      </c>
      <c r="E100" s="46" t="s">
        <v>542</v>
      </c>
      <c r="F100" s="42" t="s">
        <v>543</v>
      </c>
      <c r="G100" s="112">
        <v>1210002</v>
      </c>
      <c r="H100" s="110" t="s">
        <v>544</v>
      </c>
      <c r="I100" s="42" t="s">
        <v>545</v>
      </c>
      <c r="J100" s="42" t="s">
        <v>546</v>
      </c>
      <c r="K100" s="47">
        <v>2025</v>
      </c>
      <c r="L100" s="48">
        <v>2030</v>
      </c>
      <c r="M100" s="48">
        <f t="shared" ref="M100:M110" si="0">L100+1</f>
        <v>2031</v>
      </c>
      <c r="N100" s="47" t="s">
        <v>37</v>
      </c>
      <c r="O100" s="49" t="s">
        <v>45</v>
      </c>
      <c r="P100" s="35" t="s">
        <v>89</v>
      </c>
      <c r="Q100" s="35" t="s">
        <v>89</v>
      </c>
      <c r="R100" s="35" t="s">
        <v>89</v>
      </c>
      <c r="S100" s="51">
        <v>1</v>
      </c>
      <c r="T100" s="51">
        <v>1</v>
      </c>
      <c r="U100" s="68" t="s">
        <v>65</v>
      </c>
      <c r="V100" s="1" t="s">
        <v>380</v>
      </c>
      <c r="W100" s="69"/>
      <c r="X100" s="76" t="s">
        <v>67</v>
      </c>
      <c r="Y100" s="69" t="s">
        <v>68</v>
      </c>
      <c r="Z100" s="38"/>
    </row>
    <row r="101" spans="1:34" s="39" customFormat="1" ht="21" x14ac:dyDescent="0.25">
      <c r="A101" s="28">
        <v>97</v>
      </c>
      <c r="B101" s="65" t="s">
        <v>547</v>
      </c>
      <c r="C101" s="42" t="s">
        <v>58</v>
      </c>
      <c r="D101" s="53" t="s">
        <v>541</v>
      </c>
      <c r="E101" s="46" t="s">
        <v>542</v>
      </c>
      <c r="F101" s="41" t="s">
        <v>548</v>
      </c>
      <c r="G101" s="112">
        <v>2501007</v>
      </c>
      <c r="H101" s="46" t="s">
        <v>549</v>
      </c>
      <c r="I101" s="46" t="s">
        <v>550</v>
      </c>
      <c r="J101" s="42" t="s">
        <v>551</v>
      </c>
      <c r="K101" s="47">
        <v>2024</v>
      </c>
      <c r="L101" s="48">
        <v>2029</v>
      </c>
      <c r="M101" s="48">
        <f t="shared" si="0"/>
        <v>2030</v>
      </c>
      <c r="N101" s="47" t="s">
        <v>37</v>
      </c>
      <c r="O101" s="49" t="s">
        <v>56</v>
      </c>
      <c r="P101" s="60" t="s">
        <v>79</v>
      </c>
      <c r="Q101" s="56" t="s">
        <v>32</v>
      </c>
      <c r="R101" s="57" t="s">
        <v>32</v>
      </c>
      <c r="S101" s="51">
        <v>1</v>
      </c>
      <c r="T101" s="51">
        <v>1</v>
      </c>
      <c r="U101" s="11"/>
      <c r="V101" s="12"/>
      <c r="W101" s="12"/>
      <c r="X101" s="12"/>
      <c r="Y101" s="12"/>
      <c r="Z101" s="38"/>
      <c r="AA101" s="38"/>
      <c r="AB101" s="38"/>
      <c r="AC101" s="38"/>
      <c r="AD101" s="38"/>
      <c r="AE101" s="1"/>
      <c r="AF101" s="1"/>
      <c r="AG101" s="1"/>
      <c r="AH101" s="1"/>
    </row>
    <row r="102" spans="1:34" s="39" customFormat="1" ht="21" x14ac:dyDescent="0.25">
      <c r="A102" s="40">
        <v>98</v>
      </c>
      <c r="B102" s="65" t="s">
        <v>552</v>
      </c>
      <c r="C102" s="42" t="s">
        <v>58</v>
      </c>
      <c r="D102" s="53" t="s">
        <v>541</v>
      </c>
      <c r="E102" s="46" t="s">
        <v>542</v>
      </c>
      <c r="F102" s="46" t="s">
        <v>553</v>
      </c>
      <c r="G102" s="112">
        <v>2305015</v>
      </c>
      <c r="H102" s="46" t="s">
        <v>554</v>
      </c>
      <c r="I102" s="46" t="s">
        <v>555</v>
      </c>
      <c r="J102" s="42" t="s">
        <v>556</v>
      </c>
      <c r="K102" s="47">
        <v>2023</v>
      </c>
      <c r="L102" s="48">
        <v>2028</v>
      </c>
      <c r="M102" s="48">
        <f t="shared" si="0"/>
        <v>2029</v>
      </c>
      <c r="N102" s="47" t="s">
        <v>37</v>
      </c>
      <c r="O102" s="49" t="s">
        <v>45</v>
      </c>
      <c r="P102" s="60" t="s">
        <v>79</v>
      </c>
      <c r="Q102" s="56" t="s">
        <v>32</v>
      </c>
      <c r="R102" s="57" t="s">
        <v>32</v>
      </c>
      <c r="S102" s="51">
        <v>1</v>
      </c>
      <c r="T102" s="51">
        <v>1</v>
      </c>
      <c r="U102" s="11"/>
      <c r="V102" s="12"/>
      <c r="W102" s="12"/>
      <c r="X102" s="12"/>
      <c r="Y102" s="12"/>
      <c r="Z102" s="38"/>
      <c r="AA102" s="38"/>
      <c r="AB102" s="38"/>
      <c r="AC102" s="38"/>
      <c r="AD102" s="38"/>
      <c r="AE102" s="1"/>
      <c r="AF102" s="1"/>
      <c r="AG102" s="1"/>
      <c r="AH102" s="1"/>
    </row>
    <row r="103" spans="1:34" s="39" customFormat="1" ht="21" x14ac:dyDescent="0.25">
      <c r="A103" s="28">
        <v>99</v>
      </c>
      <c r="B103" s="46" t="s">
        <v>557</v>
      </c>
      <c r="C103" s="42" t="s">
        <v>58</v>
      </c>
      <c r="D103" s="53" t="s">
        <v>541</v>
      </c>
      <c r="E103" s="46" t="s">
        <v>542</v>
      </c>
      <c r="F103" s="46" t="s">
        <v>558</v>
      </c>
      <c r="G103" s="112">
        <v>2507006</v>
      </c>
      <c r="H103" s="41" t="s">
        <v>559</v>
      </c>
      <c r="I103" s="41" t="s">
        <v>560</v>
      </c>
      <c r="J103" s="42" t="s">
        <v>561</v>
      </c>
      <c r="K103" s="47">
        <v>2022</v>
      </c>
      <c r="L103" s="48">
        <v>2027</v>
      </c>
      <c r="M103" s="48">
        <f t="shared" si="0"/>
        <v>2028</v>
      </c>
      <c r="N103" s="47" t="s">
        <v>37</v>
      </c>
      <c r="O103" s="49" t="s">
        <v>45</v>
      </c>
      <c r="P103" s="60" t="s">
        <v>79</v>
      </c>
      <c r="Q103" s="56" t="s">
        <v>32</v>
      </c>
      <c r="R103" s="57" t="s">
        <v>32</v>
      </c>
      <c r="S103" s="51">
        <v>1</v>
      </c>
      <c r="T103" s="51">
        <v>1</v>
      </c>
      <c r="U103" s="11"/>
      <c r="V103" s="12"/>
      <c r="W103" s="12"/>
      <c r="X103" s="12"/>
      <c r="Y103" s="12"/>
      <c r="Z103" s="38"/>
      <c r="AA103" s="38"/>
      <c r="AB103" s="38"/>
      <c r="AC103" s="38"/>
      <c r="AD103" s="38"/>
      <c r="AE103" s="1"/>
      <c r="AF103" s="1"/>
      <c r="AG103" s="1"/>
      <c r="AH103" s="1"/>
    </row>
    <row r="104" spans="1:34" s="39" customFormat="1" ht="21" x14ac:dyDescent="0.25">
      <c r="A104" s="40">
        <v>100</v>
      </c>
      <c r="B104" s="46" t="s">
        <v>562</v>
      </c>
      <c r="C104" s="42" t="s">
        <v>58</v>
      </c>
      <c r="D104" s="53" t="s">
        <v>541</v>
      </c>
      <c r="E104" s="46" t="s">
        <v>542</v>
      </c>
      <c r="F104" s="63" t="s">
        <v>563</v>
      </c>
      <c r="G104" s="112">
        <v>2108002</v>
      </c>
      <c r="H104" s="46" t="s">
        <v>564</v>
      </c>
      <c r="I104" s="46" t="s">
        <v>565</v>
      </c>
      <c r="J104" s="42" t="s">
        <v>566</v>
      </c>
      <c r="K104" s="47">
        <v>2022</v>
      </c>
      <c r="L104" s="48">
        <v>2027</v>
      </c>
      <c r="M104" s="48">
        <f t="shared" si="0"/>
        <v>2028</v>
      </c>
      <c r="N104" s="47" t="s">
        <v>37</v>
      </c>
      <c r="O104" s="49" t="s">
        <v>45</v>
      </c>
      <c r="P104" s="60" t="s">
        <v>79</v>
      </c>
      <c r="Q104" s="56" t="s">
        <v>32</v>
      </c>
      <c r="R104" s="57" t="s">
        <v>32</v>
      </c>
      <c r="S104" s="51">
        <v>1</v>
      </c>
      <c r="T104" s="51">
        <v>1</v>
      </c>
      <c r="U104" s="11"/>
      <c r="V104" s="12"/>
      <c r="W104" s="12"/>
      <c r="X104" s="12"/>
      <c r="Y104" s="12"/>
      <c r="Z104" s="38"/>
      <c r="AA104" s="38"/>
      <c r="AB104" s="38"/>
      <c r="AC104" s="38"/>
      <c r="AD104" s="38"/>
      <c r="AE104" s="1"/>
      <c r="AF104" s="1"/>
      <c r="AG104" s="1"/>
      <c r="AH104" s="1"/>
    </row>
    <row r="105" spans="1:34" s="39" customFormat="1" ht="21" x14ac:dyDescent="0.25">
      <c r="A105" s="28">
        <v>101</v>
      </c>
      <c r="B105" s="46" t="s">
        <v>567</v>
      </c>
      <c r="C105" s="42" t="s">
        <v>30</v>
      </c>
      <c r="D105" s="53" t="s">
        <v>541</v>
      </c>
      <c r="E105" s="42" t="s">
        <v>541</v>
      </c>
      <c r="F105" s="63" t="s">
        <v>568</v>
      </c>
      <c r="G105" s="112">
        <v>2112043</v>
      </c>
      <c r="H105" s="63" t="s">
        <v>569</v>
      </c>
      <c r="I105" s="63" t="s">
        <v>570</v>
      </c>
      <c r="J105" s="42" t="s">
        <v>36</v>
      </c>
      <c r="K105" s="47">
        <v>2023</v>
      </c>
      <c r="L105" s="47">
        <v>2028</v>
      </c>
      <c r="M105" s="48">
        <f t="shared" si="0"/>
        <v>2029</v>
      </c>
      <c r="N105" s="47" t="s">
        <v>37</v>
      </c>
      <c r="O105" s="49" t="s">
        <v>38</v>
      </c>
      <c r="P105" s="35" t="s">
        <v>39</v>
      </c>
      <c r="Q105" s="35" t="s">
        <v>39</v>
      </c>
      <c r="R105" s="35" t="s">
        <v>39</v>
      </c>
      <c r="S105" s="51">
        <v>1</v>
      </c>
      <c r="T105" s="51">
        <v>1</v>
      </c>
      <c r="U105" s="11"/>
      <c r="V105" s="12"/>
      <c r="W105" s="12"/>
      <c r="X105" s="12"/>
      <c r="Y105" s="12"/>
      <c r="Z105" s="38"/>
      <c r="AA105" s="38"/>
      <c r="AB105" s="38"/>
      <c r="AC105" s="38"/>
      <c r="AD105" s="38"/>
      <c r="AE105" s="1"/>
      <c r="AF105" s="1"/>
      <c r="AG105" s="1"/>
      <c r="AH105" s="1"/>
    </row>
    <row r="106" spans="1:34" s="39" customFormat="1" ht="21" x14ac:dyDescent="0.25">
      <c r="A106" s="40">
        <v>102</v>
      </c>
      <c r="B106" s="46" t="s">
        <v>571</v>
      </c>
      <c r="C106" s="42" t="s">
        <v>30</v>
      </c>
      <c r="D106" s="53" t="s">
        <v>541</v>
      </c>
      <c r="E106" s="46" t="s">
        <v>541</v>
      </c>
      <c r="F106" s="46" t="s">
        <v>572</v>
      </c>
      <c r="G106" s="112">
        <v>1008004</v>
      </c>
      <c r="H106" s="46" t="s">
        <v>573</v>
      </c>
      <c r="I106" s="46" t="s">
        <v>574</v>
      </c>
      <c r="J106" s="42" t="s">
        <v>36</v>
      </c>
      <c r="K106" s="47" t="s">
        <v>44</v>
      </c>
      <c r="L106" s="47">
        <v>2026</v>
      </c>
      <c r="M106" s="48">
        <f t="shared" si="0"/>
        <v>2027</v>
      </c>
      <c r="N106" s="47" t="s">
        <v>37</v>
      </c>
      <c r="O106" s="49" t="s">
        <v>38</v>
      </c>
      <c r="P106" s="35" t="s">
        <v>89</v>
      </c>
      <c r="Q106" s="35" t="s">
        <v>89</v>
      </c>
      <c r="R106" s="35" t="s">
        <v>89</v>
      </c>
      <c r="S106" s="51">
        <v>1</v>
      </c>
      <c r="T106" s="51">
        <v>1</v>
      </c>
      <c r="U106" s="11"/>
      <c r="V106" s="12"/>
      <c r="W106" s="12"/>
      <c r="X106" s="12"/>
      <c r="Y106" s="12"/>
      <c r="Z106" s="38"/>
      <c r="AA106" s="38"/>
      <c r="AB106" s="38"/>
      <c r="AC106" s="38"/>
      <c r="AD106" s="38"/>
      <c r="AE106" s="1"/>
      <c r="AF106" s="1"/>
      <c r="AG106" s="1"/>
      <c r="AH106" s="1"/>
    </row>
    <row r="107" spans="1:34" s="39" customFormat="1" ht="21" x14ac:dyDescent="0.25">
      <c r="A107" s="28">
        <v>103</v>
      </c>
      <c r="B107" s="46" t="s">
        <v>575</v>
      </c>
      <c r="C107" s="42" t="s">
        <v>58</v>
      </c>
      <c r="D107" s="53" t="s">
        <v>541</v>
      </c>
      <c r="E107" s="46" t="s">
        <v>576</v>
      </c>
      <c r="F107" s="46" t="s">
        <v>577</v>
      </c>
      <c r="G107" s="112">
        <v>2507007</v>
      </c>
      <c r="H107" s="42" t="s">
        <v>578</v>
      </c>
      <c r="I107" s="42" t="s">
        <v>579</v>
      </c>
      <c r="J107" s="42" t="s">
        <v>580</v>
      </c>
      <c r="K107" s="47">
        <v>2025</v>
      </c>
      <c r="L107" s="48">
        <v>2030</v>
      </c>
      <c r="M107" s="48">
        <f t="shared" si="0"/>
        <v>2031</v>
      </c>
      <c r="N107" s="47" t="s">
        <v>37</v>
      </c>
      <c r="O107" s="49" t="s">
        <v>45</v>
      </c>
      <c r="P107" s="60" t="s">
        <v>79</v>
      </c>
      <c r="Q107" s="56" t="s">
        <v>32</v>
      </c>
      <c r="R107" s="57" t="s">
        <v>32</v>
      </c>
      <c r="S107" s="51">
        <v>1</v>
      </c>
      <c r="T107" s="51">
        <v>1</v>
      </c>
      <c r="U107" s="11" t="s">
        <v>165</v>
      </c>
      <c r="V107" s="12" t="s">
        <v>397</v>
      </c>
      <c r="W107" s="72">
        <v>45748</v>
      </c>
      <c r="X107" s="12" t="s">
        <v>167</v>
      </c>
      <c r="Y107" s="12" t="s">
        <v>168</v>
      </c>
      <c r="Z107" s="38"/>
      <c r="AA107" s="38"/>
      <c r="AB107" s="38"/>
      <c r="AC107" s="38"/>
      <c r="AD107" s="38"/>
      <c r="AE107" s="1"/>
      <c r="AF107" s="1"/>
      <c r="AG107" s="1"/>
      <c r="AH107" s="1"/>
    </row>
    <row r="108" spans="1:34" s="39" customFormat="1" ht="21" x14ac:dyDescent="0.25">
      <c r="A108" s="40">
        <v>104</v>
      </c>
      <c r="B108" s="46" t="s">
        <v>581</v>
      </c>
      <c r="C108" s="42" t="s">
        <v>283</v>
      </c>
      <c r="D108" s="53" t="s">
        <v>541</v>
      </c>
      <c r="E108" s="79" t="s">
        <v>576</v>
      </c>
      <c r="F108" s="45" t="s">
        <v>582</v>
      </c>
      <c r="G108" s="112">
        <v>1604003</v>
      </c>
      <c r="H108" s="42" t="s">
        <v>583</v>
      </c>
      <c r="I108" s="42" t="s">
        <v>584</v>
      </c>
      <c r="J108" s="42" t="s">
        <v>585</v>
      </c>
      <c r="K108" s="47">
        <v>2025</v>
      </c>
      <c r="L108" s="47">
        <v>2030</v>
      </c>
      <c r="M108" s="48">
        <f t="shared" si="0"/>
        <v>2031</v>
      </c>
      <c r="N108" s="47" t="s">
        <v>37</v>
      </c>
      <c r="O108" s="49" t="s">
        <v>51</v>
      </c>
      <c r="P108" s="60" t="s">
        <v>79</v>
      </c>
      <c r="Q108" s="56" t="s">
        <v>32</v>
      </c>
      <c r="R108" s="57" t="s">
        <v>32</v>
      </c>
      <c r="S108" s="51">
        <v>1</v>
      </c>
      <c r="T108" s="51">
        <v>1</v>
      </c>
      <c r="U108" s="11" t="s">
        <v>165</v>
      </c>
      <c r="V108" s="12" t="s">
        <v>427</v>
      </c>
      <c r="W108" s="78">
        <v>45839</v>
      </c>
      <c r="X108" s="12" t="s">
        <v>167</v>
      </c>
      <c r="Y108" s="12" t="s">
        <v>168</v>
      </c>
      <c r="Z108" s="38"/>
      <c r="AA108" s="38"/>
      <c r="AB108" s="38"/>
      <c r="AC108" s="38"/>
      <c r="AD108" s="38"/>
      <c r="AE108" s="1"/>
      <c r="AF108" s="1"/>
      <c r="AG108" s="1"/>
      <c r="AH108" s="1"/>
    </row>
    <row r="109" spans="1:34" s="39" customFormat="1" ht="21" x14ac:dyDescent="0.25">
      <c r="A109" s="28">
        <v>105</v>
      </c>
      <c r="B109" s="46" t="s">
        <v>586</v>
      </c>
      <c r="C109" s="42" t="s">
        <v>58</v>
      </c>
      <c r="D109" s="53" t="s">
        <v>541</v>
      </c>
      <c r="E109" s="46" t="s">
        <v>576</v>
      </c>
      <c r="F109" s="42" t="s">
        <v>587</v>
      </c>
      <c r="G109" s="112">
        <v>1202045</v>
      </c>
      <c r="H109" s="42" t="s">
        <v>588</v>
      </c>
      <c r="I109" s="42" t="s">
        <v>589</v>
      </c>
      <c r="J109" s="42" t="s">
        <v>590</v>
      </c>
      <c r="K109" s="47">
        <v>2024</v>
      </c>
      <c r="L109" s="48">
        <v>2029</v>
      </c>
      <c r="M109" s="48">
        <f t="shared" si="0"/>
        <v>2030</v>
      </c>
      <c r="N109" s="47" t="s">
        <v>37</v>
      </c>
      <c r="O109" s="49" t="s">
        <v>45</v>
      </c>
      <c r="P109" s="60" t="s">
        <v>79</v>
      </c>
      <c r="Q109" s="56" t="s">
        <v>32</v>
      </c>
      <c r="R109" s="57" t="s">
        <v>32</v>
      </c>
      <c r="S109" s="51">
        <v>1</v>
      </c>
      <c r="T109" s="51">
        <v>1</v>
      </c>
      <c r="U109" s="11" t="s">
        <v>80</v>
      </c>
      <c r="V109" s="12" t="s">
        <v>354</v>
      </c>
      <c r="W109" s="56" t="s">
        <v>82</v>
      </c>
      <c r="X109" s="12" t="s">
        <v>83</v>
      </c>
      <c r="Y109" s="12"/>
      <c r="Z109" s="38"/>
      <c r="AA109" s="38"/>
      <c r="AB109" s="38"/>
      <c r="AC109" s="38"/>
      <c r="AD109" s="38"/>
      <c r="AE109" s="1"/>
      <c r="AF109" s="1"/>
      <c r="AG109" s="1"/>
      <c r="AH109" s="1"/>
    </row>
    <row r="110" spans="1:34" s="39" customFormat="1" ht="21" x14ac:dyDescent="0.25">
      <c r="A110" s="40">
        <v>106</v>
      </c>
      <c r="B110" s="46" t="s">
        <v>591</v>
      </c>
      <c r="C110" s="42" t="s">
        <v>58</v>
      </c>
      <c r="D110" s="53" t="s">
        <v>541</v>
      </c>
      <c r="E110" s="46" t="s">
        <v>576</v>
      </c>
      <c r="F110" s="63" t="s">
        <v>592</v>
      </c>
      <c r="G110" s="112">
        <v>2301036</v>
      </c>
      <c r="H110" s="63" t="s">
        <v>593</v>
      </c>
      <c r="I110" s="63" t="s">
        <v>594</v>
      </c>
      <c r="J110" s="42" t="s">
        <v>595</v>
      </c>
      <c r="K110" s="47">
        <v>2022</v>
      </c>
      <c r="L110" s="48">
        <v>2027</v>
      </c>
      <c r="M110" s="48">
        <f t="shared" si="0"/>
        <v>2028</v>
      </c>
      <c r="N110" s="47" t="s">
        <v>37</v>
      </c>
      <c r="O110" s="49" t="s">
        <v>45</v>
      </c>
      <c r="P110" s="60" t="s">
        <v>79</v>
      </c>
      <c r="Q110" s="56" t="s">
        <v>32</v>
      </c>
      <c r="R110" s="57" t="s">
        <v>32</v>
      </c>
      <c r="S110" s="51">
        <v>1</v>
      </c>
      <c r="T110" s="51">
        <v>1</v>
      </c>
      <c r="U110" s="11"/>
      <c r="V110" s="12"/>
      <c r="W110" s="12"/>
      <c r="X110" s="12"/>
      <c r="Y110" s="12"/>
      <c r="Z110" s="38"/>
      <c r="AA110" s="38"/>
      <c r="AB110" s="38"/>
      <c r="AC110" s="38"/>
      <c r="AD110" s="38"/>
      <c r="AE110" s="1"/>
      <c r="AF110" s="1"/>
      <c r="AG110" s="1"/>
      <c r="AH110" s="1"/>
    </row>
    <row r="111" spans="1:34" s="39" customFormat="1" ht="21" x14ac:dyDescent="0.25">
      <c r="A111" s="28">
        <v>107</v>
      </c>
      <c r="B111" s="65" t="s">
        <v>596</v>
      </c>
      <c r="C111" s="42" t="s">
        <v>58</v>
      </c>
      <c r="D111" s="53" t="s">
        <v>597</v>
      </c>
      <c r="E111" s="46" t="s">
        <v>598</v>
      </c>
      <c r="F111" s="46" t="s">
        <v>599</v>
      </c>
      <c r="G111" s="112">
        <v>1310002</v>
      </c>
      <c r="H111" s="46" t="s">
        <v>600</v>
      </c>
      <c r="I111" s="46" t="s">
        <v>601</v>
      </c>
      <c r="J111" s="42" t="s">
        <v>602</v>
      </c>
      <c r="K111" s="47">
        <v>2023</v>
      </c>
      <c r="L111" s="48">
        <v>2028</v>
      </c>
      <c r="M111" s="48">
        <v>2029</v>
      </c>
      <c r="N111" s="47" t="s">
        <v>37</v>
      </c>
      <c r="O111" s="49" t="s">
        <v>45</v>
      </c>
      <c r="P111" s="60" t="s">
        <v>79</v>
      </c>
      <c r="Q111" s="56" t="s">
        <v>32</v>
      </c>
      <c r="R111" s="57" t="s">
        <v>32</v>
      </c>
      <c r="S111" s="51">
        <v>1</v>
      </c>
      <c r="T111" s="51">
        <v>1</v>
      </c>
      <c r="U111" s="11"/>
      <c r="V111" s="12"/>
      <c r="W111" s="12"/>
      <c r="X111" s="12"/>
      <c r="Y111" s="12"/>
      <c r="Z111" s="38"/>
      <c r="AA111" s="38"/>
      <c r="AB111" s="38"/>
      <c r="AC111" s="38"/>
      <c r="AD111" s="38"/>
      <c r="AE111" s="1"/>
      <c r="AF111" s="1"/>
      <c r="AG111" s="1"/>
      <c r="AH111" s="1"/>
    </row>
    <row r="112" spans="1:34" s="39" customFormat="1" ht="21" x14ac:dyDescent="0.25">
      <c r="A112" s="40">
        <v>108</v>
      </c>
      <c r="B112" s="46" t="s">
        <v>603</v>
      </c>
      <c r="C112" s="42" t="s">
        <v>30</v>
      </c>
      <c r="D112" s="53" t="s">
        <v>597</v>
      </c>
      <c r="E112" s="46" t="s">
        <v>598</v>
      </c>
      <c r="F112" s="46" t="s">
        <v>604</v>
      </c>
      <c r="G112" s="112">
        <v>1301005</v>
      </c>
      <c r="H112" s="46" t="s">
        <v>605</v>
      </c>
      <c r="I112" s="46" t="s">
        <v>606</v>
      </c>
      <c r="J112" s="46" t="s">
        <v>36</v>
      </c>
      <c r="K112" s="47" t="s">
        <v>44</v>
      </c>
      <c r="L112" s="47">
        <v>2026</v>
      </c>
      <c r="M112" s="48">
        <v>2027</v>
      </c>
      <c r="N112" s="47" t="s">
        <v>37</v>
      </c>
      <c r="O112" s="49" t="s">
        <v>38</v>
      </c>
      <c r="P112" s="35" t="s">
        <v>89</v>
      </c>
      <c r="Q112" s="12" t="s">
        <v>113</v>
      </c>
      <c r="R112" s="50" t="s">
        <v>113</v>
      </c>
      <c r="S112" s="51">
        <v>1</v>
      </c>
      <c r="T112" s="51">
        <v>1</v>
      </c>
      <c r="U112" s="11"/>
      <c r="V112" s="12"/>
      <c r="W112" s="12"/>
      <c r="X112" s="12"/>
      <c r="Y112" s="12"/>
      <c r="Z112" s="38"/>
      <c r="AA112" s="38"/>
      <c r="AB112" s="38"/>
      <c r="AC112" s="38"/>
      <c r="AD112" s="38"/>
      <c r="AE112" s="1"/>
      <c r="AF112" s="1"/>
      <c r="AG112" s="1"/>
      <c r="AH112" s="1"/>
    </row>
    <row r="113" spans="1:34" s="39" customFormat="1" ht="21" x14ac:dyDescent="0.25">
      <c r="A113" s="28">
        <v>109</v>
      </c>
      <c r="B113" s="79" t="s">
        <v>607</v>
      </c>
      <c r="C113" s="42" t="s">
        <v>179</v>
      </c>
      <c r="D113" s="53" t="s">
        <v>597</v>
      </c>
      <c r="E113" s="46" t="s">
        <v>598</v>
      </c>
      <c r="F113" s="46" t="s">
        <v>608</v>
      </c>
      <c r="G113" s="112">
        <v>1302038</v>
      </c>
      <c r="H113" s="46" t="s">
        <v>609</v>
      </c>
      <c r="I113" s="46" t="s">
        <v>610</v>
      </c>
      <c r="J113" s="42" t="s">
        <v>611</v>
      </c>
      <c r="K113" s="47">
        <v>2020</v>
      </c>
      <c r="L113" s="47">
        <v>2025</v>
      </c>
      <c r="M113" s="48">
        <v>2026</v>
      </c>
      <c r="N113" s="47" t="s">
        <v>37</v>
      </c>
      <c r="O113" s="49" t="s">
        <v>45</v>
      </c>
      <c r="P113" s="60" t="s">
        <v>79</v>
      </c>
      <c r="Q113" s="56" t="s">
        <v>32</v>
      </c>
      <c r="R113" s="57" t="s">
        <v>32</v>
      </c>
      <c r="S113" s="51">
        <v>1</v>
      </c>
      <c r="T113" s="51">
        <v>1</v>
      </c>
      <c r="U113" s="11"/>
      <c r="V113" s="12"/>
      <c r="W113" s="12"/>
      <c r="X113" s="12"/>
      <c r="Y113" s="12"/>
      <c r="Z113" s="38"/>
      <c r="AA113" s="38"/>
      <c r="AB113" s="38"/>
      <c r="AC113" s="38"/>
      <c r="AD113" s="38"/>
      <c r="AE113" s="1"/>
      <c r="AF113" s="1"/>
      <c r="AG113" s="1"/>
      <c r="AH113" s="1"/>
    </row>
    <row r="114" spans="1:34" s="39" customFormat="1" ht="21" x14ac:dyDescent="0.25">
      <c r="A114" s="40">
        <v>110</v>
      </c>
      <c r="B114" s="46" t="s">
        <v>612</v>
      </c>
      <c r="C114" s="42" t="s">
        <v>179</v>
      </c>
      <c r="D114" s="53" t="s">
        <v>597</v>
      </c>
      <c r="E114" s="46" t="s">
        <v>598</v>
      </c>
      <c r="F114" s="46" t="s">
        <v>613</v>
      </c>
      <c r="G114" s="112">
        <v>1109101</v>
      </c>
      <c r="H114" s="46" t="s">
        <v>614</v>
      </c>
      <c r="I114" s="46" t="s">
        <v>615</v>
      </c>
      <c r="J114" s="42" t="s">
        <v>616</v>
      </c>
      <c r="K114" s="47" t="s">
        <v>247</v>
      </c>
      <c r="L114" s="47">
        <v>2024</v>
      </c>
      <c r="M114" s="48">
        <v>2025</v>
      </c>
      <c r="N114" s="47" t="s">
        <v>37</v>
      </c>
      <c r="O114" s="49" t="s">
        <v>45</v>
      </c>
      <c r="P114" s="60" t="s">
        <v>32</v>
      </c>
      <c r="Q114" s="12" t="s">
        <v>617</v>
      </c>
      <c r="R114" s="57" t="s">
        <v>32</v>
      </c>
      <c r="S114" s="51">
        <v>1</v>
      </c>
      <c r="T114" s="51">
        <v>1</v>
      </c>
      <c r="U114" s="11"/>
      <c r="V114" s="12"/>
      <c r="W114" s="12"/>
      <c r="X114" s="12"/>
      <c r="Y114" s="12"/>
      <c r="Z114" s="38"/>
      <c r="AA114" s="38"/>
      <c r="AB114" s="38"/>
      <c r="AC114" s="38"/>
      <c r="AD114" s="38"/>
      <c r="AE114" s="1"/>
      <c r="AF114" s="1"/>
      <c r="AG114" s="1"/>
      <c r="AH114" s="1"/>
    </row>
    <row r="115" spans="1:34" s="39" customFormat="1" ht="21" x14ac:dyDescent="0.25">
      <c r="A115" s="28">
        <v>111</v>
      </c>
      <c r="B115" s="46" t="s">
        <v>618</v>
      </c>
      <c r="C115" s="42" t="s">
        <v>179</v>
      </c>
      <c r="D115" s="53" t="s">
        <v>597</v>
      </c>
      <c r="E115" s="46" t="s">
        <v>598</v>
      </c>
      <c r="F115" s="46" t="s">
        <v>619</v>
      </c>
      <c r="G115" s="112">
        <v>1108001</v>
      </c>
      <c r="H115" s="46" t="s">
        <v>193</v>
      </c>
      <c r="I115" s="46" t="s">
        <v>620</v>
      </c>
      <c r="J115" s="42" t="s">
        <v>621</v>
      </c>
      <c r="K115" s="47" t="s">
        <v>247</v>
      </c>
      <c r="L115" s="47">
        <v>2024</v>
      </c>
      <c r="M115" s="48">
        <v>2025</v>
      </c>
      <c r="N115" s="47" t="s">
        <v>37</v>
      </c>
      <c r="O115" s="49" t="s">
        <v>45</v>
      </c>
      <c r="P115" s="60" t="s">
        <v>32</v>
      </c>
      <c r="Q115" s="12" t="s">
        <v>617</v>
      </c>
      <c r="R115" s="57" t="s">
        <v>32</v>
      </c>
      <c r="S115" s="51">
        <v>1</v>
      </c>
      <c r="T115" s="51">
        <v>1</v>
      </c>
      <c r="U115" s="11"/>
      <c r="V115" s="12"/>
      <c r="W115" s="12"/>
      <c r="X115" s="12"/>
      <c r="Y115" s="12"/>
      <c r="Z115" s="38"/>
      <c r="AA115" s="38"/>
      <c r="AB115" s="38"/>
      <c r="AC115" s="38"/>
      <c r="AD115" s="38"/>
      <c r="AE115" s="1"/>
      <c r="AF115" s="1"/>
      <c r="AG115" s="1"/>
      <c r="AH115" s="1"/>
    </row>
    <row r="116" spans="1:34" s="39" customFormat="1" ht="21" x14ac:dyDescent="0.25">
      <c r="A116" s="40">
        <v>112</v>
      </c>
      <c r="B116" s="46" t="s">
        <v>622</v>
      </c>
      <c r="C116" s="42" t="s">
        <v>179</v>
      </c>
      <c r="D116" s="53" t="s">
        <v>597</v>
      </c>
      <c r="E116" s="46" t="s">
        <v>598</v>
      </c>
      <c r="F116" s="46" t="s">
        <v>623</v>
      </c>
      <c r="G116" s="112">
        <v>1302034</v>
      </c>
      <c r="H116" s="46" t="s">
        <v>624</v>
      </c>
      <c r="I116" s="46" t="s">
        <v>625</v>
      </c>
      <c r="J116" s="42" t="s">
        <v>626</v>
      </c>
      <c r="K116" s="47" t="s">
        <v>247</v>
      </c>
      <c r="L116" s="47">
        <v>2024</v>
      </c>
      <c r="M116" s="48">
        <v>2025</v>
      </c>
      <c r="N116" s="47" t="s">
        <v>37</v>
      </c>
      <c r="O116" s="49" t="s">
        <v>56</v>
      </c>
      <c r="P116" s="60" t="s">
        <v>32</v>
      </c>
      <c r="Q116" s="12" t="s">
        <v>627</v>
      </c>
      <c r="R116" s="57" t="s">
        <v>32</v>
      </c>
      <c r="S116" s="51">
        <v>1</v>
      </c>
      <c r="T116" s="51">
        <v>1</v>
      </c>
      <c r="U116" s="11"/>
      <c r="V116" s="12"/>
      <c r="W116" s="12"/>
      <c r="X116" s="12"/>
      <c r="Y116" s="12"/>
      <c r="Z116" s="38"/>
      <c r="AA116" s="38"/>
      <c r="AB116" s="38"/>
      <c r="AC116" s="38"/>
      <c r="AD116" s="38"/>
      <c r="AE116" s="1"/>
      <c r="AF116" s="1"/>
      <c r="AG116" s="1"/>
      <c r="AH116" s="1"/>
    </row>
    <row r="117" spans="1:34" s="39" customFormat="1" ht="21" x14ac:dyDescent="0.25">
      <c r="A117" s="28">
        <v>113</v>
      </c>
      <c r="B117" s="65" t="s">
        <v>628</v>
      </c>
      <c r="C117" s="42" t="s">
        <v>30</v>
      </c>
      <c r="D117" s="53" t="s">
        <v>597</v>
      </c>
      <c r="E117" s="42" t="s">
        <v>629</v>
      </c>
      <c r="F117" s="42" t="s">
        <v>630</v>
      </c>
      <c r="G117" s="112">
        <v>1109052</v>
      </c>
      <c r="H117" s="77" t="s">
        <v>631</v>
      </c>
      <c r="I117" s="77" t="s">
        <v>632</v>
      </c>
      <c r="J117" s="77" t="s">
        <v>36</v>
      </c>
      <c r="K117" s="47">
        <v>2024</v>
      </c>
      <c r="L117" s="47">
        <v>2029</v>
      </c>
      <c r="M117" s="48">
        <v>2030</v>
      </c>
      <c r="N117" s="47" t="s">
        <v>37</v>
      </c>
      <c r="O117" s="49" t="s">
        <v>38</v>
      </c>
      <c r="P117" s="35" t="s">
        <v>89</v>
      </c>
      <c r="Q117" s="12" t="s">
        <v>113</v>
      </c>
      <c r="R117" s="50" t="s">
        <v>113</v>
      </c>
      <c r="S117" s="51">
        <v>1</v>
      </c>
      <c r="T117" s="51">
        <v>1</v>
      </c>
      <c r="U117" s="11"/>
      <c r="V117" s="12"/>
      <c r="W117" s="12"/>
      <c r="X117" s="12"/>
      <c r="Y117" s="12"/>
      <c r="Z117" s="38"/>
      <c r="AA117" s="38"/>
      <c r="AB117" s="38"/>
      <c r="AC117" s="38"/>
      <c r="AD117" s="38"/>
      <c r="AE117" s="1"/>
      <c r="AF117" s="1"/>
      <c r="AG117" s="1"/>
      <c r="AH117" s="1"/>
    </row>
    <row r="118" spans="1:34" s="39" customFormat="1" ht="21" x14ac:dyDescent="0.25">
      <c r="A118" s="40">
        <v>114</v>
      </c>
      <c r="B118" s="46" t="s">
        <v>375</v>
      </c>
      <c r="C118" s="42" t="s">
        <v>58</v>
      </c>
      <c r="D118" s="53" t="s">
        <v>597</v>
      </c>
      <c r="E118" s="46" t="s">
        <v>629</v>
      </c>
      <c r="F118" s="46" t="s">
        <v>633</v>
      </c>
      <c r="G118" s="112">
        <v>1112003</v>
      </c>
      <c r="H118" s="110" t="s">
        <v>634</v>
      </c>
      <c r="I118" s="46" t="s">
        <v>635</v>
      </c>
      <c r="J118" s="42" t="s">
        <v>636</v>
      </c>
      <c r="K118" s="47">
        <v>2025</v>
      </c>
      <c r="L118" s="47">
        <v>2030</v>
      </c>
      <c r="M118" s="48">
        <v>2031</v>
      </c>
      <c r="N118" s="47" t="s">
        <v>37</v>
      </c>
      <c r="O118" s="49" t="s">
        <v>45</v>
      </c>
      <c r="P118" s="60" t="s">
        <v>46</v>
      </c>
      <c r="Q118" s="56" t="s">
        <v>32</v>
      </c>
      <c r="R118" s="57" t="s">
        <v>32</v>
      </c>
      <c r="S118" s="51">
        <v>1</v>
      </c>
      <c r="T118" s="51">
        <v>1</v>
      </c>
      <c r="U118" s="11" t="s">
        <v>65</v>
      </c>
      <c r="V118" s="1" t="s">
        <v>411</v>
      </c>
      <c r="W118" s="12"/>
      <c r="X118" s="12" t="s">
        <v>67</v>
      </c>
      <c r="Y118" s="12" t="s">
        <v>68</v>
      </c>
      <c r="Z118" s="38"/>
      <c r="AA118" s="38"/>
      <c r="AB118" s="38"/>
      <c r="AC118" s="38"/>
      <c r="AD118" s="38"/>
      <c r="AE118" s="1"/>
      <c r="AF118" s="1"/>
      <c r="AG118" s="1"/>
      <c r="AH118" s="1"/>
    </row>
    <row r="119" spans="1:34" s="39" customFormat="1" ht="21" x14ac:dyDescent="0.25">
      <c r="A119" s="28">
        <v>115</v>
      </c>
      <c r="B119" s="46" t="s">
        <v>637</v>
      </c>
      <c r="C119" s="42" t="s">
        <v>179</v>
      </c>
      <c r="D119" s="53" t="s">
        <v>597</v>
      </c>
      <c r="E119" s="46" t="s">
        <v>629</v>
      </c>
      <c r="F119" s="46" t="s">
        <v>638</v>
      </c>
      <c r="G119" s="112">
        <v>1011021</v>
      </c>
      <c r="H119" s="46" t="s">
        <v>639</v>
      </c>
      <c r="I119" s="46" t="s">
        <v>640</v>
      </c>
      <c r="J119" s="42" t="s">
        <v>641</v>
      </c>
      <c r="K119" s="47" t="s">
        <v>247</v>
      </c>
      <c r="L119" s="47">
        <v>2024</v>
      </c>
      <c r="M119" s="48">
        <v>2025</v>
      </c>
      <c r="N119" s="47" t="s">
        <v>37</v>
      </c>
      <c r="O119" s="49" t="s">
        <v>45</v>
      </c>
      <c r="P119" s="60" t="s">
        <v>32</v>
      </c>
      <c r="Q119" s="12" t="s">
        <v>248</v>
      </c>
      <c r="R119" s="57" t="s">
        <v>32</v>
      </c>
      <c r="S119" s="51">
        <v>1</v>
      </c>
      <c r="T119" s="51">
        <v>1</v>
      </c>
      <c r="U119" s="11"/>
      <c r="V119" s="12"/>
      <c r="W119" s="12"/>
      <c r="X119" s="12"/>
      <c r="Y119" s="12"/>
      <c r="Z119" s="38"/>
      <c r="AA119" s="38"/>
      <c r="AB119" s="38"/>
      <c r="AC119" s="38"/>
      <c r="AD119" s="38"/>
      <c r="AE119" s="1"/>
      <c r="AF119" s="1"/>
      <c r="AG119" s="1"/>
      <c r="AH119" s="1"/>
    </row>
    <row r="120" spans="1:34" s="39" customFormat="1" ht="21" x14ac:dyDescent="0.25">
      <c r="A120" s="40">
        <v>116</v>
      </c>
      <c r="B120" s="42" t="s">
        <v>642</v>
      </c>
      <c r="C120" s="42" t="s">
        <v>58</v>
      </c>
      <c r="D120" s="53" t="s">
        <v>597</v>
      </c>
      <c r="E120" s="42" t="s">
        <v>643</v>
      </c>
      <c r="F120" s="42" t="s">
        <v>644</v>
      </c>
      <c r="G120" s="112">
        <v>1301034</v>
      </c>
      <c r="H120" s="53" t="s">
        <v>645</v>
      </c>
      <c r="I120" s="53" t="s">
        <v>646</v>
      </c>
      <c r="J120" s="42" t="s">
        <v>647</v>
      </c>
      <c r="K120" s="47">
        <v>2025</v>
      </c>
      <c r="L120" s="48">
        <v>2030</v>
      </c>
      <c r="M120" s="48">
        <v>2031</v>
      </c>
      <c r="N120" s="47" t="s">
        <v>37</v>
      </c>
      <c r="O120" s="49" t="s">
        <v>45</v>
      </c>
      <c r="P120" s="35" t="s">
        <v>46</v>
      </c>
      <c r="Q120" s="70" t="s">
        <v>32</v>
      </c>
      <c r="R120" s="71" t="s">
        <v>32</v>
      </c>
      <c r="S120" s="51">
        <v>1</v>
      </c>
      <c r="T120" s="51">
        <v>1</v>
      </c>
      <c r="U120" s="11" t="s">
        <v>65</v>
      </c>
      <c r="V120" s="56" t="s">
        <v>121</v>
      </c>
      <c r="W120" s="56" t="s">
        <v>122</v>
      </c>
      <c r="X120" s="12" t="s">
        <v>67</v>
      </c>
      <c r="Y120" s="12" t="s">
        <v>68</v>
      </c>
      <c r="Z120" s="38"/>
      <c r="AA120" s="38"/>
      <c r="AB120" s="38"/>
      <c r="AC120" s="38"/>
      <c r="AD120" s="38"/>
      <c r="AE120" s="1"/>
      <c r="AF120" s="1"/>
      <c r="AG120" s="1"/>
      <c r="AH120" s="1"/>
    </row>
    <row r="121" spans="1:34" s="39" customFormat="1" ht="21" x14ac:dyDescent="0.25">
      <c r="A121" s="28">
        <v>117</v>
      </c>
      <c r="B121" s="46" t="s">
        <v>648</v>
      </c>
      <c r="C121" s="42" t="s">
        <v>30</v>
      </c>
      <c r="D121" s="53" t="s">
        <v>597</v>
      </c>
      <c r="E121" s="46" t="s">
        <v>597</v>
      </c>
      <c r="F121" s="46" t="s">
        <v>649</v>
      </c>
      <c r="G121" s="112">
        <v>2205001</v>
      </c>
      <c r="H121" s="46" t="s">
        <v>650</v>
      </c>
      <c r="I121" s="46" t="s">
        <v>651</v>
      </c>
      <c r="J121" s="46" t="s">
        <v>36</v>
      </c>
      <c r="K121" s="47" t="s">
        <v>44</v>
      </c>
      <c r="L121" s="47">
        <f>K121+5</f>
        <v>2026</v>
      </c>
      <c r="M121" s="48">
        <f>K121+6</f>
        <v>2027</v>
      </c>
      <c r="N121" s="47" t="s">
        <v>37</v>
      </c>
      <c r="O121" s="49" t="s">
        <v>38</v>
      </c>
      <c r="P121" s="35" t="s">
        <v>89</v>
      </c>
      <c r="Q121" s="12" t="s">
        <v>113</v>
      </c>
      <c r="R121" s="50" t="s">
        <v>113</v>
      </c>
      <c r="S121" s="51">
        <v>1</v>
      </c>
      <c r="T121" s="51">
        <v>1</v>
      </c>
      <c r="U121" s="11"/>
      <c r="V121" s="12"/>
      <c r="W121" s="12"/>
      <c r="X121" s="12"/>
      <c r="Y121" s="12"/>
      <c r="Z121" s="38"/>
      <c r="AA121" s="38"/>
      <c r="AB121" s="38"/>
      <c r="AC121" s="38"/>
      <c r="AD121" s="38"/>
      <c r="AE121" s="1"/>
      <c r="AF121" s="1"/>
      <c r="AG121" s="1"/>
      <c r="AH121" s="1"/>
    </row>
    <row r="122" spans="1:34" s="39" customFormat="1" ht="21" x14ac:dyDescent="0.25">
      <c r="A122" s="40">
        <v>118</v>
      </c>
      <c r="B122" s="65" t="s">
        <v>652</v>
      </c>
      <c r="C122" s="42" t="s">
        <v>58</v>
      </c>
      <c r="D122" s="53" t="s">
        <v>597</v>
      </c>
      <c r="E122" s="46" t="s">
        <v>653</v>
      </c>
      <c r="F122" s="46" t="s">
        <v>654</v>
      </c>
      <c r="G122" s="112">
        <v>1100403</v>
      </c>
      <c r="H122" s="46" t="s">
        <v>655</v>
      </c>
      <c r="I122" s="46" t="s">
        <v>656</v>
      </c>
      <c r="J122" s="42" t="s">
        <v>657</v>
      </c>
      <c r="K122" s="47">
        <v>2024</v>
      </c>
      <c r="L122" s="48">
        <v>2029</v>
      </c>
      <c r="M122" s="48">
        <v>2030</v>
      </c>
      <c r="N122" s="47" t="s">
        <v>37</v>
      </c>
      <c r="O122" s="49" t="s">
        <v>45</v>
      </c>
      <c r="P122" s="60" t="s">
        <v>79</v>
      </c>
      <c r="Q122" s="56" t="s">
        <v>32</v>
      </c>
      <c r="R122" s="57" t="s">
        <v>32</v>
      </c>
      <c r="S122" s="51">
        <v>1</v>
      </c>
      <c r="T122" s="51">
        <v>1</v>
      </c>
      <c r="U122" s="11"/>
      <c r="V122" s="12"/>
      <c r="W122" s="12"/>
      <c r="X122" s="12"/>
      <c r="Y122" s="12"/>
      <c r="Z122" s="38"/>
      <c r="AA122" s="38"/>
      <c r="AB122" s="38"/>
      <c r="AC122" s="38"/>
      <c r="AD122" s="38"/>
      <c r="AE122" s="1"/>
      <c r="AF122" s="1"/>
      <c r="AG122" s="1"/>
      <c r="AH122" s="1"/>
    </row>
    <row r="123" spans="1:34" s="39" customFormat="1" ht="21" x14ac:dyDescent="0.25">
      <c r="A123" s="28">
        <v>119</v>
      </c>
      <c r="B123" s="46" t="s">
        <v>658</v>
      </c>
      <c r="C123" s="42" t="s">
        <v>58</v>
      </c>
      <c r="D123" s="53" t="s">
        <v>597</v>
      </c>
      <c r="E123" s="46" t="s">
        <v>653</v>
      </c>
      <c r="F123" s="46" t="s">
        <v>659</v>
      </c>
      <c r="G123" s="112">
        <v>1011025</v>
      </c>
      <c r="H123" s="46" t="s">
        <v>660</v>
      </c>
      <c r="I123" s="46" t="s">
        <v>661</v>
      </c>
      <c r="J123" s="42" t="s">
        <v>662</v>
      </c>
      <c r="K123" s="47">
        <v>2022</v>
      </c>
      <c r="L123" s="47">
        <v>2027</v>
      </c>
      <c r="M123" s="48">
        <v>2028</v>
      </c>
      <c r="N123" s="47" t="s">
        <v>37</v>
      </c>
      <c r="O123" s="49" t="s">
        <v>45</v>
      </c>
      <c r="P123" s="60" t="s">
        <v>79</v>
      </c>
      <c r="Q123" s="56" t="s">
        <v>32</v>
      </c>
      <c r="R123" s="57" t="s">
        <v>32</v>
      </c>
      <c r="S123" s="51">
        <v>1</v>
      </c>
      <c r="T123" s="51">
        <v>1</v>
      </c>
      <c r="U123" s="11"/>
      <c r="V123" s="12"/>
      <c r="W123" s="12"/>
      <c r="X123" s="12"/>
      <c r="Y123" s="12"/>
      <c r="Z123" s="38"/>
      <c r="AA123" s="38"/>
      <c r="AB123" s="38"/>
      <c r="AC123" s="38"/>
      <c r="AD123" s="38"/>
      <c r="AE123" s="1"/>
      <c r="AF123" s="1"/>
      <c r="AG123" s="1"/>
      <c r="AH123" s="1"/>
    </row>
    <row r="124" spans="1:34" s="39" customFormat="1" ht="21" x14ac:dyDescent="0.25">
      <c r="A124" s="40">
        <v>120</v>
      </c>
      <c r="B124" s="46" t="s">
        <v>663</v>
      </c>
      <c r="C124" s="42" t="s">
        <v>30</v>
      </c>
      <c r="D124" s="53" t="s">
        <v>597</v>
      </c>
      <c r="E124" s="46" t="s">
        <v>653</v>
      </c>
      <c r="F124" s="46" t="s">
        <v>664</v>
      </c>
      <c r="G124" s="112">
        <v>1011014</v>
      </c>
      <c r="H124" s="46" t="s">
        <v>665</v>
      </c>
      <c r="I124" s="46" t="s">
        <v>666</v>
      </c>
      <c r="J124" s="46" t="s">
        <v>36</v>
      </c>
      <c r="K124" s="47" t="s">
        <v>44</v>
      </c>
      <c r="L124" s="47">
        <v>2026</v>
      </c>
      <c r="M124" s="48">
        <v>2027</v>
      </c>
      <c r="N124" s="47" t="s">
        <v>37</v>
      </c>
      <c r="O124" s="49" t="s">
        <v>38</v>
      </c>
      <c r="P124" s="35" t="s">
        <v>39</v>
      </c>
      <c r="Q124" s="12" t="s">
        <v>113</v>
      </c>
      <c r="R124" s="50" t="s">
        <v>113</v>
      </c>
      <c r="S124" s="51">
        <v>1</v>
      </c>
      <c r="T124" s="51">
        <v>1</v>
      </c>
      <c r="U124" s="11"/>
      <c r="V124" s="12"/>
      <c r="W124" s="12"/>
      <c r="X124" s="12"/>
      <c r="Y124" s="12"/>
      <c r="Z124" s="38"/>
      <c r="AA124" s="38"/>
      <c r="AB124" s="38"/>
      <c r="AC124" s="38"/>
      <c r="AD124" s="38"/>
      <c r="AE124" s="1"/>
      <c r="AF124" s="1"/>
      <c r="AG124" s="1"/>
      <c r="AH124" s="1"/>
    </row>
    <row r="125" spans="1:34" s="39" customFormat="1" ht="21" x14ac:dyDescent="0.25">
      <c r="A125" s="28">
        <v>121</v>
      </c>
      <c r="B125" s="46" t="s">
        <v>667</v>
      </c>
      <c r="C125" s="42" t="s">
        <v>179</v>
      </c>
      <c r="D125" s="53" t="s">
        <v>597</v>
      </c>
      <c r="E125" s="46" t="s">
        <v>653</v>
      </c>
      <c r="F125" s="46" t="s">
        <v>668</v>
      </c>
      <c r="G125" s="112">
        <v>1808002</v>
      </c>
      <c r="H125" s="46" t="s">
        <v>669</v>
      </c>
      <c r="I125" s="46" t="s">
        <v>670</v>
      </c>
      <c r="J125" s="42" t="s">
        <v>671</v>
      </c>
      <c r="K125" s="47" t="s">
        <v>247</v>
      </c>
      <c r="L125" s="47">
        <v>2024</v>
      </c>
      <c r="M125" s="48">
        <v>2025</v>
      </c>
      <c r="N125" s="47" t="s">
        <v>37</v>
      </c>
      <c r="O125" s="49" t="s">
        <v>45</v>
      </c>
      <c r="P125" s="60" t="s">
        <v>32</v>
      </c>
      <c r="Q125" s="12" t="s">
        <v>627</v>
      </c>
      <c r="R125" s="57" t="s">
        <v>32</v>
      </c>
      <c r="S125" s="51">
        <v>1</v>
      </c>
      <c r="T125" s="51">
        <v>1</v>
      </c>
      <c r="U125" s="11"/>
      <c r="V125" s="12"/>
      <c r="W125" s="12"/>
      <c r="X125" s="12"/>
      <c r="Y125" s="12"/>
      <c r="Z125" s="38"/>
      <c r="AA125" s="38"/>
      <c r="AB125" s="38"/>
      <c r="AC125" s="38"/>
      <c r="AD125" s="38"/>
      <c r="AE125" s="1"/>
      <c r="AF125" s="1"/>
      <c r="AG125" s="1"/>
      <c r="AH125" s="1"/>
    </row>
    <row r="126" spans="1:34" s="39" customFormat="1" ht="21" x14ac:dyDescent="0.25">
      <c r="A126" s="40">
        <v>122</v>
      </c>
      <c r="B126" s="46" t="s">
        <v>672</v>
      </c>
      <c r="C126" s="42" t="s">
        <v>334</v>
      </c>
      <c r="D126" s="59" t="s">
        <v>673</v>
      </c>
      <c r="E126" s="46" t="s">
        <v>674</v>
      </c>
      <c r="F126" s="46" t="s">
        <v>675</v>
      </c>
      <c r="G126" s="112">
        <v>1105004</v>
      </c>
      <c r="H126" s="46" t="s">
        <v>676</v>
      </c>
      <c r="I126" s="46" t="s">
        <v>677</v>
      </c>
      <c r="J126" s="42" t="s">
        <v>678</v>
      </c>
      <c r="K126" s="47">
        <v>2025</v>
      </c>
      <c r="L126" s="48">
        <v>2030</v>
      </c>
      <c r="M126" s="48">
        <v>2031</v>
      </c>
      <c r="N126" s="47" t="s">
        <v>37</v>
      </c>
      <c r="O126" s="49" t="s">
        <v>679</v>
      </c>
      <c r="P126" s="60" t="s">
        <v>107</v>
      </c>
      <c r="Q126" s="12" t="s">
        <v>680</v>
      </c>
      <c r="R126" s="50" t="s">
        <v>680</v>
      </c>
      <c r="S126" s="51">
        <v>1</v>
      </c>
      <c r="T126" s="51">
        <v>1</v>
      </c>
      <c r="U126" s="11"/>
      <c r="V126" s="12"/>
      <c r="W126" s="12"/>
      <c r="X126" s="12"/>
      <c r="Y126" s="12"/>
      <c r="Z126" s="38"/>
      <c r="AA126" s="38"/>
      <c r="AB126" s="38"/>
      <c r="AC126" s="38"/>
      <c r="AD126" s="38"/>
      <c r="AE126" s="1"/>
      <c r="AF126" s="1"/>
      <c r="AG126" s="1"/>
      <c r="AH126" s="1"/>
    </row>
    <row r="127" spans="1:34" s="39" customFormat="1" ht="21" x14ac:dyDescent="0.25">
      <c r="A127" s="28">
        <v>123</v>
      </c>
      <c r="B127" s="46" t="s">
        <v>681</v>
      </c>
      <c r="C127" s="42" t="s">
        <v>58</v>
      </c>
      <c r="D127" s="59" t="s">
        <v>673</v>
      </c>
      <c r="E127" s="42" t="s">
        <v>674</v>
      </c>
      <c r="F127" s="46" t="s">
        <v>682</v>
      </c>
      <c r="G127" s="112">
        <v>1208005</v>
      </c>
      <c r="H127" s="42" t="s">
        <v>683</v>
      </c>
      <c r="I127" s="42" t="s">
        <v>684</v>
      </c>
      <c r="J127" s="42" t="s">
        <v>685</v>
      </c>
      <c r="K127" s="47">
        <v>2025</v>
      </c>
      <c r="L127" s="47">
        <v>2030</v>
      </c>
      <c r="M127" s="48">
        <v>2031</v>
      </c>
      <c r="N127" s="47" t="s">
        <v>37</v>
      </c>
      <c r="O127" s="49" t="s">
        <v>45</v>
      </c>
      <c r="P127" s="60" t="s">
        <v>79</v>
      </c>
      <c r="Q127" s="56" t="s">
        <v>32</v>
      </c>
      <c r="R127" s="57" t="s">
        <v>32</v>
      </c>
      <c r="S127" s="51">
        <v>1</v>
      </c>
      <c r="T127" s="51">
        <v>1</v>
      </c>
      <c r="U127" s="11"/>
      <c r="V127" s="12"/>
      <c r="W127" s="12"/>
      <c r="X127" s="12"/>
      <c r="Y127" s="12"/>
      <c r="Z127" s="38"/>
      <c r="AA127" s="38"/>
      <c r="AB127" s="38"/>
      <c r="AC127" s="38"/>
      <c r="AD127" s="38"/>
      <c r="AE127" s="1"/>
      <c r="AF127" s="1"/>
      <c r="AG127" s="1"/>
      <c r="AH127" s="1"/>
    </row>
    <row r="128" spans="1:34" s="39" customFormat="1" ht="21" x14ac:dyDescent="0.25">
      <c r="A128" s="40">
        <v>124</v>
      </c>
      <c r="B128" s="42" t="s">
        <v>686</v>
      </c>
      <c r="C128" s="42" t="s">
        <v>334</v>
      </c>
      <c r="D128" s="59" t="s">
        <v>673</v>
      </c>
      <c r="E128" s="42" t="s">
        <v>674</v>
      </c>
      <c r="F128" s="42" t="s">
        <v>687</v>
      </c>
      <c r="G128" s="112">
        <v>1406015</v>
      </c>
      <c r="H128" s="42" t="s">
        <v>688</v>
      </c>
      <c r="I128" s="42" t="s">
        <v>689</v>
      </c>
      <c r="J128" s="42" t="s">
        <v>690</v>
      </c>
      <c r="K128" s="47">
        <v>2024</v>
      </c>
      <c r="L128" s="48">
        <v>2029</v>
      </c>
      <c r="M128" s="48">
        <v>2030</v>
      </c>
      <c r="N128" s="47" t="s">
        <v>37</v>
      </c>
      <c r="O128" s="49" t="s">
        <v>679</v>
      </c>
      <c r="P128" s="60" t="s">
        <v>107</v>
      </c>
      <c r="Q128" s="12" t="s">
        <v>680</v>
      </c>
      <c r="R128" s="50" t="s">
        <v>680</v>
      </c>
      <c r="S128" s="51">
        <v>1</v>
      </c>
      <c r="T128" s="51">
        <v>1</v>
      </c>
      <c r="U128" s="11"/>
      <c r="V128" s="12"/>
      <c r="W128" s="12"/>
      <c r="X128" s="12"/>
      <c r="Y128" s="12"/>
      <c r="Z128" s="38"/>
      <c r="AA128" s="38"/>
      <c r="AB128" s="38"/>
      <c r="AC128" s="38"/>
      <c r="AD128" s="38"/>
      <c r="AE128" s="1"/>
      <c r="AF128" s="1"/>
      <c r="AG128" s="1"/>
      <c r="AH128" s="1"/>
    </row>
    <row r="129" spans="1:34" s="39" customFormat="1" ht="21" x14ac:dyDescent="0.25">
      <c r="A129" s="28">
        <v>125</v>
      </c>
      <c r="B129" s="42" t="s">
        <v>691</v>
      </c>
      <c r="C129" s="42" t="s">
        <v>334</v>
      </c>
      <c r="D129" s="59" t="s">
        <v>673</v>
      </c>
      <c r="E129" s="42" t="s">
        <v>674</v>
      </c>
      <c r="F129" s="42" t="s">
        <v>692</v>
      </c>
      <c r="G129" s="112">
        <v>1105004</v>
      </c>
      <c r="H129" s="53" t="s">
        <v>693</v>
      </c>
      <c r="I129" s="53" t="s">
        <v>694</v>
      </c>
      <c r="J129" s="42" t="s">
        <v>695</v>
      </c>
      <c r="K129" s="47">
        <v>2024</v>
      </c>
      <c r="L129" s="48">
        <v>2029</v>
      </c>
      <c r="M129" s="48">
        <v>2030</v>
      </c>
      <c r="N129" s="47" t="s">
        <v>37</v>
      </c>
      <c r="O129" s="49" t="s">
        <v>679</v>
      </c>
      <c r="P129" s="60" t="s">
        <v>107</v>
      </c>
      <c r="Q129" s="12" t="s">
        <v>447</v>
      </c>
      <c r="R129" s="50" t="s">
        <v>447</v>
      </c>
      <c r="S129" s="51">
        <v>1</v>
      </c>
      <c r="T129" s="51">
        <v>1</v>
      </c>
      <c r="U129" s="11"/>
      <c r="V129" s="12"/>
      <c r="W129" s="12"/>
      <c r="X129" s="12"/>
      <c r="Y129" s="12"/>
      <c r="Z129" s="38"/>
      <c r="AA129" s="38"/>
      <c r="AB129" s="38"/>
      <c r="AC129" s="38"/>
      <c r="AD129" s="38"/>
      <c r="AE129" s="1"/>
      <c r="AF129" s="1"/>
      <c r="AG129" s="1"/>
      <c r="AH129" s="1"/>
    </row>
    <row r="130" spans="1:34" s="39" customFormat="1" ht="21" x14ac:dyDescent="0.25">
      <c r="A130" s="40">
        <v>126</v>
      </c>
      <c r="B130" s="65" t="s">
        <v>696</v>
      </c>
      <c r="C130" s="42" t="s">
        <v>58</v>
      </c>
      <c r="D130" s="59" t="s">
        <v>673</v>
      </c>
      <c r="E130" s="42" t="s">
        <v>674</v>
      </c>
      <c r="F130" s="46" t="s">
        <v>697</v>
      </c>
      <c r="G130" s="112">
        <v>2401051</v>
      </c>
      <c r="H130" s="46" t="s">
        <v>698</v>
      </c>
      <c r="I130" s="46" t="s">
        <v>699</v>
      </c>
      <c r="J130" s="42" t="s">
        <v>700</v>
      </c>
      <c r="K130" s="47">
        <v>2024</v>
      </c>
      <c r="L130" s="48">
        <v>2029</v>
      </c>
      <c r="M130" s="48">
        <v>2030</v>
      </c>
      <c r="N130" s="47" t="s">
        <v>37</v>
      </c>
      <c r="O130" s="49" t="s">
        <v>45</v>
      </c>
      <c r="P130" s="60" t="s">
        <v>79</v>
      </c>
      <c r="Q130" s="56" t="s">
        <v>32</v>
      </c>
      <c r="R130" s="57" t="s">
        <v>32</v>
      </c>
      <c r="S130" s="51">
        <v>1</v>
      </c>
      <c r="T130" s="51">
        <v>1</v>
      </c>
      <c r="U130" s="11"/>
      <c r="V130" s="12"/>
      <c r="W130" s="12"/>
      <c r="X130" s="12"/>
      <c r="Y130" s="12"/>
      <c r="Z130" s="38"/>
      <c r="AA130" s="38"/>
      <c r="AB130" s="38"/>
      <c r="AC130" s="38"/>
      <c r="AD130" s="38"/>
      <c r="AE130" s="1"/>
      <c r="AF130" s="1"/>
      <c r="AG130" s="1"/>
      <c r="AH130" s="1"/>
    </row>
    <row r="131" spans="1:34" s="39" customFormat="1" ht="21" x14ac:dyDescent="0.25">
      <c r="A131" s="28">
        <v>127</v>
      </c>
      <c r="B131" s="65" t="s">
        <v>701</v>
      </c>
      <c r="C131" s="42" t="s">
        <v>58</v>
      </c>
      <c r="D131" s="59" t="s">
        <v>673</v>
      </c>
      <c r="E131" s="42" t="s">
        <v>674</v>
      </c>
      <c r="F131" s="46" t="s">
        <v>702</v>
      </c>
      <c r="G131" s="112">
        <v>1108033</v>
      </c>
      <c r="H131" s="46" t="s">
        <v>703</v>
      </c>
      <c r="I131" s="46" t="s">
        <v>704</v>
      </c>
      <c r="J131" s="42" t="s">
        <v>705</v>
      </c>
      <c r="K131" s="47">
        <v>2024</v>
      </c>
      <c r="L131" s="48">
        <v>2029</v>
      </c>
      <c r="M131" s="48">
        <v>2030</v>
      </c>
      <c r="N131" s="47" t="s">
        <v>37</v>
      </c>
      <c r="O131" s="49" t="s">
        <v>84</v>
      </c>
      <c r="P131" s="60" t="s">
        <v>79</v>
      </c>
      <c r="Q131" s="56" t="s">
        <v>32</v>
      </c>
      <c r="R131" s="57" t="s">
        <v>32</v>
      </c>
      <c r="S131" s="51">
        <v>1</v>
      </c>
      <c r="T131" s="51">
        <v>1</v>
      </c>
      <c r="U131" s="11"/>
      <c r="V131" s="12"/>
      <c r="W131" s="12"/>
      <c r="X131" s="12"/>
      <c r="Y131" s="12"/>
      <c r="Z131" s="38"/>
      <c r="AA131" s="38"/>
      <c r="AB131" s="38"/>
      <c r="AC131" s="38"/>
      <c r="AD131" s="38"/>
      <c r="AE131" s="1"/>
      <c r="AF131" s="1"/>
      <c r="AG131" s="1"/>
      <c r="AH131" s="1"/>
    </row>
    <row r="132" spans="1:34" s="39" customFormat="1" ht="21" customHeight="1" x14ac:dyDescent="0.25">
      <c r="A132" s="40">
        <v>128</v>
      </c>
      <c r="B132" s="42" t="s">
        <v>706</v>
      </c>
      <c r="C132" s="42" t="s">
        <v>58</v>
      </c>
      <c r="D132" s="59" t="s">
        <v>673</v>
      </c>
      <c r="E132" s="42" t="s">
        <v>674</v>
      </c>
      <c r="F132" s="46" t="s">
        <v>707</v>
      </c>
      <c r="G132" s="112">
        <v>1109078</v>
      </c>
      <c r="H132" s="42" t="s">
        <v>708</v>
      </c>
      <c r="I132" s="42" t="s">
        <v>709</v>
      </c>
      <c r="J132" s="42" t="s">
        <v>710</v>
      </c>
      <c r="K132" s="47">
        <v>2024</v>
      </c>
      <c r="L132" s="48">
        <v>2029</v>
      </c>
      <c r="M132" s="48">
        <v>2030</v>
      </c>
      <c r="N132" s="47" t="s">
        <v>37</v>
      </c>
      <c r="O132" s="49" t="s">
        <v>45</v>
      </c>
      <c r="P132" s="60" t="s">
        <v>155</v>
      </c>
      <c r="Q132" s="56" t="s">
        <v>32</v>
      </c>
      <c r="R132" s="57" t="s">
        <v>32</v>
      </c>
      <c r="S132" s="51">
        <v>1</v>
      </c>
      <c r="T132" s="51">
        <v>1</v>
      </c>
      <c r="U132" s="11"/>
      <c r="V132" s="12"/>
      <c r="W132" s="12"/>
      <c r="X132" s="12"/>
      <c r="Y132" s="12"/>
      <c r="Z132" s="38"/>
      <c r="AA132" s="38"/>
      <c r="AB132" s="38"/>
      <c r="AC132" s="38"/>
      <c r="AD132" s="38"/>
      <c r="AE132" s="1"/>
      <c r="AF132" s="1"/>
      <c r="AG132" s="1"/>
      <c r="AH132" s="1"/>
    </row>
    <row r="133" spans="1:34" s="39" customFormat="1" ht="21" customHeight="1" x14ac:dyDescent="0.25">
      <c r="A133" s="28">
        <v>129</v>
      </c>
      <c r="B133" s="46" t="s">
        <v>711</v>
      </c>
      <c r="C133" s="42" t="s">
        <v>58</v>
      </c>
      <c r="D133" s="59" t="s">
        <v>673</v>
      </c>
      <c r="E133" s="42" t="s">
        <v>674</v>
      </c>
      <c r="F133" s="59" t="s">
        <v>712</v>
      </c>
      <c r="G133" s="112">
        <v>1105004</v>
      </c>
      <c r="H133" s="42" t="s">
        <v>713</v>
      </c>
      <c r="I133" s="42" t="s">
        <v>714</v>
      </c>
      <c r="J133" s="42" t="s">
        <v>715</v>
      </c>
      <c r="K133" s="47">
        <v>2024</v>
      </c>
      <c r="L133" s="48">
        <v>2029</v>
      </c>
      <c r="M133" s="48">
        <v>2030</v>
      </c>
      <c r="N133" s="47" t="s">
        <v>37</v>
      </c>
      <c r="O133" s="49" t="s">
        <v>45</v>
      </c>
      <c r="P133" s="60" t="s">
        <v>79</v>
      </c>
      <c r="Q133" s="56" t="s">
        <v>32</v>
      </c>
      <c r="R133" s="57" t="s">
        <v>32</v>
      </c>
      <c r="S133" s="51">
        <v>1</v>
      </c>
      <c r="T133" s="51">
        <v>1</v>
      </c>
      <c r="U133" s="11" t="s">
        <v>80</v>
      </c>
      <c r="V133" s="12" t="s">
        <v>81</v>
      </c>
      <c r="W133" s="56" t="s">
        <v>82</v>
      </c>
      <c r="X133" s="12" t="s">
        <v>83</v>
      </c>
      <c r="Y133" s="12"/>
      <c r="Z133" s="38"/>
      <c r="AA133" s="38"/>
      <c r="AB133" s="38"/>
      <c r="AC133" s="38"/>
      <c r="AD133" s="38"/>
      <c r="AE133" s="1"/>
      <c r="AF133" s="1"/>
      <c r="AG133" s="1"/>
      <c r="AH133" s="1"/>
    </row>
    <row r="134" spans="1:34" s="39" customFormat="1" ht="21" customHeight="1" x14ac:dyDescent="0.25">
      <c r="A134" s="40">
        <v>130</v>
      </c>
      <c r="B134" s="46" t="s">
        <v>716</v>
      </c>
      <c r="C134" s="42" t="s">
        <v>179</v>
      </c>
      <c r="D134" s="59" t="s">
        <v>673</v>
      </c>
      <c r="E134" s="46" t="s">
        <v>674</v>
      </c>
      <c r="F134" s="46" t="s">
        <v>717</v>
      </c>
      <c r="G134" s="112">
        <v>1105004</v>
      </c>
      <c r="H134" s="46" t="s">
        <v>718</v>
      </c>
      <c r="I134" s="74" t="s">
        <v>719</v>
      </c>
      <c r="J134" s="42" t="s">
        <v>720</v>
      </c>
      <c r="K134" s="47">
        <v>2024</v>
      </c>
      <c r="L134" s="48">
        <v>2029</v>
      </c>
      <c r="M134" s="48">
        <v>2030</v>
      </c>
      <c r="N134" s="47" t="s">
        <v>37</v>
      </c>
      <c r="O134" s="49" t="s">
        <v>679</v>
      </c>
      <c r="P134" s="60" t="s">
        <v>107</v>
      </c>
      <c r="Q134" s="12" t="s">
        <v>447</v>
      </c>
      <c r="R134" s="50" t="s">
        <v>447</v>
      </c>
      <c r="S134" s="51">
        <v>1</v>
      </c>
      <c r="T134" s="51">
        <v>1</v>
      </c>
      <c r="U134" s="11"/>
      <c r="V134" s="12"/>
      <c r="W134" s="12"/>
      <c r="X134" s="12"/>
      <c r="Y134" s="12"/>
      <c r="Z134" s="38"/>
      <c r="AA134" s="38"/>
      <c r="AB134" s="38"/>
      <c r="AC134" s="38"/>
      <c r="AD134" s="38"/>
      <c r="AE134" s="1"/>
      <c r="AF134" s="1"/>
      <c r="AG134" s="1"/>
      <c r="AH134" s="1"/>
    </row>
    <row r="135" spans="1:34" s="39" customFormat="1" ht="21" x14ac:dyDescent="0.25">
      <c r="A135" s="28">
        <v>131</v>
      </c>
      <c r="B135" s="42" t="s">
        <v>721</v>
      </c>
      <c r="C135" s="42" t="s">
        <v>334</v>
      </c>
      <c r="D135" s="59" t="s">
        <v>673</v>
      </c>
      <c r="E135" s="42" t="s">
        <v>674</v>
      </c>
      <c r="F135" s="42" t="s">
        <v>722</v>
      </c>
      <c r="G135" s="112">
        <v>1105004</v>
      </c>
      <c r="H135" s="53" t="s">
        <v>723</v>
      </c>
      <c r="I135" s="80" t="s">
        <v>724</v>
      </c>
      <c r="J135" s="42" t="s">
        <v>725</v>
      </c>
      <c r="K135" s="47">
        <v>2022</v>
      </c>
      <c r="L135" s="48">
        <v>2027</v>
      </c>
      <c r="M135" s="48">
        <v>2028</v>
      </c>
      <c r="N135" s="47" t="s">
        <v>37</v>
      </c>
      <c r="O135" s="49" t="s">
        <v>679</v>
      </c>
      <c r="P135" s="60" t="s">
        <v>107</v>
      </c>
      <c r="Q135" s="12" t="s">
        <v>447</v>
      </c>
      <c r="R135" s="50" t="s">
        <v>447</v>
      </c>
      <c r="S135" s="51">
        <v>1</v>
      </c>
      <c r="T135" s="51">
        <v>1</v>
      </c>
      <c r="U135" s="11"/>
      <c r="V135" s="12"/>
      <c r="W135" s="12"/>
      <c r="X135" s="12"/>
      <c r="Y135" s="12"/>
      <c r="Z135" s="38"/>
      <c r="AA135" s="38"/>
      <c r="AB135" s="38"/>
      <c r="AC135" s="38"/>
      <c r="AD135" s="38"/>
      <c r="AE135" s="1"/>
      <c r="AF135" s="1"/>
      <c r="AG135" s="1"/>
      <c r="AH135" s="1"/>
    </row>
    <row r="136" spans="1:34" s="39" customFormat="1" ht="21" customHeight="1" x14ac:dyDescent="0.25">
      <c r="A136" s="40">
        <v>132</v>
      </c>
      <c r="B136" s="46" t="s">
        <v>726</v>
      </c>
      <c r="C136" s="42" t="s">
        <v>58</v>
      </c>
      <c r="D136" s="59" t="s">
        <v>673</v>
      </c>
      <c r="E136" s="42" t="s">
        <v>674</v>
      </c>
      <c r="F136" s="46" t="s">
        <v>727</v>
      </c>
      <c r="G136" s="112">
        <v>1509003</v>
      </c>
      <c r="H136" s="46" t="s">
        <v>728</v>
      </c>
      <c r="I136" s="46" t="s">
        <v>729</v>
      </c>
      <c r="J136" s="42" t="s">
        <v>730</v>
      </c>
      <c r="K136" s="47" t="s">
        <v>105</v>
      </c>
      <c r="L136" s="47">
        <v>2027</v>
      </c>
      <c r="M136" s="48">
        <v>2028</v>
      </c>
      <c r="N136" s="47" t="s">
        <v>37</v>
      </c>
      <c r="O136" s="49" t="s">
        <v>106</v>
      </c>
      <c r="P136" s="60" t="s">
        <v>107</v>
      </c>
      <c r="Q136" s="12" t="s">
        <v>447</v>
      </c>
      <c r="R136" s="50" t="s">
        <v>447</v>
      </c>
      <c r="S136" s="51">
        <v>1</v>
      </c>
      <c r="T136" s="51">
        <v>1</v>
      </c>
      <c r="U136" s="11"/>
      <c r="V136" s="12"/>
      <c r="W136" s="12"/>
      <c r="X136" s="12"/>
      <c r="Y136" s="12"/>
      <c r="Z136" s="38"/>
      <c r="AA136" s="38"/>
      <c r="AB136" s="38"/>
      <c r="AC136" s="38"/>
      <c r="AD136" s="38"/>
      <c r="AE136" s="1"/>
      <c r="AF136" s="1"/>
      <c r="AG136" s="1"/>
      <c r="AH136" s="1"/>
    </row>
    <row r="137" spans="1:34" s="39" customFormat="1" ht="21" customHeight="1" x14ac:dyDescent="0.25">
      <c r="A137" s="28">
        <v>133</v>
      </c>
      <c r="B137" s="46" t="s">
        <v>731</v>
      </c>
      <c r="C137" s="42" t="s">
        <v>58</v>
      </c>
      <c r="D137" s="59" t="s">
        <v>673</v>
      </c>
      <c r="E137" s="42" t="s">
        <v>674</v>
      </c>
      <c r="F137" s="46" t="s">
        <v>732</v>
      </c>
      <c r="G137" s="112">
        <v>1302028</v>
      </c>
      <c r="H137" s="46" t="s">
        <v>733</v>
      </c>
      <c r="I137" s="46" t="s">
        <v>734</v>
      </c>
      <c r="J137" s="42" t="s">
        <v>735</v>
      </c>
      <c r="K137" s="47" t="s">
        <v>105</v>
      </c>
      <c r="L137" s="47">
        <v>2027</v>
      </c>
      <c r="M137" s="48">
        <v>2028</v>
      </c>
      <c r="N137" s="47" t="s">
        <v>37</v>
      </c>
      <c r="O137" s="49" t="s">
        <v>106</v>
      </c>
      <c r="P137" s="60" t="s">
        <v>107</v>
      </c>
      <c r="Q137" s="12" t="s">
        <v>447</v>
      </c>
      <c r="R137" s="50" t="s">
        <v>447</v>
      </c>
      <c r="S137" s="51">
        <v>1</v>
      </c>
      <c r="T137" s="51">
        <v>1</v>
      </c>
      <c r="U137" s="11" t="s">
        <v>165</v>
      </c>
      <c r="V137" s="12" t="s">
        <v>397</v>
      </c>
      <c r="W137" s="72">
        <v>45748</v>
      </c>
      <c r="X137" s="12" t="s">
        <v>167</v>
      </c>
      <c r="Y137" s="12" t="s">
        <v>168</v>
      </c>
      <c r="Z137" s="38"/>
      <c r="AA137" s="38"/>
      <c r="AB137" s="38"/>
      <c r="AC137" s="38"/>
      <c r="AD137" s="38"/>
      <c r="AE137" s="1"/>
      <c r="AF137" s="1"/>
      <c r="AG137" s="1"/>
      <c r="AH137" s="1"/>
    </row>
    <row r="138" spans="1:34" s="39" customFormat="1" ht="21" customHeight="1" x14ac:dyDescent="0.25">
      <c r="A138" s="40">
        <v>134</v>
      </c>
      <c r="B138" s="46" t="s">
        <v>736</v>
      </c>
      <c r="C138" s="42" t="s">
        <v>58</v>
      </c>
      <c r="D138" s="59" t="s">
        <v>673</v>
      </c>
      <c r="E138" s="42" t="s">
        <v>674</v>
      </c>
      <c r="F138" s="46" t="s">
        <v>737</v>
      </c>
      <c r="G138" s="112">
        <v>1603046</v>
      </c>
      <c r="H138" s="46" t="s">
        <v>738</v>
      </c>
      <c r="I138" s="46" t="s">
        <v>739</v>
      </c>
      <c r="J138" s="42" t="s">
        <v>740</v>
      </c>
      <c r="K138" s="47" t="s">
        <v>105</v>
      </c>
      <c r="L138" s="47">
        <v>2027</v>
      </c>
      <c r="M138" s="48">
        <v>2028</v>
      </c>
      <c r="N138" s="47" t="s">
        <v>37</v>
      </c>
      <c r="O138" s="49" t="s">
        <v>106</v>
      </c>
      <c r="P138" s="60" t="s">
        <v>107</v>
      </c>
      <c r="Q138" s="12" t="s">
        <v>447</v>
      </c>
      <c r="R138" s="50" t="s">
        <v>447</v>
      </c>
      <c r="S138" s="51">
        <v>1</v>
      </c>
      <c r="T138" s="51">
        <v>1</v>
      </c>
      <c r="U138" s="11"/>
      <c r="V138" s="12"/>
      <c r="W138" s="12"/>
      <c r="X138" s="12"/>
      <c r="Y138" s="12"/>
      <c r="Z138" s="38"/>
      <c r="AA138" s="38"/>
      <c r="AB138" s="38"/>
      <c r="AC138" s="38"/>
      <c r="AD138" s="38"/>
      <c r="AE138" s="1"/>
      <c r="AF138" s="1"/>
      <c r="AG138" s="1"/>
      <c r="AH138" s="1"/>
    </row>
    <row r="139" spans="1:34" s="39" customFormat="1" ht="21" x14ac:dyDescent="0.25">
      <c r="A139" s="28">
        <v>135</v>
      </c>
      <c r="B139" s="81" t="s">
        <v>741</v>
      </c>
      <c r="C139" s="42" t="s">
        <v>58</v>
      </c>
      <c r="D139" s="59" t="s">
        <v>673</v>
      </c>
      <c r="E139" s="42" t="s">
        <v>674</v>
      </c>
      <c r="F139" s="46" t="s">
        <v>742</v>
      </c>
      <c r="G139" s="112">
        <v>1702053</v>
      </c>
      <c r="H139" s="46" t="s">
        <v>743</v>
      </c>
      <c r="I139" s="46" t="s">
        <v>744</v>
      </c>
      <c r="J139" s="42" t="s">
        <v>745</v>
      </c>
      <c r="K139" s="47">
        <v>2022</v>
      </c>
      <c r="L139" s="48">
        <v>2027</v>
      </c>
      <c r="M139" s="48">
        <v>2028</v>
      </c>
      <c r="N139" s="47" t="s">
        <v>37</v>
      </c>
      <c r="O139" s="49" t="s">
        <v>56</v>
      </c>
      <c r="P139" s="60" t="s">
        <v>79</v>
      </c>
      <c r="Q139" s="56" t="s">
        <v>32</v>
      </c>
      <c r="R139" s="57" t="s">
        <v>32</v>
      </c>
      <c r="S139" s="51">
        <v>1</v>
      </c>
      <c r="T139" s="51">
        <v>1</v>
      </c>
      <c r="U139" s="11"/>
      <c r="V139" s="12"/>
      <c r="W139" s="12"/>
      <c r="X139" s="12"/>
      <c r="Y139" s="12"/>
      <c r="Z139" s="38"/>
      <c r="AA139" s="38"/>
      <c r="AB139" s="38"/>
      <c r="AC139" s="38"/>
      <c r="AD139" s="38"/>
      <c r="AE139" s="1"/>
      <c r="AF139" s="1"/>
      <c r="AG139" s="1"/>
      <c r="AH139" s="1"/>
    </row>
    <row r="140" spans="1:34" s="39" customFormat="1" ht="21" x14ac:dyDescent="0.25">
      <c r="A140" s="40">
        <v>136</v>
      </c>
      <c r="B140" s="81" t="s">
        <v>741</v>
      </c>
      <c r="C140" s="42" t="s">
        <v>58</v>
      </c>
      <c r="D140" s="59" t="s">
        <v>673</v>
      </c>
      <c r="E140" s="42" t="s">
        <v>674</v>
      </c>
      <c r="F140" s="46" t="s">
        <v>746</v>
      </c>
      <c r="G140" s="112">
        <v>1108033</v>
      </c>
      <c r="H140" s="41" t="s">
        <v>747</v>
      </c>
      <c r="I140" s="82" t="s">
        <v>748</v>
      </c>
      <c r="J140" s="42" t="s">
        <v>749</v>
      </c>
      <c r="K140" s="47">
        <v>2022</v>
      </c>
      <c r="L140" s="48">
        <v>2027</v>
      </c>
      <c r="M140" s="48">
        <v>2028</v>
      </c>
      <c r="N140" s="47" t="s">
        <v>37</v>
      </c>
      <c r="O140" s="49" t="s">
        <v>56</v>
      </c>
      <c r="P140" s="75" t="s">
        <v>155</v>
      </c>
      <c r="Q140" s="56" t="s">
        <v>750</v>
      </c>
      <c r="R140" s="57" t="s">
        <v>750</v>
      </c>
      <c r="S140" s="51">
        <v>1</v>
      </c>
      <c r="T140" s="51">
        <v>1</v>
      </c>
      <c r="U140" s="11"/>
      <c r="V140" s="12"/>
      <c r="W140" s="12"/>
      <c r="X140" s="12"/>
      <c r="Y140" s="12"/>
      <c r="Z140" s="38"/>
      <c r="AA140" s="38"/>
      <c r="AB140" s="38"/>
      <c r="AC140" s="38"/>
      <c r="AD140" s="38"/>
      <c r="AE140" s="1"/>
      <c r="AF140" s="1"/>
      <c r="AG140" s="1"/>
      <c r="AH140" s="1"/>
    </row>
    <row r="141" spans="1:34" s="39" customFormat="1" ht="21" customHeight="1" x14ac:dyDescent="0.25">
      <c r="A141" s="28">
        <v>137</v>
      </c>
      <c r="B141" s="46" t="s">
        <v>751</v>
      </c>
      <c r="C141" s="42" t="s">
        <v>58</v>
      </c>
      <c r="D141" s="59" t="s">
        <v>673</v>
      </c>
      <c r="E141" s="42" t="s">
        <v>674</v>
      </c>
      <c r="F141" s="46" t="s">
        <v>752</v>
      </c>
      <c r="G141" s="112">
        <v>1608004</v>
      </c>
      <c r="H141" s="41" t="s">
        <v>753</v>
      </c>
      <c r="I141" s="41" t="s">
        <v>754</v>
      </c>
      <c r="J141" s="42" t="s">
        <v>755</v>
      </c>
      <c r="K141" s="47">
        <v>2022</v>
      </c>
      <c r="L141" s="48">
        <v>2027</v>
      </c>
      <c r="M141" s="48">
        <v>2028</v>
      </c>
      <c r="N141" s="47" t="s">
        <v>37</v>
      </c>
      <c r="O141" s="49" t="s">
        <v>106</v>
      </c>
      <c r="P141" s="60" t="s">
        <v>107</v>
      </c>
      <c r="Q141" s="12" t="s">
        <v>447</v>
      </c>
      <c r="R141" s="57" t="s">
        <v>447</v>
      </c>
      <c r="S141" s="51">
        <v>1</v>
      </c>
      <c r="T141" s="51">
        <v>1</v>
      </c>
      <c r="U141" s="11"/>
      <c r="V141" s="12"/>
      <c r="W141" s="12"/>
      <c r="X141" s="12"/>
      <c r="Y141" s="12"/>
      <c r="Z141" s="38"/>
      <c r="AA141" s="38"/>
      <c r="AB141" s="38"/>
      <c r="AC141" s="38"/>
      <c r="AD141" s="38"/>
      <c r="AE141" s="1"/>
      <c r="AF141" s="1"/>
      <c r="AG141" s="1"/>
      <c r="AH141" s="1"/>
    </row>
    <row r="142" spans="1:34" s="39" customFormat="1" ht="21" x14ac:dyDescent="0.25">
      <c r="A142" s="40">
        <v>138</v>
      </c>
      <c r="B142" s="46" t="s">
        <v>756</v>
      </c>
      <c r="C142" s="42" t="s">
        <v>58</v>
      </c>
      <c r="D142" s="59" t="s">
        <v>673</v>
      </c>
      <c r="E142" s="46" t="s">
        <v>674</v>
      </c>
      <c r="F142" s="46" t="s">
        <v>757</v>
      </c>
      <c r="G142" s="112">
        <v>1407039</v>
      </c>
      <c r="H142" s="46" t="s">
        <v>758</v>
      </c>
      <c r="I142" s="46" t="s">
        <v>759</v>
      </c>
      <c r="J142" s="42" t="s">
        <v>760</v>
      </c>
      <c r="K142" s="47">
        <v>2025</v>
      </c>
      <c r="L142" s="47">
        <v>2030</v>
      </c>
      <c r="M142" s="48">
        <v>2031</v>
      </c>
      <c r="N142" s="47" t="s">
        <v>37</v>
      </c>
      <c r="O142" s="49" t="s">
        <v>45</v>
      </c>
      <c r="P142" s="35" t="s">
        <v>46</v>
      </c>
      <c r="Q142" s="56" t="s">
        <v>32</v>
      </c>
      <c r="R142" s="57" t="s">
        <v>32</v>
      </c>
      <c r="S142" s="51">
        <v>1</v>
      </c>
      <c r="T142" s="51">
        <v>1</v>
      </c>
      <c r="U142" s="11" t="s">
        <v>65</v>
      </c>
      <c r="V142" s="12" t="s">
        <v>761</v>
      </c>
      <c r="W142" s="56" t="s">
        <v>122</v>
      </c>
      <c r="X142" s="12" t="s">
        <v>67</v>
      </c>
      <c r="Y142" s="12" t="s">
        <v>68</v>
      </c>
      <c r="Z142" s="38"/>
      <c r="AA142" s="38"/>
      <c r="AB142" s="38"/>
      <c r="AC142" s="38"/>
      <c r="AD142" s="38"/>
      <c r="AE142" s="1"/>
      <c r="AF142" s="1"/>
      <c r="AG142" s="1"/>
      <c r="AH142" s="1"/>
    </row>
    <row r="143" spans="1:34" s="39" customFormat="1" ht="21" x14ac:dyDescent="0.25">
      <c r="A143" s="28">
        <v>139</v>
      </c>
      <c r="B143" s="46" t="s">
        <v>762</v>
      </c>
      <c r="C143" s="42" t="s">
        <v>334</v>
      </c>
      <c r="D143" s="59" t="s">
        <v>673</v>
      </c>
      <c r="E143" s="46" t="s">
        <v>674</v>
      </c>
      <c r="F143" s="46" t="s">
        <v>763</v>
      </c>
      <c r="G143" s="112">
        <v>1105004</v>
      </c>
      <c r="H143" s="46" t="s">
        <v>764</v>
      </c>
      <c r="I143" s="46" t="s">
        <v>765</v>
      </c>
      <c r="J143" s="42" t="s">
        <v>766</v>
      </c>
      <c r="K143" s="47">
        <v>2025</v>
      </c>
      <c r="L143" s="47">
        <v>2030</v>
      </c>
      <c r="M143" s="48">
        <v>2031</v>
      </c>
      <c r="N143" s="47" t="s">
        <v>37</v>
      </c>
      <c r="O143" s="49" t="s">
        <v>379</v>
      </c>
      <c r="P143" s="83" t="s">
        <v>767</v>
      </c>
      <c r="Q143" s="70" t="s">
        <v>32</v>
      </c>
      <c r="R143" s="71" t="s">
        <v>32</v>
      </c>
      <c r="S143" s="51">
        <v>1</v>
      </c>
      <c r="T143" s="51">
        <v>1</v>
      </c>
      <c r="U143" s="11" t="s">
        <v>65</v>
      </c>
      <c r="V143" s="12" t="s">
        <v>276</v>
      </c>
      <c r="W143" s="56" t="s">
        <v>122</v>
      </c>
      <c r="X143" s="12" t="s">
        <v>67</v>
      </c>
      <c r="Y143" s="12" t="s">
        <v>68</v>
      </c>
      <c r="Z143" s="38"/>
      <c r="AA143" s="38"/>
      <c r="AB143" s="38"/>
      <c r="AC143" s="38"/>
      <c r="AD143" s="38"/>
      <c r="AE143" s="1"/>
      <c r="AF143" s="1"/>
      <c r="AG143" s="1"/>
      <c r="AH143" s="1"/>
    </row>
    <row r="144" spans="1:34" s="39" customFormat="1" ht="21" x14ac:dyDescent="0.25">
      <c r="A144" s="40">
        <v>140</v>
      </c>
      <c r="B144" s="46" t="s">
        <v>768</v>
      </c>
      <c r="C144" s="42" t="s">
        <v>58</v>
      </c>
      <c r="D144" s="59" t="s">
        <v>673</v>
      </c>
      <c r="E144" s="42" t="s">
        <v>769</v>
      </c>
      <c r="F144" s="46" t="s">
        <v>770</v>
      </c>
      <c r="G144" s="112">
        <v>1306002</v>
      </c>
      <c r="H144" s="42" t="s">
        <v>771</v>
      </c>
      <c r="I144" s="42" t="s">
        <v>772</v>
      </c>
      <c r="J144" s="42" t="s">
        <v>773</v>
      </c>
      <c r="K144" s="47">
        <v>2025</v>
      </c>
      <c r="L144" s="47">
        <f>K144+5</f>
        <v>2030</v>
      </c>
      <c r="M144" s="48">
        <f>L144+1</f>
        <v>2031</v>
      </c>
      <c r="N144" s="47" t="s">
        <v>37</v>
      </c>
      <c r="O144" s="49" t="s">
        <v>45</v>
      </c>
      <c r="P144" s="60" t="s">
        <v>79</v>
      </c>
      <c r="Q144" s="56" t="s">
        <v>32</v>
      </c>
      <c r="R144" s="57" t="s">
        <v>32</v>
      </c>
      <c r="S144" s="51">
        <v>1</v>
      </c>
      <c r="T144" s="51">
        <v>1</v>
      </c>
      <c r="U144" s="11" t="s">
        <v>165</v>
      </c>
      <c r="V144" s="12" t="s">
        <v>397</v>
      </c>
      <c r="W144" s="72">
        <v>45748</v>
      </c>
      <c r="X144" s="12" t="s">
        <v>167</v>
      </c>
      <c r="Y144" s="12" t="s">
        <v>168</v>
      </c>
      <c r="Z144" s="38"/>
      <c r="AA144" s="38"/>
      <c r="AB144" s="38"/>
      <c r="AC144" s="38"/>
      <c r="AD144" s="38"/>
      <c r="AE144" s="1"/>
      <c r="AF144" s="1"/>
      <c r="AG144" s="1"/>
      <c r="AH144" s="1"/>
    </row>
    <row r="145" spans="1:34" s="39" customFormat="1" ht="21" x14ac:dyDescent="0.25">
      <c r="A145" s="28">
        <v>141</v>
      </c>
      <c r="B145" s="65" t="s">
        <v>774</v>
      </c>
      <c r="C145" s="42" t="s">
        <v>58</v>
      </c>
      <c r="D145" s="59" t="s">
        <v>673</v>
      </c>
      <c r="E145" s="46" t="s">
        <v>769</v>
      </c>
      <c r="F145" s="46" t="s">
        <v>775</v>
      </c>
      <c r="G145" s="112">
        <v>1404005</v>
      </c>
      <c r="H145" s="46" t="s">
        <v>776</v>
      </c>
      <c r="I145" s="46" t="s">
        <v>777</v>
      </c>
      <c r="J145" s="42" t="s">
        <v>778</v>
      </c>
      <c r="K145" s="47">
        <v>2024</v>
      </c>
      <c r="L145" s="48">
        <v>2029</v>
      </c>
      <c r="M145" s="48">
        <v>2030</v>
      </c>
      <c r="N145" s="47" t="s">
        <v>37</v>
      </c>
      <c r="O145" s="49" t="s">
        <v>45</v>
      </c>
      <c r="P145" s="60" t="s">
        <v>79</v>
      </c>
      <c r="Q145" s="56" t="s">
        <v>32</v>
      </c>
      <c r="R145" s="57" t="s">
        <v>32</v>
      </c>
      <c r="S145" s="51">
        <v>1</v>
      </c>
      <c r="T145" s="51">
        <v>1</v>
      </c>
      <c r="U145" s="11"/>
      <c r="V145" s="12"/>
      <c r="W145" s="12"/>
      <c r="X145" s="12"/>
      <c r="Y145" s="12"/>
      <c r="Z145" s="38"/>
      <c r="AA145" s="38"/>
      <c r="AB145" s="38"/>
      <c r="AC145" s="38"/>
      <c r="AD145" s="38"/>
      <c r="AE145" s="1"/>
      <c r="AF145" s="1"/>
      <c r="AG145" s="1"/>
      <c r="AH145" s="1"/>
    </row>
    <row r="146" spans="1:34" s="39" customFormat="1" ht="21" x14ac:dyDescent="0.25">
      <c r="A146" s="40">
        <v>142</v>
      </c>
      <c r="B146" s="42" t="s">
        <v>779</v>
      </c>
      <c r="C146" s="42" t="s">
        <v>58</v>
      </c>
      <c r="D146" s="59" t="s">
        <v>673</v>
      </c>
      <c r="E146" s="46" t="s">
        <v>769</v>
      </c>
      <c r="F146" s="41" t="s">
        <v>780</v>
      </c>
      <c r="G146" s="112">
        <v>2501006</v>
      </c>
      <c r="H146" s="46" t="s">
        <v>781</v>
      </c>
      <c r="I146" s="46" t="s">
        <v>782</v>
      </c>
      <c r="J146" s="42" t="s">
        <v>783</v>
      </c>
      <c r="K146" s="47">
        <v>2024</v>
      </c>
      <c r="L146" s="48">
        <v>2029</v>
      </c>
      <c r="M146" s="48">
        <v>2030</v>
      </c>
      <c r="N146" s="47" t="s">
        <v>37</v>
      </c>
      <c r="O146" s="49" t="s">
        <v>45</v>
      </c>
      <c r="P146" s="60" t="s">
        <v>79</v>
      </c>
      <c r="Q146" s="56" t="s">
        <v>32</v>
      </c>
      <c r="R146" s="57" t="s">
        <v>32</v>
      </c>
      <c r="S146" s="51">
        <v>1</v>
      </c>
      <c r="T146" s="51">
        <v>1</v>
      </c>
      <c r="U146" s="11"/>
      <c r="V146" s="12"/>
      <c r="W146" s="12"/>
      <c r="X146" s="12"/>
      <c r="Y146" s="12"/>
      <c r="Z146" s="38"/>
      <c r="AA146" s="38"/>
      <c r="AB146" s="38"/>
      <c r="AC146" s="38"/>
      <c r="AD146" s="38"/>
      <c r="AE146" s="1"/>
      <c r="AF146" s="1"/>
      <c r="AG146" s="1"/>
      <c r="AH146" s="1"/>
    </row>
    <row r="147" spans="1:34" s="39" customFormat="1" ht="21" x14ac:dyDescent="0.25">
      <c r="A147" s="28">
        <v>143</v>
      </c>
      <c r="B147" s="46" t="s">
        <v>784</v>
      </c>
      <c r="C147" s="42" t="s">
        <v>58</v>
      </c>
      <c r="D147" s="59" t="s">
        <v>673</v>
      </c>
      <c r="E147" s="46" t="s">
        <v>769</v>
      </c>
      <c r="F147" s="42" t="s">
        <v>785</v>
      </c>
      <c r="G147" s="112">
        <v>1401001</v>
      </c>
      <c r="H147" s="42" t="s">
        <v>786</v>
      </c>
      <c r="I147" s="42" t="s">
        <v>787</v>
      </c>
      <c r="J147" s="42" t="s">
        <v>788</v>
      </c>
      <c r="K147" s="47">
        <v>2024</v>
      </c>
      <c r="L147" s="48">
        <v>2029</v>
      </c>
      <c r="M147" s="48">
        <v>2030</v>
      </c>
      <c r="N147" s="47" t="s">
        <v>37</v>
      </c>
      <c r="O147" s="49" t="s">
        <v>106</v>
      </c>
      <c r="P147" s="60" t="s">
        <v>107</v>
      </c>
      <c r="Q147" s="12" t="s">
        <v>108</v>
      </c>
      <c r="R147" s="50" t="s">
        <v>108</v>
      </c>
      <c r="S147" s="51">
        <v>1</v>
      </c>
      <c r="T147" s="51">
        <v>1</v>
      </c>
      <c r="U147" s="11" t="s">
        <v>80</v>
      </c>
      <c r="V147" s="12" t="s">
        <v>134</v>
      </c>
      <c r="W147" s="72">
        <v>45627</v>
      </c>
      <c r="X147" s="12" t="s">
        <v>83</v>
      </c>
      <c r="Y147" s="12"/>
      <c r="Z147" s="38"/>
      <c r="AA147" s="38"/>
      <c r="AB147" s="38"/>
      <c r="AC147" s="38"/>
      <c r="AD147" s="38"/>
      <c r="AE147" s="1"/>
      <c r="AF147" s="1"/>
      <c r="AG147" s="1"/>
      <c r="AH147" s="1"/>
    </row>
    <row r="148" spans="1:34" s="39" customFormat="1" ht="21" x14ac:dyDescent="0.25">
      <c r="A148" s="40">
        <v>144</v>
      </c>
      <c r="B148" s="65" t="s">
        <v>789</v>
      </c>
      <c r="C148" s="42" t="s">
        <v>58</v>
      </c>
      <c r="D148" s="59" t="s">
        <v>673</v>
      </c>
      <c r="E148" s="46" t="s">
        <v>769</v>
      </c>
      <c r="F148" s="46" t="s">
        <v>790</v>
      </c>
      <c r="G148" s="112">
        <v>1807021</v>
      </c>
      <c r="H148" s="46" t="s">
        <v>791</v>
      </c>
      <c r="I148" s="46" t="s">
        <v>792</v>
      </c>
      <c r="J148" s="42" t="s">
        <v>793</v>
      </c>
      <c r="K148" s="47">
        <v>2023</v>
      </c>
      <c r="L148" s="48">
        <v>2028</v>
      </c>
      <c r="M148" s="48">
        <v>2029</v>
      </c>
      <c r="N148" s="47" t="s">
        <v>37</v>
      </c>
      <c r="O148" s="49" t="s">
        <v>106</v>
      </c>
      <c r="P148" s="60" t="s">
        <v>107</v>
      </c>
      <c r="Q148" s="12" t="s">
        <v>108</v>
      </c>
      <c r="R148" s="50" t="s">
        <v>108</v>
      </c>
      <c r="S148" s="51">
        <v>1</v>
      </c>
      <c r="T148" s="51">
        <v>1</v>
      </c>
      <c r="U148" s="11"/>
      <c r="V148" s="12"/>
      <c r="W148" s="12"/>
      <c r="X148" s="12"/>
      <c r="Y148" s="12"/>
      <c r="Z148" s="38"/>
      <c r="AA148" s="38"/>
      <c r="AB148" s="38"/>
      <c r="AC148" s="38"/>
      <c r="AD148" s="38"/>
      <c r="AE148" s="1"/>
      <c r="AF148" s="1"/>
      <c r="AG148" s="1"/>
      <c r="AH148" s="1"/>
    </row>
    <row r="149" spans="1:34" s="39" customFormat="1" ht="21" x14ac:dyDescent="0.25">
      <c r="A149" s="28">
        <v>145</v>
      </c>
      <c r="B149" s="46" t="s">
        <v>794</v>
      </c>
      <c r="C149" s="42" t="s">
        <v>58</v>
      </c>
      <c r="D149" s="59" t="s">
        <v>673</v>
      </c>
      <c r="E149" s="46" t="s">
        <v>769</v>
      </c>
      <c r="F149" s="46" t="s">
        <v>795</v>
      </c>
      <c r="G149" s="112">
        <v>1805062</v>
      </c>
      <c r="H149" s="41" t="s">
        <v>796</v>
      </c>
      <c r="I149" s="41" t="s">
        <v>797</v>
      </c>
      <c r="J149" s="42" t="s">
        <v>798</v>
      </c>
      <c r="K149" s="47">
        <v>2022</v>
      </c>
      <c r="L149" s="47">
        <v>2027</v>
      </c>
      <c r="M149" s="48">
        <v>2028</v>
      </c>
      <c r="N149" s="47" t="s">
        <v>37</v>
      </c>
      <c r="O149" s="49" t="s">
        <v>106</v>
      </c>
      <c r="P149" s="60" t="s">
        <v>107</v>
      </c>
      <c r="Q149" s="12" t="s">
        <v>680</v>
      </c>
      <c r="R149" s="50" t="s">
        <v>680</v>
      </c>
      <c r="S149" s="51">
        <v>1</v>
      </c>
      <c r="T149" s="51">
        <v>1</v>
      </c>
      <c r="U149" s="11"/>
      <c r="V149" s="12"/>
      <c r="W149" s="12"/>
      <c r="X149" s="12"/>
      <c r="Y149" s="12"/>
      <c r="Z149" s="38"/>
      <c r="AA149" s="38"/>
      <c r="AB149" s="38"/>
      <c r="AC149" s="38"/>
      <c r="AD149" s="38"/>
      <c r="AE149" s="1"/>
      <c r="AF149" s="1"/>
      <c r="AG149" s="1"/>
      <c r="AH149" s="1"/>
    </row>
    <row r="150" spans="1:34" s="39" customFormat="1" ht="21" x14ac:dyDescent="0.25">
      <c r="A150" s="40">
        <v>146</v>
      </c>
      <c r="B150" s="46" t="s">
        <v>799</v>
      </c>
      <c r="C150" s="42" t="s">
        <v>58</v>
      </c>
      <c r="D150" s="59" t="s">
        <v>673</v>
      </c>
      <c r="E150" s="46" t="s">
        <v>769</v>
      </c>
      <c r="F150" s="46" t="s">
        <v>800</v>
      </c>
      <c r="G150" s="112">
        <v>2411003</v>
      </c>
      <c r="H150" s="46" t="s">
        <v>801</v>
      </c>
      <c r="I150" s="46" t="s">
        <v>802</v>
      </c>
      <c r="J150" s="42" t="s">
        <v>803</v>
      </c>
      <c r="K150" s="47">
        <v>2022</v>
      </c>
      <c r="L150" s="48">
        <v>2027</v>
      </c>
      <c r="M150" s="48">
        <v>2028</v>
      </c>
      <c r="N150" s="47" t="s">
        <v>37</v>
      </c>
      <c r="O150" s="49" t="s">
        <v>45</v>
      </c>
      <c r="P150" s="75" t="s">
        <v>155</v>
      </c>
      <c r="Q150" s="56" t="s">
        <v>750</v>
      </c>
      <c r="R150" s="57" t="s">
        <v>750</v>
      </c>
      <c r="S150" s="51">
        <v>1</v>
      </c>
      <c r="T150" s="51">
        <v>1</v>
      </c>
      <c r="U150" s="11"/>
      <c r="V150" s="12"/>
      <c r="W150" s="12"/>
      <c r="X150" s="12"/>
      <c r="Y150" s="12"/>
      <c r="Z150" s="38"/>
      <c r="AA150" s="38"/>
      <c r="AB150" s="38"/>
      <c r="AC150" s="38"/>
      <c r="AD150" s="38"/>
      <c r="AE150" s="1"/>
      <c r="AF150" s="1"/>
      <c r="AG150" s="1"/>
      <c r="AH150" s="1"/>
    </row>
    <row r="151" spans="1:34" s="39" customFormat="1" ht="21" customHeight="1" x14ac:dyDescent="0.25">
      <c r="A151" s="28">
        <v>147</v>
      </c>
      <c r="B151" s="46" t="s">
        <v>804</v>
      </c>
      <c r="C151" s="42" t="s">
        <v>58</v>
      </c>
      <c r="D151" s="59" t="s">
        <v>673</v>
      </c>
      <c r="E151" s="46" t="s">
        <v>769</v>
      </c>
      <c r="F151" s="46" t="s">
        <v>805</v>
      </c>
      <c r="G151" s="112">
        <v>1109057</v>
      </c>
      <c r="H151" s="41" t="s">
        <v>806</v>
      </c>
      <c r="I151" s="41" t="s">
        <v>807</v>
      </c>
      <c r="J151" s="42" t="s">
        <v>808</v>
      </c>
      <c r="K151" s="47">
        <v>2022</v>
      </c>
      <c r="L151" s="48">
        <v>2027</v>
      </c>
      <c r="M151" s="48">
        <v>2028</v>
      </c>
      <c r="N151" s="47" t="s">
        <v>37</v>
      </c>
      <c r="O151" s="49" t="s">
        <v>106</v>
      </c>
      <c r="P151" s="60" t="s">
        <v>107</v>
      </c>
      <c r="Q151" s="12" t="s">
        <v>680</v>
      </c>
      <c r="R151" s="50" t="s">
        <v>680</v>
      </c>
      <c r="S151" s="51">
        <v>1</v>
      </c>
      <c r="T151" s="51">
        <v>1</v>
      </c>
      <c r="U151" s="11"/>
      <c r="V151" s="12"/>
      <c r="W151" s="12"/>
      <c r="X151" s="12"/>
      <c r="Y151" s="12"/>
      <c r="Z151" s="38"/>
      <c r="AA151" s="38"/>
      <c r="AB151" s="38"/>
      <c r="AC151" s="38"/>
      <c r="AD151" s="38"/>
      <c r="AE151" s="1"/>
      <c r="AF151" s="1"/>
      <c r="AG151" s="1"/>
      <c r="AH151" s="1"/>
    </row>
    <row r="152" spans="1:34" s="39" customFormat="1" ht="21" customHeight="1" x14ac:dyDescent="0.25">
      <c r="A152" s="40">
        <v>148</v>
      </c>
      <c r="B152" s="46" t="s">
        <v>375</v>
      </c>
      <c r="C152" s="42" t="s">
        <v>58</v>
      </c>
      <c r="D152" s="59" t="s">
        <v>673</v>
      </c>
      <c r="E152" s="46" t="s">
        <v>769</v>
      </c>
      <c r="F152" s="46" t="s">
        <v>809</v>
      </c>
      <c r="G152" s="112">
        <v>2310031</v>
      </c>
      <c r="H152" s="46" t="s">
        <v>810</v>
      </c>
      <c r="I152" s="46" t="s">
        <v>811</v>
      </c>
      <c r="J152" s="42" t="s">
        <v>812</v>
      </c>
      <c r="K152" s="47">
        <v>2025</v>
      </c>
      <c r="L152" s="47">
        <v>2030</v>
      </c>
      <c r="M152" s="48">
        <v>2031</v>
      </c>
      <c r="N152" s="47" t="s">
        <v>37</v>
      </c>
      <c r="O152" s="49" t="s">
        <v>45</v>
      </c>
      <c r="P152" s="60" t="s">
        <v>46</v>
      </c>
      <c r="Q152" s="56" t="s">
        <v>32</v>
      </c>
      <c r="R152" s="57" t="s">
        <v>32</v>
      </c>
      <c r="S152" s="51">
        <v>1</v>
      </c>
      <c r="T152" s="51">
        <v>1</v>
      </c>
      <c r="U152" s="11" t="s">
        <v>65</v>
      </c>
      <c r="V152" s="1" t="s">
        <v>813</v>
      </c>
      <c r="W152" s="12"/>
      <c r="X152" s="12" t="s">
        <v>67</v>
      </c>
      <c r="Y152" s="12" t="s">
        <v>68</v>
      </c>
      <c r="Z152" s="38"/>
      <c r="AA152" s="38"/>
      <c r="AB152" s="38"/>
      <c r="AC152" s="38"/>
      <c r="AD152" s="38"/>
      <c r="AE152" s="1"/>
      <c r="AF152" s="1"/>
      <c r="AG152" s="1"/>
      <c r="AH152" s="1"/>
    </row>
    <row r="153" spans="1:34" s="39" customFormat="1" ht="21" x14ac:dyDescent="0.25">
      <c r="A153" s="28">
        <v>149</v>
      </c>
      <c r="B153" s="77" t="s">
        <v>814</v>
      </c>
      <c r="C153" s="42" t="s">
        <v>30</v>
      </c>
      <c r="D153" s="59" t="s">
        <v>673</v>
      </c>
      <c r="E153" s="59" t="s">
        <v>673</v>
      </c>
      <c r="F153" s="77" t="s">
        <v>815</v>
      </c>
      <c r="G153" s="112">
        <v>1306001</v>
      </c>
      <c r="H153" s="77" t="s">
        <v>816</v>
      </c>
      <c r="I153" s="77" t="s">
        <v>817</v>
      </c>
      <c r="J153" s="77" t="s">
        <v>36</v>
      </c>
      <c r="K153" s="84" t="s">
        <v>44</v>
      </c>
      <c r="L153" s="84">
        <v>2026</v>
      </c>
      <c r="M153" s="85">
        <v>2027</v>
      </c>
      <c r="N153" s="84" t="s">
        <v>37</v>
      </c>
      <c r="O153" s="49" t="s">
        <v>38</v>
      </c>
      <c r="P153" s="35" t="s">
        <v>89</v>
      </c>
      <c r="Q153" s="12" t="s">
        <v>113</v>
      </c>
      <c r="R153" s="50" t="s">
        <v>113</v>
      </c>
      <c r="S153" s="51">
        <v>1</v>
      </c>
      <c r="T153" s="51">
        <v>1</v>
      </c>
      <c r="U153" s="11" t="s">
        <v>165</v>
      </c>
      <c r="V153" s="12" t="s">
        <v>322</v>
      </c>
      <c r="W153" s="72">
        <v>45748</v>
      </c>
      <c r="X153" s="12" t="s">
        <v>167</v>
      </c>
      <c r="Y153" s="12" t="s">
        <v>168</v>
      </c>
      <c r="Z153" s="38"/>
      <c r="AA153" s="38"/>
      <c r="AB153" s="38"/>
      <c r="AC153" s="38"/>
      <c r="AD153" s="38"/>
      <c r="AE153" s="1"/>
      <c r="AF153" s="1"/>
      <c r="AG153" s="1"/>
      <c r="AH153" s="1"/>
    </row>
    <row r="154" spans="1:34" s="39" customFormat="1" ht="21" x14ac:dyDescent="0.25">
      <c r="A154" s="40">
        <v>150</v>
      </c>
      <c r="B154" s="46" t="s">
        <v>818</v>
      </c>
      <c r="C154" s="42" t="s">
        <v>30</v>
      </c>
      <c r="D154" s="59" t="s">
        <v>673</v>
      </c>
      <c r="E154" s="79" t="s">
        <v>673</v>
      </c>
      <c r="F154" s="46" t="s">
        <v>819</v>
      </c>
      <c r="G154" s="112">
        <v>2311019</v>
      </c>
      <c r="H154" s="46" t="s">
        <v>820</v>
      </c>
      <c r="I154" s="46" t="s">
        <v>821</v>
      </c>
      <c r="J154" s="46" t="s">
        <v>36</v>
      </c>
      <c r="K154" s="47" t="s">
        <v>44</v>
      </c>
      <c r="L154" s="47">
        <v>2026</v>
      </c>
      <c r="M154" s="48">
        <v>2027</v>
      </c>
      <c r="N154" s="47" t="s">
        <v>37</v>
      </c>
      <c r="O154" s="49" t="s">
        <v>38</v>
      </c>
      <c r="P154" s="35" t="s">
        <v>39</v>
      </c>
      <c r="Q154" s="12" t="s">
        <v>113</v>
      </c>
      <c r="R154" s="50" t="s">
        <v>113</v>
      </c>
      <c r="S154" s="51">
        <v>1</v>
      </c>
      <c r="T154" s="51">
        <v>1</v>
      </c>
      <c r="U154" s="11" t="s">
        <v>165</v>
      </c>
      <c r="V154" s="12" t="s">
        <v>166</v>
      </c>
      <c r="W154" s="72">
        <v>45748</v>
      </c>
      <c r="X154" s="12" t="s">
        <v>167</v>
      </c>
      <c r="Y154" s="12" t="s">
        <v>168</v>
      </c>
      <c r="Z154" s="38"/>
      <c r="AA154" s="38"/>
      <c r="AB154" s="38"/>
      <c r="AC154" s="38"/>
      <c r="AD154" s="38"/>
      <c r="AE154" s="1"/>
      <c r="AF154" s="1"/>
      <c r="AG154" s="1"/>
      <c r="AH154" s="1"/>
    </row>
    <row r="155" spans="1:34" s="39" customFormat="1" ht="21" x14ac:dyDescent="0.25">
      <c r="A155" s="28">
        <v>151</v>
      </c>
      <c r="B155" s="46" t="s">
        <v>822</v>
      </c>
      <c r="C155" s="42" t="s">
        <v>58</v>
      </c>
      <c r="D155" s="53" t="s">
        <v>823</v>
      </c>
      <c r="E155" s="46" t="s">
        <v>824</v>
      </c>
      <c r="F155" s="46" t="s">
        <v>825</v>
      </c>
      <c r="G155" s="112">
        <v>1205007</v>
      </c>
      <c r="H155" s="42" t="s">
        <v>826</v>
      </c>
      <c r="I155" s="46" t="s">
        <v>827</v>
      </c>
      <c r="J155" s="42" t="s">
        <v>828</v>
      </c>
      <c r="K155" s="47">
        <v>2025</v>
      </c>
      <c r="L155" s="47">
        <v>2030</v>
      </c>
      <c r="M155" s="48">
        <v>2031</v>
      </c>
      <c r="N155" s="47" t="s">
        <v>37</v>
      </c>
      <c r="O155" s="49" t="s">
        <v>45</v>
      </c>
      <c r="P155" s="60" t="s">
        <v>79</v>
      </c>
      <c r="Q155" s="56" t="s">
        <v>32</v>
      </c>
      <c r="R155" s="57" t="s">
        <v>32</v>
      </c>
      <c r="S155" s="51">
        <v>1</v>
      </c>
      <c r="T155" s="51">
        <v>1</v>
      </c>
      <c r="U155" s="11"/>
      <c r="V155" s="12"/>
      <c r="W155" s="12"/>
      <c r="X155" s="12"/>
      <c r="Y155" s="12"/>
      <c r="Z155" s="38"/>
      <c r="AA155" s="38"/>
      <c r="AB155" s="38"/>
      <c r="AC155" s="38"/>
      <c r="AD155" s="38"/>
      <c r="AE155" s="1"/>
      <c r="AF155" s="1"/>
      <c r="AG155" s="1"/>
      <c r="AH155" s="1"/>
    </row>
    <row r="156" spans="1:34" s="39" customFormat="1" ht="21" x14ac:dyDescent="0.25">
      <c r="A156" s="40">
        <v>152</v>
      </c>
      <c r="B156" s="46" t="s">
        <v>829</v>
      </c>
      <c r="C156" s="42" t="s">
        <v>334</v>
      </c>
      <c r="D156" s="53" t="s">
        <v>823</v>
      </c>
      <c r="E156" s="42" t="s">
        <v>824</v>
      </c>
      <c r="F156" s="53" t="s">
        <v>830</v>
      </c>
      <c r="G156" s="112">
        <v>1301033</v>
      </c>
      <c r="H156" s="53" t="s">
        <v>831</v>
      </c>
      <c r="I156" s="53" t="s">
        <v>832</v>
      </c>
      <c r="J156" s="42" t="s">
        <v>833</v>
      </c>
      <c r="K156" s="47">
        <v>2025</v>
      </c>
      <c r="L156" s="48">
        <v>2030</v>
      </c>
      <c r="M156" s="48">
        <v>2031</v>
      </c>
      <c r="N156" s="47" t="s">
        <v>37</v>
      </c>
      <c r="O156" s="49" t="s">
        <v>45</v>
      </c>
      <c r="P156" s="60" t="s">
        <v>79</v>
      </c>
      <c r="Q156" s="56" t="s">
        <v>32</v>
      </c>
      <c r="R156" s="57" t="s">
        <v>32</v>
      </c>
      <c r="S156" s="51">
        <v>1</v>
      </c>
      <c r="T156" s="51">
        <v>1</v>
      </c>
      <c r="U156" s="11"/>
      <c r="V156" s="12"/>
      <c r="W156" s="12"/>
      <c r="X156" s="12"/>
      <c r="Y156" s="12"/>
      <c r="Z156" s="38"/>
      <c r="AA156" s="38"/>
      <c r="AB156" s="38"/>
      <c r="AC156" s="38"/>
      <c r="AD156" s="38"/>
      <c r="AE156" s="1"/>
      <c r="AF156" s="1"/>
      <c r="AG156" s="1"/>
      <c r="AH156" s="1"/>
    </row>
    <row r="157" spans="1:34" s="39" customFormat="1" ht="21" x14ac:dyDescent="0.25">
      <c r="A157" s="28">
        <v>153</v>
      </c>
      <c r="B157" s="46" t="s">
        <v>834</v>
      </c>
      <c r="C157" s="42" t="s">
        <v>58</v>
      </c>
      <c r="D157" s="53" t="s">
        <v>823</v>
      </c>
      <c r="E157" s="46" t="s">
        <v>824</v>
      </c>
      <c r="F157" s="46" t="s">
        <v>835</v>
      </c>
      <c r="G157" s="112">
        <v>1301033</v>
      </c>
      <c r="H157" s="46" t="s">
        <v>836</v>
      </c>
      <c r="I157" s="46" t="s">
        <v>837</v>
      </c>
      <c r="J157" s="42" t="s">
        <v>838</v>
      </c>
      <c r="K157" s="47">
        <v>2024</v>
      </c>
      <c r="L157" s="48">
        <v>2029</v>
      </c>
      <c r="M157" s="48">
        <v>2030</v>
      </c>
      <c r="N157" s="47" t="s">
        <v>37</v>
      </c>
      <c r="O157" s="49" t="s">
        <v>45</v>
      </c>
      <c r="P157" s="60" t="s">
        <v>155</v>
      </c>
      <c r="Q157" s="56" t="s">
        <v>32</v>
      </c>
      <c r="R157" s="57" t="s">
        <v>32</v>
      </c>
      <c r="S157" s="51">
        <v>1</v>
      </c>
      <c r="T157" s="51">
        <v>1</v>
      </c>
      <c r="U157" s="11"/>
      <c r="V157" s="12"/>
      <c r="W157" s="12"/>
      <c r="X157" s="12"/>
      <c r="Y157" s="12"/>
      <c r="Z157" s="38"/>
      <c r="AA157" s="38"/>
      <c r="AB157" s="38"/>
      <c r="AC157" s="38"/>
      <c r="AD157" s="38"/>
      <c r="AE157" s="1"/>
      <c r="AF157" s="1"/>
      <c r="AG157" s="1"/>
      <c r="AH157" s="1"/>
    </row>
    <row r="158" spans="1:34" s="39" customFormat="1" ht="21" x14ac:dyDescent="0.25">
      <c r="A158" s="40">
        <v>154</v>
      </c>
      <c r="B158" s="46" t="s">
        <v>839</v>
      </c>
      <c r="C158" s="42" t="s">
        <v>58</v>
      </c>
      <c r="D158" s="53" t="s">
        <v>823</v>
      </c>
      <c r="E158" s="46" t="s">
        <v>824</v>
      </c>
      <c r="F158" s="42" t="s">
        <v>840</v>
      </c>
      <c r="G158" s="112">
        <v>2402041</v>
      </c>
      <c r="H158" s="42" t="s">
        <v>841</v>
      </c>
      <c r="I158" s="42" t="s">
        <v>842</v>
      </c>
      <c r="J158" s="42" t="s">
        <v>843</v>
      </c>
      <c r="K158" s="47">
        <v>2024</v>
      </c>
      <c r="L158" s="48">
        <v>2029</v>
      </c>
      <c r="M158" s="48">
        <v>2030</v>
      </c>
      <c r="N158" s="47" t="s">
        <v>37</v>
      </c>
      <c r="O158" s="49" t="s">
        <v>45</v>
      </c>
      <c r="P158" s="60" t="s">
        <v>155</v>
      </c>
      <c r="Q158" s="56" t="s">
        <v>32</v>
      </c>
      <c r="R158" s="57" t="s">
        <v>32</v>
      </c>
      <c r="S158" s="51">
        <v>1</v>
      </c>
      <c r="T158" s="51">
        <v>1</v>
      </c>
      <c r="U158" s="11" t="s">
        <v>80</v>
      </c>
      <c r="V158" s="12" t="s">
        <v>134</v>
      </c>
      <c r="W158" s="72">
        <v>45627</v>
      </c>
      <c r="X158" s="12" t="s">
        <v>83</v>
      </c>
      <c r="Y158" s="12"/>
      <c r="Z158" s="38"/>
      <c r="AA158" s="38"/>
      <c r="AB158" s="38"/>
      <c r="AC158" s="38"/>
      <c r="AD158" s="38"/>
      <c r="AE158" s="1"/>
      <c r="AF158" s="1"/>
      <c r="AG158" s="1"/>
      <c r="AH158" s="1"/>
    </row>
    <row r="159" spans="1:34" s="39" customFormat="1" ht="21" x14ac:dyDescent="0.25">
      <c r="A159" s="28">
        <v>155</v>
      </c>
      <c r="B159" s="46" t="s">
        <v>844</v>
      </c>
      <c r="C159" s="42" t="s">
        <v>58</v>
      </c>
      <c r="D159" s="53" t="s">
        <v>823</v>
      </c>
      <c r="E159" s="46" t="s">
        <v>824</v>
      </c>
      <c r="F159" s="77" t="s">
        <v>845</v>
      </c>
      <c r="G159" s="112">
        <v>2411007</v>
      </c>
      <c r="H159" s="42" t="s">
        <v>846</v>
      </c>
      <c r="I159" s="42" t="s">
        <v>847</v>
      </c>
      <c r="J159" s="42" t="s">
        <v>848</v>
      </c>
      <c r="K159" s="47">
        <v>2024</v>
      </c>
      <c r="L159" s="48">
        <v>2029</v>
      </c>
      <c r="M159" s="48">
        <v>2030</v>
      </c>
      <c r="N159" s="47" t="s">
        <v>37</v>
      </c>
      <c r="O159" s="49" t="s">
        <v>45</v>
      </c>
      <c r="P159" s="60" t="s">
        <v>155</v>
      </c>
      <c r="Q159" s="56" t="s">
        <v>32</v>
      </c>
      <c r="R159" s="57" t="s">
        <v>32</v>
      </c>
      <c r="S159" s="51">
        <v>1</v>
      </c>
      <c r="T159" s="51">
        <v>1</v>
      </c>
      <c r="U159" s="11" t="s">
        <v>849</v>
      </c>
      <c r="V159" s="12" t="s">
        <v>850</v>
      </c>
      <c r="W159" s="56" t="s">
        <v>851</v>
      </c>
      <c r="X159" s="12" t="s">
        <v>343</v>
      </c>
      <c r="Y159" s="12" t="s">
        <v>390</v>
      </c>
      <c r="Z159" s="38"/>
      <c r="AA159" s="38"/>
      <c r="AB159" s="38"/>
      <c r="AC159" s="38"/>
      <c r="AD159" s="38"/>
      <c r="AE159" s="1"/>
      <c r="AF159" s="1"/>
      <c r="AG159" s="1"/>
      <c r="AH159" s="1"/>
    </row>
    <row r="160" spans="1:34" s="39" customFormat="1" ht="21" x14ac:dyDescent="0.25">
      <c r="A160" s="40">
        <v>156</v>
      </c>
      <c r="B160" s="46" t="s">
        <v>852</v>
      </c>
      <c r="C160" s="42" t="s">
        <v>58</v>
      </c>
      <c r="D160" s="53" t="s">
        <v>823</v>
      </c>
      <c r="E160" s="46" t="s">
        <v>824</v>
      </c>
      <c r="F160" s="59" t="s">
        <v>853</v>
      </c>
      <c r="G160" s="112">
        <v>1112001</v>
      </c>
      <c r="H160" s="42" t="s">
        <v>854</v>
      </c>
      <c r="I160" s="42" t="s">
        <v>855</v>
      </c>
      <c r="J160" s="42" t="s">
        <v>856</v>
      </c>
      <c r="K160" s="47">
        <v>2024</v>
      </c>
      <c r="L160" s="48">
        <f>K160+5</f>
        <v>2029</v>
      </c>
      <c r="M160" s="48">
        <f>L160+1</f>
        <v>2030</v>
      </c>
      <c r="N160" s="47" t="s">
        <v>37</v>
      </c>
      <c r="O160" s="49" t="s">
        <v>45</v>
      </c>
      <c r="P160" s="60" t="s">
        <v>155</v>
      </c>
      <c r="Q160" s="56" t="s">
        <v>32</v>
      </c>
      <c r="R160" s="57" t="s">
        <v>32</v>
      </c>
      <c r="S160" s="51">
        <v>1</v>
      </c>
      <c r="T160" s="51">
        <v>1</v>
      </c>
      <c r="U160" s="11" t="s">
        <v>849</v>
      </c>
      <c r="V160" s="12" t="s">
        <v>850</v>
      </c>
      <c r="W160" s="56" t="s">
        <v>851</v>
      </c>
      <c r="X160" s="12" t="s">
        <v>343</v>
      </c>
      <c r="Y160" s="12" t="s">
        <v>390</v>
      </c>
      <c r="Z160" s="38"/>
      <c r="AA160" s="38"/>
      <c r="AB160" s="38"/>
      <c r="AC160" s="38"/>
      <c r="AD160" s="38"/>
      <c r="AE160" s="1"/>
      <c r="AF160" s="1"/>
      <c r="AG160" s="1"/>
      <c r="AH160" s="1"/>
    </row>
    <row r="161" spans="1:34" s="39" customFormat="1" ht="21" x14ac:dyDescent="0.25">
      <c r="A161" s="28">
        <v>157</v>
      </c>
      <c r="B161" s="46" t="s">
        <v>857</v>
      </c>
      <c r="C161" s="42" t="s">
        <v>30</v>
      </c>
      <c r="D161" s="53" t="s">
        <v>823</v>
      </c>
      <c r="E161" s="42" t="s">
        <v>824</v>
      </c>
      <c r="F161" s="63" t="s">
        <v>858</v>
      </c>
      <c r="G161" s="112">
        <v>1204007</v>
      </c>
      <c r="H161" s="63" t="s">
        <v>859</v>
      </c>
      <c r="I161" s="46" t="s">
        <v>860</v>
      </c>
      <c r="J161" s="42" t="s">
        <v>36</v>
      </c>
      <c r="K161" s="47">
        <v>2023</v>
      </c>
      <c r="L161" s="47">
        <v>2028</v>
      </c>
      <c r="M161" s="48">
        <v>2029</v>
      </c>
      <c r="N161" s="47" t="s">
        <v>37</v>
      </c>
      <c r="O161" s="49" t="s">
        <v>38</v>
      </c>
      <c r="P161" s="35" t="s">
        <v>39</v>
      </c>
      <c r="Q161" s="12" t="s">
        <v>113</v>
      </c>
      <c r="R161" s="50" t="s">
        <v>113</v>
      </c>
      <c r="S161" s="51">
        <v>1</v>
      </c>
      <c r="T161" s="51">
        <v>1</v>
      </c>
      <c r="U161" s="11"/>
      <c r="V161" s="12"/>
      <c r="W161" s="12"/>
      <c r="X161" s="12"/>
      <c r="Y161" s="12"/>
      <c r="Z161" s="38"/>
      <c r="AA161" s="38"/>
      <c r="AB161" s="38"/>
      <c r="AC161" s="38"/>
      <c r="AD161" s="38"/>
      <c r="AE161" s="1"/>
      <c r="AF161" s="1"/>
      <c r="AG161" s="1"/>
      <c r="AH161" s="1"/>
    </row>
    <row r="162" spans="1:34" s="39" customFormat="1" ht="21" x14ac:dyDescent="0.25">
      <c r="A162" s="40">
        <v>158</v>
      </c>
      <c r="B162" s="65" t="s">
        <v>861</v>
      </c>
      <c r="C162" s="42" t="s">
        <v>58</v>
      </c>
      <c r="D162" s="53" t="s">
        <v>823</v>
      </c>
      <c r="E162" s="46" t="s">
        <v>824</v>
      </c>
      <c r="F162" s="46" t="s">
        <v>862</v>
      </c>
      <c r="G162" s="112">
        <v>1204007</v>
      </c>
      <c r="H162" s="46" t="s">
        <v>863</v>
      </c>
      <c r="I162" s="46" t="s">
        <v>864</v>
      </c>
      <c r="J162" s="42" t="s">
        <v>865</v>
      </c>
      <c r="K162" s="47">
        <v>2023</v>
      </c>
      <c r="L162" s="48">
        <v>2028</v>
      </c>
      <c r="M162" s="48">
        <v>2029</v>
      </c>
      <c r="N162" s="47" t="s">
        <v>37</v>
      </c>
      <c r="O162" s="49" t="s">
        <v>84</v>
      </c>
      <c r="P162" s="60" t="s">
        <v>79</v>
      </c>
      <c r="Q162" s="56" t="s">
        <v>32</v>
      </c>
      <c r="R162" s="57" t="s">
        <v>32</v>
      </c>
      <c r="S162" s="51">
        <v>1</v>
      </c>
      <c r="T162" s="51">
        <v>1</v>
      </c>
      <c r="U162" s="11"/>
      <c r="V162" s="12"/>
      <c r="W162" s="12"/>
      <c r="X162" s="12"/>
      <c r="Y162" s="12"/>
      <c r="Z162" s="38"/>
      <c r="AA162" s="38"/>
      <c r="AB162" s="38"/>
      <c r="AC162" s="38"/>
      <c r="AD162" s="38"/>
      <c r="AE162" s="1"/>
      <c r="AF162" s="1"/>
      <c r="AG162" s="1"/>
      <c r="AH162" s="1"/>
    </row>
    <row r="163" spans="1:34" s="39" customFormat="1" ht="21" x14ac:dyDescent="0.25">
      <c r="A163" s="28">
        <v>159</v>
      </c>
      <c r="B163" s="46" t="s">
        <v>866</v>
      </c>
      <c r="C163" s="42" t="s">
        <v>58</v>
      </c>
      <c r="D163" s="53" t="s">
        <v>823</v>
      </c>
      <c r="E163" s="46" t="s">
        <v>824</v>
      </c>
      <c r="F163" s="46" t="s">
        <v>867</v>
      </c>
      <c r="G163" s="112">
        <v>1310003</v>
      </c>
      <c r="H163" s="46" t="s">
        <v>868</v>
      </c>
      <c r="I163" s="46" t="s">
        <v>869</v>
      </c>
      <c r="J163" s="42" t="s">
        <v>870</v>
      </c>
      <c r="K163" s="47" t="s">
        <v>105</v>
      </c>
      <c r="L163" s="47">
        <v>2027</v>
      </c>
      <c r="M163" s="48">
        <v>2028</v>
      </c>
      <c r="N163" s="47" t="s">
        <v>37</v>
      </c>
      <c r="O163" s="49" t="s">
        <v>106</v>
      </c>
      <c r="P163" s="60" t="s">
        <v>107</v>
      </c>
      <c r="Q163" s="12" t="s">
        <v>871</v>
      </c>
      <c r="R163" s="50" t="s">
        <v>871</v>
      </c>
      <c r="S163" s="51">
        <v>1</v>
      </c>
      <c r="T163" s="51">
        <v>1</v>
      </c>
      <c r="U163" s="11"/>
      <c r="V163" s="12"/>
      <c r="W163" s="12"/>
      <c r="X163" s="12"/>
      <c r="Y163" s="12"/>
      <c r="Z163" s="38"/>
      <c r="AA163" s="38"/>
      <c r="AB163" s="38"/>
      <c r="AC163" s="38"/>
      <c r="AD163" s="38"/>
      <c r="AE163" s="1"/>
      <c r="AF163" s="1"/>
      <c r="AG163" s="1"/>
      <c r="AH163" s="1"/>
    </row>
    <row r="164" spans="1:34" s="39" customFormat="1" ht="21" customHeight="1" x14ac:dyDescent="0.25">
      <c r="A164" s="40">
        <v>160</v>
      </c>
      <c r="B164" s="46" t="s">
        <v>872</v>
      </c>
      <c r="C164" s="42" t="s">
        <v>58</v>
      </c>
      <c r="D164" s="53" t="s">
        <v>823</v>
      </c>
      <c r="E164" s="46" t="s">
        <v>824</v>
      </c>
      <c r="F164" s="46" t="s">
        <v>873</v>
      </c>
      <c r="G164" s="112">
        <v>2207015</v>
      </c>
      <c r="H164" s="46" t="s">
        <v>874</v>
      </c>
      <c r="I164" s="46" t="s">
        <v>875</v>
      </c>
      <c r="J164" s="42" t="s">
        <v>876</v>
      </c>
      <c r="K164" s="47" t="s">
        <v>105</v>
      </c>
      <c r="L164" s="47">
        <v>2027</v>
      </c>
      <c r="M164" s="48">
        <v>2028</v>
      </c>
      <c r="N164" s="47" t="s">
        <v>37</v>
      </c>
      <c r="O164" s="49" t="s">
        <v>45</v>
      </c>
      <c r="P164" s="75" t="s">
        <v>155</v>
      </c>
      <c r="Q164" s="56" t="s">
        <v>750</v>
      </c>
      <c r="R164" s="57" t="s">
        <v>750</v>
      </c>
      <c r="S164" s="51">
        <v>1</v>
      </c>
      <c r="T164" s="51">
        <v>1</v>
      </c>
      <c r="U164" s="11"/>
      <c r="V164" s="12"/>
      <c r="W164" s="12"/>
      <c r="X164" s="12"/>
      <c r="Y164" s="12"/>
      <c r="Z164" s="38"/>
      <c r="AA164" s="38"/>
      <c r="AB164" s="38"/>
      <c r="AC164" s="38"/>
      <c r="AD164" s="38"/>
      <c r="AE164" s="1"/>
      <c r="AF164" s="1"/>
      <c r="AG164" s="1"/>
      <c r="AH164" s="1"/>
    </row>
    <row r="165" spans="1:34" s="39" customFormat="1" ht="21" x14ac:dyDescent="0.25">
      <c r="A165" s="28">
        <v>161</v>
      </c>
      <c r="B165" s="46" t="s">
        <v>877</v>
      </c>
      <c r="C165" s="42" t="s">
        <v>58</v>
      </c>
      <c r="D165" s="53" t="s">
        <v>823</v>
      </c>
      <c r="E165" s="46" t="s">
        <v>824</v>
      </c>
      <c r="F165" s="46" t="s">
        <v>878</v>
      </c>
      <c r="G165" s="112">
        <v>2401038</v>
      </c>
      <c r="H165" s="46" t="s">
        <v>879</v>
      </c>
      <c r="I165" s="46" t="s">
        <v>880</v>
      </c>
      <c r="J165" s="42" t="s">
        <v>881</v>
      </c>
      <c r="K165" s="47" t="s">
        <v>105</v>
      </c>
      <c r="L165" s="47">
        <v>2027</v>
      </c>
      <c r="M165" s="48">
        <v>2028</v>
      </c>
      <c r="N165" s="47" t="s">
        <v>37</v>
      </c>
      <c r="O165" s="49" t="s">
        <v>106</v>
      </c>
      <c r="P165" s="60" t="s">
        <v>107</v>
      </c>
      <c r="Q165" s="12" t="s">
        <v>871</v>
      </c>
      <c r="R165" s="50" t="s">
        <v>871</v>
      </c>
      <c r="S165" s="51">
        <v>1</v>
      </c>
      <c r="T165" s="51">
        <v>1</v>
      </c>
      <c r="U165" s="11"/>
      <c r="V165" s="12"/>
      <c r="W165" s="12"/>
      <c r="X165" s="12"/>
      <c r="Y165" s="12"/>
      <c r="Z165" s="38"/>
      <c r="AA165" s="38"/>
      <c r="AB165" s="38"/>
      <c r="AC165" s="38"/>
      <c r="AD165" s="38"/>
      <c r="AE165" s="1"/>
      <c r="AF165" s="1"/>
      <c r="AG165" s="1"/>
      <c r="AH165" s="1"/>
    </row>
    <row r="166" spans="1:34" s="39" customFormat="1" ht="21" customHeight="1" x14ac:dyDescent="0.25">
      <c r="A166" s="40">
        <v>162</v>
      </c>
      <c r="B166" s="46" t="s">
        <v>882</v>
      </c>
      <c r="C166" s="42" t="s">
        <v>58</v>
      </c>
      <c r="D166" s="53" t="s">
        <v>823</v>
      </c>
      <c r="E166" s="46" t="s">
        <v>824</v>
      </c>
      <c r="F166" s="46" t="s">
        <v>883</v>
      </c>
      <c r="G166" s="112">
        <v>1302041</v>
      </c>
      <c r="H166" s="41" t="s">
        <v>884</v>
      </c>
      <c r="I166" s="41" t="s">
        <v>885</v>
      </c>
      <c r="J166" s="42" t="s">
        <v>886</v>
      </c>
      <c r="K166" s="47">
        <v>2022</v>
      </c>
      <c r="L166" s="48">
        <v>2027</v>
      </c>
      <c r="M166" s="48">
        <v>2028</v>
      </c>
      <c r="N166" s="47" t="s">
        <v>37</v>
      </c>
      <c r="O166" s="49" t="s">
        <v>106</v>
      </c>
      <c r="P166" s="60" t="s">
        <v>107</v>
      </c>
      <c r="Q166" s="12" t="s">
        <v>871</v>
      </c>
      <c r="R166" s="50" t="s">
        <v>871</v>
      </c>
      <c r="S166" s="51">
        <v>1</v>
      </c>
      <c r="T166" s="51">
        <v>1</v>
      </c>
      <c r="U166" s="11"/>
      <c r="V166" s="12"/>
      <c r="W166" s="12"/>
      <c r="X166" s="12"/>
      <c r="Y166" s="12"/>
      <c r="Z166" s="38"/>
      <c r="AA166" s="38"/>
      <c r="AB166" s="38"/>
      <c r="AC166" s="38"/>
      <c r="AD166" s="38"/>
      <c r="AE166" s="1"/>
      <c r="AF166" s="1"/>
      <c r="AG166" s="1"/>
      <c r="AH166" s="1"/>
    </row>
    <row r="167" spans="1:34" s="39" customFormat="1" ht="21" customHeight="1" x14ac:dyDescent="0.25">
      <c r="A167" s="28">
        <v>163</v>
      </c>
      <c r="B167" s="46" t="s">
        <v>887</v>
      </c>
      <c r="C167" s="42" t="s">
        <v>58</v>
      </c>
      <c r="D167" s="53" t="s">
        <v>823</v>
      </c>
      <c r="E167" s="46" t="s">
        <v>824</v>
      </c>
      <c r="F167" s="63" t="s">
        <v>888</v>
      </c>
      <c r="G167" s="112">
        <v>2207013</v>
      </c>
      <c r="H167" s="46" t="s">
        <v>889</v>
      </c>
      <c r="I167" s="46" t="s">
        <v>890</v>
      </c>
      <c r="J167" s="42" t="s">
        <v>891</v>
      </c>
      <c r="K167" s="47">
        <v>2022</v>
      </c>
      <c r="L167" s="48">
        <v>2027</v>
      </c>
      <c r="M167" s="48">
        <v>2028</v>
      </c>
      <c r="N167" s="47" t="s">
        <v>37</v>
      </c>
      <c r="O167" s="49" t="s">
        <v>106</v>
      </c>
      <c r="P167" s="60" t="s">
        <v>107</v>
      </c>
      <c r="Q167" s="12" t="s">
        <v>871</v>
      </c>
      <c r="R167" s="50" t="s">
        <v>871</v>
      </c>
      <c r="S167" s="51">
        <v>1</v>
      </c>
      <c r="T167" s="51">
        <v>1</v>
      </c>
      <c r="U167" s="11"/>
      <c r="V167" s="12"/>
      <c r="W167" s="12"/>
      <c r="X167" s="12"/>
      <c r="Y167" s="12"/>
      <c r="Z167" s="38"/>
      <c r="AA167" s="38"/>
      <c r="AB167" s="38"/>
      <c r="AC167" s="38"/>
      <c r="AD167" s="38"/>
      <c r="AE167" s="1"/>
      <c r="AF167" s="1"/>
      <c r="AG167" s="1"/>
      <c r="AH167" s="1"/>
    </row>
    <row r="168" spans="1:34" s="39" customFormat="1" ht="21" customHeight="1" x14ac:dyDescent="0.25">
      <c r="A168" s="40">
        <v>164</v>
      </c>
      <c r="B168" s="46" t="s">
        <v>892</v>
      </c>
      <c r="C168" s="42" t="s">
        <v>58</v>
      </c>
      <c r="D168" s="53" t="s">
        <v>823</v>
      </c>
      <c r="E168" s="42" t="s">
        <v>824</v>
      </c>
      <c r="F168" s="46" t="s">
        <v>893</v>
      </c>
      <c r="G168" s="112">
        <v>2410011</v>
      </c>
      <c r="H168" s="46" t="s">
        <v>894</v>
      </c>
      <c r="I168" s="46" t="s">
        <v>895</v>
      </c>
      <c r="J168" s="42" t="s">
        <v>896</v>
      </c>
      <c r="K168" s="47" t="s">
        <v>105</v>
      </c>
      <c r="L168" s="47">
        <f>K168+5</f>
        <v>2027</v>
      </c>
      <c r="M168" s="48">
        <f>K168+6</f>
        <v>2028</v>
      </c>
      <c r="N168" s="47" t="s">
        <v>37</v>
      </c>
      <c r="O168" s="49" t="s">
        <v>45</v>
      </c>
      <c r="P168" s="75" t="s">
        <v>155</v>
      </c>
      <c r="Q168" s="56" t="s">
        <v>750</v>
      </c>
      <c r="R168" s="57" t="s">
        <v>750</v>
      </c>
      <c r="S168" s="51">
        <v>1</v>
      </c>
      <c r="T168" s="51">
        <v>1</v>
      </c>
      <c r="U168" s="11"/>
      <c r="V168" s="12"/>
      <c r="W168" s="12"/>
      <c r="X168" s="12"/>
      <c r="Y168" s="12"/>
      <c r="Z168" s="38"/>
      <c r="AA168" s="38"/>
      <c r="AB168" s="38"/>
      <c r="AC168" s="38"/>
      <c r="AD168" s="38"/>
      <c r="AE168" s="1"/>
      <c r="AF168" s="1"/>
      <c r="AG168" s="1"/>
      <c r="AH168" s="1"/>
    </row>
    <row r="169" spans="1:34" s="39" customFormat="1" ht="21" x14ac:dyDescent="0.25">
      <c r="A169" s="28">
        <v>165</v>
      </c>
      <c r="B169" s="46" t="s">
        <v>897</v>
      </c>
      <c r="C169" s="42" t="s">
        <v>30</v>
      </c>
      <c r="D169" s="53" t="s">
        <v>823</v>
      </c>
      <c r="E169" s="46" t="s">
        <v>823</v>
      </c>
      <c r="F169" s="46" t="s">
        <v>898</v>
      </c>
      <c r="G169" s="112">
        <v>2205002</v>
      </c>
      <c r="H169" s="46" t="s">
        <v>899</v>
      </c>
      <c r="I169" s="46" t="s">
        <v>900</v>
      </c>
      <c r="J169" s="42" t="s">
        <v>36</v>
      </c>
      <c r="K169" s="47" t="s">
        <v>44</v>
      </c>
      <c r="L169" s="47">
        <v>2026</v>
      </c>
      <c r="M169" s="48">
        <v>2027</v>
      </c>
      <c r="N169" s="47" t="s">
        <v>37</v>
      </c>
      <c r="O169" s="49" t="s">
        <v>38</v>
      </c>
      <c r="P169" s="35" t="s">
        <v>39</v>
      </c>
      <c r="Q169" s="12" t="s">
        <v>113</v>
      </c>
      <c r="R169" s="50" t="s">
        <v>113</v>
      </c>
      <c r="S169" s="51">
        <v>1</v>
      </c>
      <c r="T169" s="51">
        <v>1</v>
      </c>
      <c r="U169" s="11"/>
      <c r="V169" s="12"/>
      <c r="W169" s="12"/>
      <c r="X169" s="12"/>
      <c r="Y169" s="12"/>
      <c r="Z169" s="38"/>
      <c r="AA169" s="38"/>
      <c r="AB169" s="38"/>
      <c r="AC169" s="38"/>
      <c r="AD169" s="38"/>
      <c r="AE169" s="1"/>
      <c r="AF169" s="1"/>
      <c r="AG169" s="1"/>
      <c r="AH169" s="1"/>
    </row>
    <row r="170" spans="1:34" s="39" customFormat="1" ht="21" x14ac:dyDescent="0.25">
      <c r="A170" s="40">
        <v>166</v>
      </c>
      <c r="B170" s="46" t="s">
        <v>901</v>
      </c>
      <c r="C170" s="42" t="s">
        <v>30</v>
      </c>
      <c r="D170" s="53" t="s">
        <v>902</v>
      </c>
      <c r="E170" s="42" t="s">
        <v>902</v>
      </c>
      <c r="F170" s="63" t="s">
        <v>903</v>
      </c>
      <c r="G170" s="112">
        <v>2211002</v>
      </c>
      <c r="H170" s="63" t="s">
        <v>904</v>
      </c>
      <c r="I170" s="46" t="s">
        <v>905</v>
      </c>
      <c r="J170" s="42" t="s">
        <v>36</v>
      </c>
      <c r="K170" s="47">
        <v>2023</v>
      </c>
      <c r="L170" s="47">
        <v>2028</v>
      </c>
      <c r="M170" s="48">
        <v>2029</v>
      </c>
      <c r="N170" s="47" t="s">
        <v>37</v>
      </c>
      <c r="O170" s="49" t="s">
        <v>38</v>
      </c>
      <c r="P170" s="35" t="s">
        <v>39</v>
      </c>
      <c r="Q170" s="12" t="s">
        <v>113</v>
      </c>
      <c r="R170" s="50" t="s">
        <v>113</v>
      </c>
      <c r="S170" s="51">
        <v>1</v>
      </c>
      <c r="T170" s="51">
        <v>1</v>
      </c>
      <c r="U170" s="11"/>
      <c r="V170" s="12"/>
      <c r="W170" s="12"/>
      <c r="X170" s="12"/>
      <c r="Y170" s="12"/>
      <c r="Z170" s="38"/>
      <c r="AA170" s="38"/>
      <c r="AB170" s="38"/>
      <c r="AC170" s="38"/>
      <c r="AD170" s="38"/>
      <c r="AE170" s="1"/>
      <c r="AF170" s="1"/>
      <c r="AG170" s="1"/>
      <c r="AH170" s="1"/>
    </row>
    <row r="171" spans="1:34" ht="21" x14ac:dyDescent="0.25">
      <c r="A171" s="28">
        <v>167</v>
      </c>
      <c r="B171" s="46" t="s">
        <v>906</v>
      </c>
      <c r="C171" s="42" t="s">
        <v>30</v>
      </c>
      <c r="D171" s="53" t="s">
        <v>902</v>
      </c>
      <c r="E171" s="46" t="s">
        <v>902</v>
      </c>
      <c r="F171" s="46" t="s">
        <v>907</v>
      </c>
      <c r="G171" s="112">
        <v>1106001</v>
      </c>
      <c r="H171" s="46" t="s">
        <v>908</v>
      </c>
      <c r="I171" s="46" t="s">
        <v>909</v>
      </c>
      <c r="J171" s="42" t="s">
        <v>36</v>
      </c>
      <c r="K171" s="47" t="s">
        <v>44</v>
      </c>
      <c r="L171" s="47">
        <v>2026</v>
      </c>
      <c r="M171" s="48">
        <v>2027</v>
      </c>
      <c r="N171" s="47" t="s">
        <v>37</v>
      </c>
      <c r="O171" s="49" t="s">
        <v>38</v>
      </c>
      <c r="P171" s="35" t="s">
        <v>89</v>
      </c>
      <c r="Q171" s="12" t="s">
        <v>113</v>
      </c>
      <c r="R171" s="50" t="s">
        <v>113</v>
      </c>
      <c r="S171" s="51">
        <v>1</v>
      </c>
      <c r="T171" s="51">
        <v>1</v>
      </c>
      <c r="U171" s="86" t="s">
        <v>910</v>
      </c>
      <c r="V171" s="124" t="s">
        <v>911</v>
      </c>
      <c r="W171" s="12"/>
      <c r="X171" s="12" t="s">
        <v>912</v>
      </c>
      <c r="Y171" s="76"/>
      <c r="AA171" s="1"/>
      <c r="AB171" s="1"/>
      <c r="AC171" s="1"/>
      <c r="AD171" s="1"/>
    </row>
    <row r="172" spans="1:34" s="39" customFormat="1" ht="21" x14ac:dyDescent="0.25">
      <c r="A172" s="40">
        <v>168</v>
      </c>
      <c r="B172" s="46" t="s">
        <v>913</v>
      </c>
      <c r="C172" s="42" t="s">
        <v>30</v>
      </c>
      <c r="D172" s="53" t="s">
        <v>902</v>
      </c>
      <c r="E172" s="46" t="s">
        <v>902</v>
      </c>
      <c r="F172" s="46" t="s">
        <v>914</v>
      </c>
      <c r="G172" s="112">
        <v>1100201</v>
      </c>
      <c r="H172" s="46" t="s">
        <v>915</v>
      </c>
      <c r="I172" s="46" t="s">
        <v>916</v>
      </c>
      <c r="J172" s="42" t="s">
        <v>36</v>
      </c>
      <c r="K172" s="47" t="s">
        <v>44</v>
      </c>
      <c r="L172" s="47">
        <f>K172+5</f>
        <v>2026</v>
      </c>
      <c r="M172" s="48">
        <f>K172+6</f>
        <v>2027</v>
      </c>
      <c r="N172" s="47" t="s">
        <v>37</v>
      </c>
      <c r="O172" s="49" t="s">
        <v>38</v>
      </c>
      <c r="P172" s="35" t="s">
        <v>89</v>
      </c>
      <c r="Q172" s="12" t="s">
        <v>113</v>
      </c>
      <c r="R172" s="50" t="s">
        <v>113</v>
      </c>
      <c r="S172" s="51">
        <v>1</v>
      </c>
      <c r="T172" s="51">
        <v>1</v>
      </c>
      <c r="U172" s="11"/>
      <c r="V172" s="12"/>
      <c r="W172" s="12"/>
      <c r="X172" s="12"/>
      <c r="Y172" s="12"/>
      <c r="Z172" s="38"/>
      <c r="AA172" s="38"/>
      <c r="AB172" s="38"/>
      <c r="AC172" s="38"/>
      <c r="AD172" s="38"/>
      <c r="AE172" s="1"/>
      <c r="AF172" s="1"/>
      <c r="AG172" s="1"/>
      <c r="AH172" s="1"/>
    </row>
    <row r="173" spans="1:34" s="39" customFormat="1" ht="21" x14ac:dyDescent="0.25">
      <c r="A173" s="28">
        <v>169</v>
      </c>
      <c r="B173" s="65" t="s">
        <v>917</v>
      </c>
      <c r="C173" s="42" t="s">
        <v>58</v>
      </c>
      <c r="D173" s="53" t="s">
        <v>902</v>
      </c>
      <c r="E173" s="42" t="s">
        <v>918</v>
      </c>
      <c r="F173" s="46" t="s">
        <v>919</v>
      </c>
      <c r="G173" s="112">
        <v>2302019</v>
      </c>
      <c r="H173" s="46" t="s">
        <v>920</v>
      </c>
      <c r="I173" s="46" t="s">
        <v>921</v>
      </c>
      <c r="J173" s="42" t="s">
        <v>922</v>
      </c>
      <c r="K173" s="47">
        <v>2024</v>
      </c>
      <c r="L173" s="48">
        <v>2029</v>
      </c>
      <c r="M173" s="48">
        <v>2030</v>
      </c>
      <c r="N173" s="47" t="s">
        <v>37</v>
      </c>
      <c r="O173" s="49" t="s">
        <v>45</v>
      </c>
      <c r="P173" s="60" t="s">
        <v>79</v>
      </c>
      <c r="Q173" s="56" t="s">
        <v>32</v>
      </c>
      <c r="R173" s="57" t="s">
        <v>32</v>
      </c>
      <c r="S173" s="51">
        <v>1</v>
      </c>
      <c r="T173" s="51">
        <v>1</v>
      </c>
      <c r="U173" s="11"/>
      <c r="V173" s="12"/>
      <c r="W173" s="12"/>
      <c r="X173" s="12"/>
      <c r="Y173" s="12"/>
      <c r="Z173" s="38"/>
      <c r="AA173" s="38"/>
      <c r="AB173" s="38"/>
      <c r="AC173" s="38"/>
      <c r="AD173" s="38"/>
      <c r="AE173" s="1"/>
      <c r="AF173" s="1"/>
      <c r="AG173" s="1"/>
      <c r="AH173" s="1"/>
    </row>
    <row r="174" spans="1:34" s="39" customFormat="1" ht="21" x14ac:dyDescent="0.25">
      <c r="A174" s="40">
        <v>170</v>
      </c>
      <c r="B174" s="65" t="s">
        <v>923</v>
      </c>
      <c r="C174" s="42" t="s">
        <v>58</v>
      </c>
      <c r="D174" s="53" t="s">
        <v>902</v>
      </c>
      <c r="E174" s="42" t="s">
        <v>918</v>
      </c>
      <c r="F174" s="46" t="s">
        <v>924</v>
      </c>
      <c r="G174" s="112">
        <v>1011008</v>
      </c>
      <c r="H174" s="46" t="s">
        <v>925</v>
      </c>
      <c r="I174" s="46" t="s">
        <v>926</v>
      </c>
      <c r="J174" s="42" t="s">
        <v>927</v>
      </c>
      <c r="K174" s="47">
        <v>2023</v>
      </c>
      <c r="L174" s="48">
        <v>2028</v>
      </c>
      <c r="M174" s="48">
        <v>2029</v>
      </c>
      <c r="N174" s="47" t="s">
        <v>37</v>
      </c>
      <c r="O174" s="49" t="s">
        <v>45</v>
      </c>
      <c r="P174" s="60" t="s">
        <v>79</v>
      </c>
      <c r="Q174" s="56" t="s">
        <v>32</v>
      </c>
      <c r="R174" s="57" t="s">
        <v>32</v>
      </c>
      <c r="S174" s="51">
        <v>1</v>
      </c>
      <c r="T174" s="51">
        <v>1</v>
      </c>
      <c r="U174" s="11"/>
      <c r="V174" s="12"/>
      <c r="W174" s="12"/>
      <c r="X174" s="12"/>
      <c r="Y174" s="12"/>
      <c r="Z174" s="38"/>
      <c r="AA174" s="38"/>
      <c r="AB174" s="38"/>
      <c r="AC174" s="38"/>
      <c r="AD174" s="38"/>
      <c r="AE174" s="1"/>
      <c r="AF174" s="1"/>
      <c r="AG174" s="1"/>
      <c r="AH174" s="1"/>
    </row>
    <row r="175" spans="1:34" s="39" customFormat="1" ht="21" x14ac:dyDescent="0.25">
      <c r="A175" s="28">
        <v>171</v>
      </c>
      <c r="B175" s="65" t="s">
        <v>928</v>
      </c>
      <c r="C175" s="42" t="s">
        <v>58</v>
      </c>
      <c r="D175" s="53" t="s">
        <v>902</v>
      </c>
      <c r="E175" s="42" t="s">
        <v>918</v>
      </c>
      <c r="F175" s="46" t="s">
        <v>929</v>
      </c>
      <c r="G175" s="112">
        <v>1210001</v>
      </c>
      <c r="H175" s="46" t="s">
        <v>930</v>
      </c>
      <c r="I175" s="46" t="s">
        <v>931</v>
      </c>
      <c r="J175" s="42" t="s">
        <v>932</v>
      </c>
      <c r="K175" s="47">
        <v>2023</v>
      </c>
      <c r="L175" s="48">
        <v>2028</v>
      </c>
      <c r="M175" s="48">
        <v>2029</v>
      </c>
      <c r="N175" s="47" t="s">
        <v>37</v>
      </c>
      <c r="O175" s="49" t="s">
        <v>45</v>
      </c>
      <c r="P175" s="60" t="s">
        <v>79</v>
      </c>
      <c r="Q175" s="56" t="s">
        <v>32</v>
      </c>
      <c r="R175" s="57" t="s">
        <v>32</v>
      </c>
      <c r="S175" s="51">
        <v>1</v>
      </c>
      <c r="T175" s="51">
        <v>1</v>
      </c>
      <c r="U175" s="11"/>
      <c r="V175" s="12"/>
      <c r="W175" s="12"/>
      <c r="X175" s="12"/>
      <c r="Y175" s="12"/>
      <c r="Z175" s="38"/>
      <c r="AA175" s="38"/>
      <c r="AB175" s="38"/>
      <c r="AC175" s="38"/>
      <c r="AD175" s="38"/>
      <c r="AE175" s="1"/>
      <c r="AF175" s="1"/>
      <c r="AG175" s="1"/>
      <c r="AH175" s="1"/>
    </row>
    <row r="176" spans="1:34" s="39" customFormat="1" ht="21" x14ac:dyDescent="0.25">
      <c r="A176" s="40">
        <v>172</v>
      </c>
      <c r="B176" s="46" t="s">
        <v>933</v>
      </c>
      <c r="C176" s="42" t="s">
        <v>58</v>
      </c>
      <c r="D176" s="53" t="s">
        <v>902</v>
      </c>
      <c r="E176" s="42" t="s">
        <v>918</v>
      </c>
      <c r="F176" s="46" t="s">
        <v>934</v>
      </c>
      <c r="G176" s="112">
        <v>1305020</v>
      </c>
      <c r="H176" s="46" t="s">
        <v>935</v>
      </c>
      <c r="I176" s="46" t="s">
        <v>936</v>
      </c>
      <c r="J176" s="42" t="s">
        <v>937</v>
      </c>
      <c r="K176" s="47">
        <v>2022</v>
      </c>
      <c r="L176" s="48">
        <v>2027</v>
      </c>
      <c r="M176" s="48">
        <v>2028</v>
      </c>
      <c r="N176" s="47" t="s">
        <v>37</v>
      </c>
      <c r="O176" s="49" t="s">
        <v>45</v>
      </c>
      <c r="P176" s="60" t="s">
        <v>79</v>
      </c>
      <c r="Q176" s="56" t="s">
        <v>32</v>
      </c>
      <c r="R176" s="57" t="s">
        <v>32</v>
      </c>
      <c r="S176" s="51">
        <v>1</v>
      </c>
      <c r="T176" s="51">
        <v>1</v>
      </c>
      <c r="U176" s="11"/>
      <c r="V176" s="12"/>
      <c r="W176" s="12"/>
      <c r="X176" s="12"/>
      <c r="Y176" s="12"/>
      <c r="Z176" s="38"/>
      <c r="AA176" s="38"/>
      <c r="AB176" s="38"/>
      <c r="AC176" s="38"/>
      <c r="AD176" s="38"/>
      <c r="AE176" s="1"/>
      <c r="AF176" s="1"/>
      <c r="AG176" s="1"/>
      <c r="AH176" s="1"/>
    </row>
    <row r="177" spans="1:34" s="39" customFormat="1" ht="21" x14ac:dyDescent="0.25">
      <c r="A177" s="28">
        <v>173</v>
      </c>
      <c r="B177" s="65" t="s">
        <v>938</v>
      </c>
      <c r="C177" s="42" t="s">
        <v>58</v>
      </c>
      <c r="D177" s="53" t="s">
        <v>902</v>
      </c>
      <c r="E177" s="46" t="s">
        <v>939</v>
      </c>
      <c r="F177" s="46" t="s">
        <v>940</v>
      </c>
      <c r="G177" s="112">
        <v>1210042</v>
      </c>
      <c r="H177" s="46" t="s">
        <v>941</v>
      </c>
      <c r="I177" s="46" t="s">
        <v>942</v>
      </c>
      <c r="J177" s="42" t="s">
        <v>943</v>
      </c>
      <c r="K177" s="47">
        <v>2024</v>
      </c>
      <c r="L177" s="48">
        <v>2029</v>
      </c>
      <c r="M177" s="48">
        <v>2030</v>
      </c>
      <c r="N177" s="47" t="s">
        <v>37</v>
      </c>
      <c r="O177" s="49" t="s">
        <v>45</v>
      </c>
      <c r="P177" s="60" t="s">
        <v>79</v>
      </c>
      <c r="Q177" s="56" t="s">
        <v>32</v>
      </c>
      <c r="R177" s="57" t="s">
        <v>32</v>
      </c>
      <c r="S177" s="51">
        <v>1</v>
      </c>
      <c r="T177" s="51">
        <v>1</v>
      </c>
      <c r="U177" s="11"/>
      <c r="V177" s="12"/>
      <c r="W177" s="12"/>
      <c r="X177" s="12"/>
      <c r="Y177" s="12"/>
      <c r="Z177" s="38"/>
      <c r="AA177" s="38"/>
      <c r="AB177" s="38"/>
      <c r="AC177" s="38"/>
      <c r="AD177" s="38"/>
      <c r="AE177" s="1"/>
      <c r="AF177" s="1"/>
      <c r="AG177" s="1"/>
      <c r="AH177" s="1"/>
    </row>
    <row r="178" spans="1:34" s="39" customFormat="1" ht="21" x14ac:dyDescent="0.25">
      <c r="A178" s="40">
        <v>174</v>
      </c>
      <c r="B178" s="65" t="s">
        <v>944</v>
      </c>
      <c r="C178" s="42" t="s">
        <v>58</v>
      </c>
      <c r="D178" s="53" t="s">
        <v>902</v>
      </c>
      <c r="E178" s="46" t="s">
        <v>939</v>
      </c>
      <c r="F178" s="46" t="s">
        <v>945</v>
      </c>
      <c r="G178" s="112">
        <v>1701035</v>
      </c>
      <c r="H178" s="46" t="s">
        <v>946</v>
      </c>
      <c r="I178" s="46" t="s">
        <v>947</v>
      </c>
      <c r="J178" s="42" t="s">
        <v>948</v>
      </c>
      <c r="K178" s="47">
        <v>2024</v>
      </c>
      <c r="L178" s="48">
        <v>2029</v>
      </c>
      <c r="M178" s="48">
        <v>2030</v>
      </c>
      <c r="N178" s="47" t="s">
        <v>37</v>
      </c>
      <c r="O178" s="49" t="s">
        <v>949</v>
      </c>
      <c r="P178" s="60" t="s">
        <v>79</v>
      </c>
      <c r="Q178" s="56" t="s">
        <v>32</v>
      </c>
      <c r="R178" s="57" t="s">
        <v>32</v>
      </c>
      <c r="S178" s="51">
        <v>1</v>
      </c>
      <c r="T178" s="51">
        <v>1</v>
      </c>
      <c r="U178" s="11"/>
      <c r="V178" s="12"/>
      <c r="W178" s="12"/>
      <c r="X178" s="12"/>
      <c r="Y178" s="12"/>
      <c r="Z178" s="38"/>
      <c r="AA178" s="38"/>
      <c r="AB178" s="38"/>
      <c r="AC178" s="38"/>
      <c r="AD178" s="38"/>
      <c r="AE178" s="1"/>
      <c r="AF178" s="1"/>
      <c r="AG178" s="1"/>
      <c r="AH178" s="1"/>
    </row>
    <row r="179" spans="1:34" s="39" customFormat="1" ht="21" x14ac:dyDescent="0.25">
      <c r="A179" s="28">
        <v>175</v>
      </c>
      <c r="B179" s="65" t="s">
        <v>950</v>
      </c>
      <c r="C179" s="42" t="s">
        <v>58</v>
      </c>
      <c r="D179" s="53" t="s">
        <v>902</v>
      </c>
      <c r="E179" s="46" t="s">
        <v>939</v>
      </c>
      <c r="F179" s="46" t="s">
        <v>951</v>
      </c>
      <c r="G179" s="112">
        <v>1305010</v>
      </c>
      <c r="H179" s="46" t="s">
        <v>952</v>
      </c>
      <c r="I179" s="46" t="s">
        <v>953</v>
      </c>
      <c r="J179" s="42" t="s">
        <v>954</v>
      </c>
      <c r="K179" s="47">
        <v>2024</v>
      </c>
      <c r="L179" s="48">
        <v>2029</v>
      </c>
      <c r="M179" s="48">
        <v>2030</v>
      </c>
      <c r="N179" s="47" t="s">
        <v>37</v>
      </c>
      <c r="O179" s="49" t="s">
        <v>45</v>
      </c>
      <c r="P179" s="60" t="s">
        <v>79</v>
      </c>
      <c r="Q179" s="56" t="s">
        <v>32</v>
      </c>
      <c r="R179" s="57" t="s">
        <v>32</v>
      </c>
      <c r="S179" s="51">
        <v>1</v>
      </c>
      <c r="T179" s="51">
        <v>1</v>
      </c>
      <c r="U179" s="11"/>
      <c r="V179" s="12"/>
      <c r="W179" s="12"/>
      <c r="X179" s="12"/>
      <c r="Y179" s="12"/>
      <c r="Z179" s="38"/>
      <c r="AA179" s="38"/>
      <c r="AB179" s="38"/>
      <c r="AC179" s="38"/>
      <c r="AD179" s="38"/>
      <c r="AE179" s="1"/>
      <c r="AF179" s="1"/>
      <c r="AG179" s="1"/>
      <c r="AH179" s="1"/>
    </row>
    <row r="180" spans="1:34" s="39" customFormat="1" ht="21" x14ac:dyDescent="0.25">
      <c r="A180" s="40">
        <v>176</v>
      </c>
      <c r="B180" s="42" t="s">
        <v>955</v>
      </c>
      <c r="C180" s="42" t="s">
        <v>58</v>
      </c>
      <c r="D180" s="53" t="s">
        <v>902</v>
      </c>
      <c r="E180" s="42" t="s">
        <v>939</v>
      </c>
      <c r="F180" s="46" t="s">
        <v>956</v>
      </c>
      <c r="G180" s="112">
        <v>1903003</v>
      </c>
      <c r="H180" s="46" t="s">
        <v>957</v>
      </c>
      <c r="I180" s="46" t="s">
        <v>958</v>
      </c>
      <c r="J180" s="42" t="s">
        <v>959</v>
      </c>
      <c r="K180" s="47">
        <v>2024</v>
      </c>
      <c r="L180" s="48">
        <v>2029</v>
      </c>
      <c r="M180" s="48">
        <v>2030</v>
      </c>
      <c r="N180" s="47" t="s">
        <v>37</v>
      </c>
      <c r="O180" s="49" t="s">
        <v>45</v>
      </c>
      <c r="P180" s="60" t="s">
        <v>79</v>
      </c>
      <c r="Q180" s="56" t="s">
        <v>32</v>
      </c>
      <c r="R180" s="57" t="s">
        <v>32</v>
      </c>
      <c r="S180" s="51">
        <v>1</v>
      </c>
      <c r="T180" s="51">
        <v>1</v>
      </c>
      <c r="U180" s="11"/>
      <c r="V180" s="12"/>
      <c r="W180" s="12"/>
      <c r="X180" s="12"/>
      <c r="Y180" s="12"/>
      <c r="Z180" s="38"/>
      <c r="AA180" s="38"/>
      <c r="AB180" s="38"/>
      <c r="AC180" s="38"/>
      <c r="AD180" s="38"/>
      <c r="AE180" s="1"/>
      <c r="AF180" s="1"/>
      <c r="AG180" s="1"/>
      <c r="AH180" s="1"/>
    </row>
    <row r="181" spans="1:34" s="39" customFormat="1" ht="21" x14ac:dyDescent="0.25">
      <c r="A181" s="28">
        <v>177</v>
      </c>
      <c r="B181" s="65" t="s">
        <v>960</v>
      </c>
      <c r="C181" s="42" t="s">
        <v>58</v>
      </c>
      <c r="D181" s="53" t="s">
        <v>902</v>
      </c>
      <c r="E181" s="46" t="s">
        <v>939</v>
      </c>
      <c r="F181" s="46" t="s">
        <v>961</v>
      </c>
      <c r="G181" s="112">
        <v>1208057</v>
      </c>
      <c r="H181" s="46" t="s">
        <v>962</v>
      </c>
      <c r="I181" s="46" t="s">
        <v>963</v>
      </c>
      <c r="J181" s="42" t="s">
        <v>964</v>
      </c>
      <c r="K181" s="47">
        <v>2023</v>
      </c>
      <c r="L181" s="48">
        <v>2028</v>
      </c>
      <c r="M181" s="48">
        <v>2029</v>
      </c>
      <c r="N181" s="47" t="s">
        <v>37</v>
      </c>
      <c r="O181" s="49" t="s">
        <v>45</v>
      </c>
      <c r="P181" s="60" t="s">
        <v>79</v>
      </c>
      <c r="Q181" s="56" t="s">
        <v>32</v>
      </c>
      <c r="R181" s="57" t="s">
        <v>32</v>
      </c>
      <c r="S181" s="51">
        <v>1</v>
      </c>
      <c r="T181" s="51">
        <v>1</v>
      </c>
      <c r="U181" s="11"/>
      <c r="V181" s="12"/>
      <c r="W181" s="12"/>
      <c r="X181" s="12"/>
      <c r="Y181" s="12"/>
      <c r="Z181" s="38"/>
      <c r="AA181" s="38"/>
      <c r="AB181" s="38"/>
      <c r="AC181" s="38"/>
      <c r="AD181" s="38"/>
      <c r="AE181" s="1"/>
      <c r="AF181" s="1"/>
      <c r="AG181" s="1"/>
      <c r="AH181" s="1"/>
    </row>
    <row r="182" spans="1:34" s="39" customFormat="1" ht="21" x14ac:dyDescent="0.25">
      <c r="A182" s="40">
        <v>178</v>
      </c>
      <c r="B182" s="46" t="s">
        <v>965</v>
      </c>
      <c r="C182" s="42" t="s">
        <v>58</v>
      </c>
      <c r="D182" s="53" t="s">
        <v>902</v>
      </c>
      <c r="E182" s="46" t="s">
        <v>939</v>
      </c>
      <c r="F182" s="46" t="s">
        <v>966</v>
      </c>
      <c r="G182" s="112">
        <v>1603090</v>
      </c>
      <c r="H182" s="46" t="s">
        <v>967</v>
      </c>
      <c r="I182" s="46" t="s">
        <v>968</v>
      </c>
      <c r="J182" s="42" t="s">
        <v>969</v>
      </c>
      <c r="K182" s="47" t="s">
        <v>105</v>
      </c>
      <c r="L182" s="47">
        <v>2027</v>
      </c>
      <c r="M182" s="48">
        <v>2028</v>
      </c>
      <c r="N182" s="47" t="s">
        <v>37</v>
      </c>
      <c r="O182" s="49" t="s">
        <v>45</v>
      </c>
      <c r="P182" s="60" t="s">
        <v>79</v>
      </c>
      <c r="Q182" s="56" t="s">
        <v>32</v>
      </c>
      <c r="R182" s="57" t="s">
        <v>32</v>
      </c>
      <c r="S182" s="51">
        <v>1</v>
      </c>
      <c r="T182" s="51">
        <v>1</v>
      </c>
      <c r="U182" s="11"/>
      <c r="V182" s="12"/>
      <c r="W182" s="12"/>
      <c r="X182" s="12"/>
      <c r="Y182" s="12"/>
      <c r="Z182" s="38"/>
      <c r="AA182" s="38"/>
      <c r="AB182" s="38"/>
      <c r="AC182" s="38"/>
      <c r="AD182" s="38"/>
      <c r="AE182" s="1"/>
      <c r="AF182" s="1"/>
      <c r="AG182" s="1"/>
      <c r="AH182" s="1"/>
    </row>
    <row r="183" spans="1:34" s="39" customFormat="1" ht="21" x14ac:dyDescent="0.25">
      <c r="A183" s="28">
        <v>179</v>
      </c>
      <c r="B183" s="46" t="s">
        <v>970</v>
      </c>
      <c r="C183" s="42" t="s">
        <v>58</v>
      </c>
      <c r="D183" s="53" t="s">
        <v>902</v>
      </c>
      <c r="E183" s="46" t="s">
        <v>939</v>
      </c>
      <c r="F183" s="46" t="s">
        <v>971</v>
      </c>
      <c r="G183" s="112">
        <v>1404024</v>
      </c>
      <c r="H183" s="46" t="s">
        <v>972</v>
      </c>
      <c r="I183" s="46" t="s">
        <v>973</v>
      </c>
      <c r="J183" s="42" t="s">
        <v>974</v>
      </c>
      <c r="K183" s="47" t="s">
        <v>105</v>
      </c>
      <c r="L183" s="47">
        <v>2027</v>
      </c>
      <c r="M183" s="48">
        <v>2028</v>
      </c>
      <c r="N183" s="47" t="s">
        <v>37</v>
      </c>
      <c r="O183" s="49" t="s">
        <v>45</v>
      </c>
      <c r="P183" s="60" t="s">
        <v>79</v>
      </c>
      <c r="Q183" s="56" t="s">
        <v>32</v>
      </c>
      <c r="R183" s="57" t="s">
        <v>32</v>
      </c>
      <c r="S183" s="51">
        <v>1</v>
      </c>
      <c r="T183" s="51">
        <v>1</v>
      </c>
      <c r="U183" s="11"/>
      <c r="V183" s="12"/>
      <c r="W183" s="12"/>
      <c r="X183" s="12"/>
      <c r="Y183" s="12"/>
      <c r="Z183" s="38"/>
      <c r="AA183" s="38"/>
      <c r="AB183" s="38"/>
      <c r="AC183" s="38"/>
      <c r="AD183" s="38"/>
      <c r="AE183" s="1"/>
      <c r="AF183" s="1"/>
      <c r="AG183" s="1"/>
      <c r="AH183" s="1"/>
    </row>
    <row r="184" spans="1:34" s="39" customFormat="1" ht="21" x14ac:dyDescent="0.25">
      <c r="A184" s="40">
        <v>180</v>
      </c>
      <c r="B184" s="46" t="s">
        <v>975</v>
      </c>
      <c r="C184" s="42" t="s">
        <v>58</v>
      </c>
      <c r="D184" s="53" t="s">
        <v>902</v>
      </c>
      <c r="E184" s="46" t="s">
        <v>939</v>
      </c>
      <c r="F184" s="46" t="s">
        <v>976</v>
      </c>
      <c r="G184" s="112">
        <v>1508034</v>
      </c>
      <c r="H184" s="46" t="s">
        <v>977</v>
      </c>
      <c r="I184" s="46" t="s">
        <v>978</v>
      </c>
      <c r="J184" s="42" t="s">
        <v>979</v>
      </c>
      <c r="K184" s="47">
        <v>2022</v>
      </c>
      <c r="L184" s="48">
        <v>2027</v>
      </c>
      <c r="M184" s="48">
        <v>2028</v>
      </c>
      <c r="N184" s="47" t="s">
        <v>37</v>
      </c>
      <c r="O184" s="49" t="s">
        <v>45</v>
      </c>
      <c r="P184" s="60" t="s">
        <v>79</v>
      </c>
      <c r="Q184" s="56" t="s">
        <v>32</v>
      </c>
      <c r="R184" s="57" t="s">
        <v>32</v>
      </c>
      <c r="S184" s="51">
        <v>1</v>
      </c>
      <c r="T184" s="51">
        <v>1</v>
      </c>
      <c r="U184" s="11"/>
      <c r="V184" s="12"/>
      <c r="W184" s="12"/>
      <c r="X184" s="12"/>
      <c r="Y184" s="12"/>
      <c r="Z184" s="38"/>
      <c r="AA184" s="38"/>
      <c r="AB184" s="38"/>
      <c r="AC184" s="38"/>
      <c r="AD184" s="38"/>
      <c r="AE184" s="1"/>
      <c r="AF184" s="1"/>
      <c r="AG184" s="1"/>
      <c r="AH184" s="1"/>
    </row>
    <row r="185" spans="1:34" s="39" customFormat="1" ht="21" x14ac:dyDescent="0.25">
      <c r="A185" s="28">
        <v>181</v>
      </c>
      <c r="B185" s="46" t="s">
        <v>980</v>
      </c>
      <c r="C185" s="42" t="s">
        <v>30</v>
      </c>
      <c r="D185" s="53" t="s">
        <v>902</v>
      </c>
      <c r="E185" s="46" t="s">
        <v>939</v>
      </c>
      <c r="F185" s="46" t="s">
        <v>981</v>
      </c>
      <c r="G185" s="112">
        <v>1109118</v>
      </c>
      <c r="H185" s="46" t="s">
        <v>982</v>
      </c>
      <c r="I185" s="46" t="s">
        <v>983</v>
      </c>
      <c r="J185" s="42" t="s">
        <v>36</v>
      </c>
      <c r="K185" s="47" t="s">
        <v>44</v>
      </c>
      <c r="L185" s="47">
        <v>2026</v>
      </c>
      <c r="M185" s="48">
        <v>2027</v>
      </c>
      <c r="N185" s="47" t="s">
        <v>37</v>
      </c>
      <c r="O185" s="49" t="s">
        <v>38</v>
      </c>
      <c r="P185" s="35" t="s">
        <v>89</v>
      </c>
      <c r="Q185" s="12" t="s">
        <v>113</v>
      </c>
      <c r="R185" s="50" t="s">
        <v>113</v>
      </c>
      <c r="S185" s="51">
        <v>1</v>
      </c>
      <c r="T185" s="51">
        <v>1</v>
      </c>
      <c r="U185" s="11"/>
      <c r="V185" s="12"/>
      <c r="W185" s="12"/>
      <c r="X185" s="12"/>
      <c r="Y185" s="12"/>
      <c r="Z185" s="38"/>
      <c r="AA185" s="38"/>
      <c r="AB185" s="38"/>
      <c r="AC185" s="38"/>
      <c r="AD185" s="38"/>
      <c r="AE185" s="1"/>
      <c r="AF185" s="1"/>
      <c r="AG185" s="1"/>
      <c r="AH185" s="1"/>
    </row>
    <row r="186" spans="1:34" s="39" customFormat="1" ht="21" x14ac:dyDescent="0.25">
      <c r="A186" s="40">
        <v>182</v>
      </c>
      <c r="B186" s="46" t="s">
        <v>375</v>
      </c>
      <c r="C186" s="42" t="s">
        <v>58</v>
      </c>
      <c r="D186" s="53" t="s">
        <v>902</v>
      </c>
      <c r="E186" s="46" t="s">
        <v>939</v>
      </c>
      <c r="F186" s="46" t="s">
        <v>984</v>
      </c>
      <c r="G186" s="112">
        <v>1109053</v>
      </c>
      <c r="H186" s="110" t="s">
        <v>985</v>
      </c>
      <c r="I186" s="46" t="s">
        <v>986</v>
      </c>
      <c r="J186" s="42" t="s">
        <v>987</v>
      </c>
      <c r="K186" s="47">
        <v>2025</v>
      </c>
      <c r="L186" s="47">
        <v>2030</v>
      </c>
      <c r="M186" s="48">
        <v>2031</v>
      </c>
      <c r="N186" s="47" t="s">
        <v>37</v>
      </c>
      <c r="O186" s="49" t="s">
        <v>949</v>
      </c>
      <c r="P186" s="35" t="s">
        <v>107</v>
      </c>
      <c r="Q186" s="35" t="s">
        <v>107</v>
      </c>
      <c r="R186" s="35" t="s">
        <v>107</v>
      </c>
      <c r="S186" s="51">
        <v>1</v>
      </c>
      <c r="T186" s="51">
        <v>1</v>
      </c>
      <c r="U186" s="11" t="s">
        <v>65</v>
      </c>
      <c r="V186" s="1" t="s">
        <v>813</v>
      </c>
      <c r="W186" s="12"/>
      <c r="X186" s="12" t="s">
        <v>67</v>
      </c>
      <c r="Y186" s="12" t="s">
        <v>68</v>
      </c>
      <c r="Z186" s="38"/>
      <c r="AA186" s="38"/>
      <c r="AB186" s="38"/>
      <c r="AC186" s="38"/>
      <c r="AD186" s="38"/>
      <c r="AE186" s="1"/>
      <c r="AF186" s="1"/>
      <c r="AG186" s="1"/>
      <c r="AH186" s="1"/>
    </row>
    <row r="187" spans="1:34" s="39" customFormat="1" ht="21" x14ac:dyDescent="0.25">
      <c r="A187" s="28">
        <v>183</v>
      </c>
      <c r="B187" s="81" t="s">
        <v>988</v>
      </c>
      <c r="C187" s="42" t="s">
        <v>179</v>
      </c>
      <c r="D187" s="53" t="s">
        <v>902</v>
      </c>
      <c r="E187" s="77" t="s">
        <v>939</v>
      </c>
      <c r="F187" s="77" t="s">
        <v>989</v>
      </c>
      <c r="G187" s="112">
        <v>1902098</v>
      </c>
      <c r="H187" s="77" t="s">
        <v>990</v>
      </c>
      <c r="I187" s="46" t="s">
        <v>991</v>
      </c>
      <c r="J187" s="42" t="s">
        <v>992</v>
      </c>
      <c r="K187" s="84" t="s">
        <v>247</v>
      </c>
      <c r="L187" s="84">
        <v>2024</v>
      </c>
      <c r="M187" s="48">
        <v>2025</v>
      </c>
      <c r="N187" s="84" t="s">
        <v>37</v>
      </c>
      <c r="O187" s="49" t="s">
        <v>45</v>
      </c>
      <c r="P187" s="60" t="s">
        <v>993</v>
      </c>
      <c r="Q187" s="56" t="s">
        <v>32</v>
      </c>
      <c r="R187" s="57" t="s">
        <v>32</v>
      </c>
      <c r="S187" s="51">
        <v>1</v>
      </c>
      <c r="T187" s="51">
        <v>1</v>
      </c>
      <c r="U187" s="11"/>
      <c r="V187" s="12"/>
      <c r="W187" s="12"/>
      <c r="X187" s="12"/>
      <c r="Y187" s="12"/>
      <c r="Z187" s="38"/>
      <c r="AA187" s="38"/>
      <c r="AB187" s="38"/>
      <c r="AC187" s="38"/>
      <c r="AD187" s="38"/>
      <c r="AE187" s="1"/>
      <c r="AF187" s="1"/>
      <c r="AG187" s="1"/>
      <c r="AH187" s="1"/>
    </row>
    <row r="188" spans="1:34" s="39" customFormat="1" ht="21" x14ac:dyDescent="0.25">
      <c r="A188" s="40">
        <v>184</v>
      </c>
      <c r="B188" s="81" t="s">
        <v>988</v>
      </c>
      <c r="C188" s="42" t="s">
        <v>179</v>
      </c>
      <c r="D188" s="53" t="s">
        <v>902</v>
      </c>
      <c r="E188" s="77" t="s">
        <v>939</v>
      </c>
      <c r="F188" s="77" t="s">
        <v>994</v>
      </c>
      <c r="G188" s="112">
        <v>2202020</v>
      </c>
      <c r="H188" s="77" t="s">
        <v>995</v>
      </c>
      <c r="I188" s="77" t="s">
        <v>996</v>
      </c>
      <c r="J188" s="42" t="s">
        <v>997</v>
      </c>
      <c r="K188" s="84" t="s">
        <v>247</v>
      </c>
      <c r="L188" s="84">
        <v>2024</v>
      </c>
      <c r="M188" s="48">
        <v>2025</v>
      </c>
      <c r="N188" s="84" t="s">
        <v>37</v>
      </c>
      <c r="O188" s="49" t="s">
        <v>949</v>
      </c>
      <c r="P188" s="35" t="s">
        <v>107</v>
      </c>
      <c r="Q188" s="35" t="s">
        <v>107</v>
      </c>
      <c r="R188" s="35" t="s">
        <v>107</v>
      </c>
      <c r="S188" s="51">
        <v>1</v>
      </c>
      <c r="T188" s="51">
        <v>1</v>
      </c>
      <c r="U188" s="11"/>
      <c r="V188" s="12"/>
      <c r="W188" s="12"/>
      <c r="X188" s="12"/>
      <c r="Y188" s="12"/>
      <c r="Z188" s="38"/>
      <c r="AA188" s="38"/>
      <c r="AB188" s="38"/>
      <c r="AC188" s="38"/>
      <c r="AD188" s="38"/>
      <c r="AE188" s="1"/>
      <c r="AF188" s="1"/>
      <c r="AG188" s="1"/>
      <c r="AH188" s="1"/>
    </row>
    <row r="189" spans="1:34" s="39" customFormat="1" ht="21" x14ac:dyDescent="0.25">
      <c r="A189" s="28">
        <v>185</v>
      </c>
      <c r="B189" s="41" t="s">
        <v>998</v>
      </c>
      <c r="C189" s="42" t="s">
        <v>179</v>
      </c>
      <c r="D189" s="53" t="s">
        <v>902</v>
      </c>
      <c r="E189" s="46" t="s">
        <v>939</v>
      </c>
      <c r="F189" s="45" t="s">
        <v>999</v>
      </c>
      <c r="G189" s="112">
        <v>1903002</v>
      </c>
      <c r="H189" s="46" t="s">
        <v>1000</v>
      </c>
      <c r="I189" s="46" t="s">
        <v>1001</v>
      </c>
      <c r="J189" s="42" t="s">
        <v>1002</v>
      </c>
      <c r="K189" s="47" t="s">
        <v>247</v>
      </c>
      <c r="L189" s="47">
        <v>2024</v>
      </c>
      <c r="M189" s="48">
        <v>2025</v>
      </c>
      <c r="N189" s="47" t="s">
        <v>37</v>
      </c>
      <c r="O189" s="49" t="s">
        <v>45</v>
      </c>
      <c r="P189" s="60" t="s">
        <v>491</v>
      </c>
      <c r="Q189" s="56" t="s">
        <v>32</v>
      </c>
      <c r="R189" s="57" t="s">
        <v>32</v>
      </c>
      <c r="S189" s="51">
        <v>1</v>
      </c>
      <c r="T189" s="51">
        <v>1</v>
      </c>
      <c r="U189" s="11"/>
      <c r="V189" s="12"/>
      <c r="W189" s="12"/>
      <c r="X189" s="12"/>
      <c r="Y189" s="12"/>
      <c r="Z189" s="38"/>
      <c r="AA189" s="38"/>
      <c r="AB189" s="38"/>
      <c r="AC189" s="38"/>
      <c r="AD189" s="38"/>
      <c r="AE189" s="1"/>
      <c r="AF189" s="1"/>
      <c r="AG189" s="1"/>
      <c r="AH189" s="1"/>
    </row>
    <row r="190" spans="1:34" s="39" customFormat="1" ht="21" x14ac:dyDescent="0.25">
      <c r="A190" s="40">
        <v>186</v>
      </c>
      <c r="B190" s="65" t="s">
        <v>1003</v>
      </c>
      <c r="C190" s="42" t="s">
        <v>58</v>
      </c>
      <c r="D190" s="53" t="s">
        <v>902</v>
      </c>
      <c r="E190" s="42" t="s">
        <v>1004</v>
      </c>
      <c r="F190" s="46" t="s">
        <v>1005</v>
      </c>
      <c r="G190" s="112">
        <v>1402014</v>
      </c>
      <c r="H190" s="46" t="s">
        <v>1006</v>
      </c>
      <c r="I190" s="46" t="s">
        <v>1007</v>
      </c>
      <c r="J190" s="42" t="s">
        <v>1008</v>
      </c>
      <c r="K190" s="47">
        <v>2023</v>
      </c>
      <c r="L190" s="48">
        <v>2028</v>
      </c>
      <c r="M190" s="48">
        <v>2029</v>
      </c>
      <c r="N190" s="47" t="s">
        <v>37</v>
      </c>
      <c r="O190" s="49" t="s">
        <v>45</v>
      </c>
      <c r="P190" s="60" t="s">
        <v>79</v>
      </c>
      <c r="Q190" s="56" t="s">
        <v>32</v>
      </c>
      <c r="R190" s="57" t="s">
        <v>32</v>
      </c>
      <c r="S190" s="51">
        <v>1</v>
      </c>
      <c r="T190" s="51">
        <v>1</v>
      </c>
      <c r="U190" s="11"/>
      <c r="V190" s="12"/>
      <c r="W190" s="12"/>
      <c r="X190" s="12"/>
      <c r="Y190" s="12"/>
      <c r="Z190" s="38"/>
      <c r="AA190" s="38"/>
      <c r="AB190" s="38"/>
      <c r="AC190" s="38"/>
      <c r="AD190" s="38"/>
      <c r="AE190" s="1"/>
      <c r="AF190" s="1"/>
      <c r="AG190" s="1"/>
      <c r="AH190" s="1"/>
    </row>
    <row r="191" spans="1:34" s="39" customFormat="1" ht="21" x14ac:dyDescent="0.25">
      <c r="A191" s="28">
        <v>187</v>
      </c>
      <c r="B191" s="46" t="s">
        <v>1009</v>
      </c>
      <c r="C191" s="42" t="s">
        <v>58</v>
      </c>
      <c r="D191" s="53" t="s">
        <v>902</v>
      </c>
      <c r="E191" s="46" t="s">
        <v>1004</v>
      </c>
      <c r="F191" s="46" t="s">
        <v>1010</v>
      </c>
      <c r="G191" s="112">
        <v>1209002</v>
      </c>
      <c r="H191" s="46" t="s">
        <v>1011</v>
      </c>
      <c r="I191" s="46" t="s">
        <v>1012</v>
      </c>
      <c r="J191" s="42" t="s">
        <v>1013</v>
      </c>
      <c r="K191" s="47">
        <v>2022</v>
      </c>
      <c r="L191" s="47">
        <v>2027</v>
      </c>
      <c r="M191" s="48">
        <v>2028</v>
      </c>
      <c r="N191" s="47" t="s">
        <v>37</v>
      </c>
      <c r="O191" s="49" t="s">
        <v>45</v>
      </c>
      <c r="P191" s="60" t="s">
        <v>79</v>
      </c>
      <c r="Q191" s="56" t="s">
        <v>32</v>
      </c>
      <c r="R191" s="57" t="s">
        <v>32</v>
      </c>
      <c r="S191" s="51">
        <v>1</v>
      </c>
      <c r="T191" s="51">
        <v>1</v>
      </c>
      <c r="U191" s="11"/>
      <c r="V191" s="12"/>
      <c r="W191" s="12"/>
      <c r="X191" s="12"/>
      <c r="Y191" s="12"/>
      <c r="Z191" s="38"/>
      <c r="AA191" s="38"/>
      <c r="AB191" s="38"/>
      <c r="AC191" s="38"/>
      <c r="AD191" s="38"/>
      <c r="AE191" s="1"/>
      <c r="AF191" s="1"/>
      <c r="AG191" s="1"/>
      <c r="AH191" s="1"/>
    </row>
    <row r="192" spans="1:34" s="39" customFormat="1" ht="21" x14ac:dyDescent="0.25">
      <c r="A192" s="40">
        <v>188</v>
      </c>
      <c r="B192" s="46" t="s">
        <v>1014</v>
      </c>
      <c r="C192" s="42" t="s">
        <v>30</v>
      </c>
      <c r="D192" s="53" t="s">
        <v>902</v>
      </c>
      <c r="E192" s="46" t="s">
        <v>1004</v>
      </c>
      <c r="F192" s="46" t="s">
        <v>1015</v>
      </c>
      <c r="G192" s="112">
        <v>1104009</v>
      </c>
      <c r="H192" s="46" t="s">
        <v>1016</v>
      </c>
      <c r="I192" s="46" t="s">
        <v>1017</v>
      </c>
      <c r="J192" s="42" t="s">
        <v>36</v>
      </c>
      <c r="K192" s="47">
        <v>2022</v>
      </c>
      <c r="L192" s="47">
        <v>2026</v>
      </c>
      <c r="M192" s="48">
        <v>2027</v>
      </c>
      <c r="N192" s="47" t="s">
        <v>37</v>
      </c>
      <c r="O192" s="49" t="s">
        <v>38</v>
      </c>
      <c r="P192" s="35" t="s">
        <v>89</v>
      </c>
      <c r="Q192" s="12" t="s">
        <v>113</v>
      </c>
      <c r="R192" s="50" t="s">
        <v>113</v>
      </c>
      <c r="S192" s="51">
        <v>1</v>
      </c>
      <c r="T192" s="51">
        <v>1</v>
      </c>
      <c r="U192" s="11" t="s">
        <v>165</v>
      </c>
      <c r="V192" s="12" t="s">
        <v>252</v>
      </c>
      <c r="W192" s="72">
        <v>45748</v>
      </c>
      <c r="X192" s="12" t="s">
        <v>167</v>
      </c>
      <c r="Y192" s="12" t="s">
        <v>168</v>
      </c>
      <c r="Z192" s="38"/>
      <c r="AA192" s="38"/>
      <c r="AB192" s="38"/>
      <c r="AC192" s="38"/>
      <c r="AD192" s="38"/>
      <c r="AE192" s="1"/>
      <c r="AF192" s="1"/>
      <c r="AG192" s="1"/>
      <c r="AH192" s="1"/>
    </row>
    <row r="193" spans="1:34" s="39" customFormat="1" ht="21" x14ac:dyDescent="0.25">
      <c r="A193" s="28">
        <v>189</v>
      </c>
      <c r="B193" s="46" t="s">
        <v>1018</v>
      </c>
      <c r="C193" s="42" t="s">
        <v>179</v>
      </c>
      <c r="D193" s="53" t="s">
        <v>902</v>
      </c>
      <c r="E193" s="46" t="s">
        <v>1004</v>
      </c>
      <c r="F193" s="77" t="s">
        <v>1019</v>
      </c>
      <c r="G193" s="112">
        <v>1503046</v>
      </c>
      <c r="H193" s="46" t="s">
        <v>1020</v>
      </c>
      <c r="I193" s="46" t="s">
        <v>1021</v>
      </c>
      <c r="J193" s="42" t="s">
        <v>1022</v>
      </c>
      <c r="K193" s="47" t="s">
        <v>1023</v>
      </c>
      <c r="L193" s="47">
        <v>2025</v>
      </c>
      <c r="M193" s="48">
        <v>2026</v>
      </c>
      <c r="N193" s="47" t="s">
        <v>37</v>
      </c>
      <c r="O193" s="49" t="s">
        <v>56</v>
      </c>
      <c r="P193" s="60" t="s">
        <v>32</v>
      </c>
      <c r="Q193" s="56" t="s">
        <v>1024</v>
      </c>
      <c r="R193" s="57" t="s">
        <v>32</v>
      </c>
      <c r="S193" s="51">
        <v>1</v>
      </c>
      <c r="T193" s="51">
        <v>1</v>
      </c>
      <c r="U193" s="11"/>
      <c r="V193" s="12"/>
      <c r="W193" s="12"/>
      <c r="X193" s="12"/>
      <c r="Y193" s="12"/>
      <c r="Z193" s="38"/>
      <c r="AA193" s="38"/>
      <c r="AB193" s="38"/>
      <c r="AC193" s="38"/>
      <c r="AD193" s="38"/>
      <c r="AE193" s="1"/>
      <c r="AF193" s="1"/>
      <c r="AG193" s="1"/>
      <c r="AH193" s="1"/>
    </row>
    <row r="194" spans="1:34" s="39" customFormat="1" ht="21" x14ac:dyDescent="0.25">
      <c r="A194" s="40">
        <v>190</v>
      </c>
      <c r="B194" s="46" t="s">
        <v>1025</v>
      </c>
      <c r="C194" s="42" t="s">
        <v>58</v>
      </c>
      <c r="D194" s="43" t="s">
        <v>1026</v>
      </c>
      <c r="E194" s="46" t="s">
        <v>1027</v>
      </c>
      <c r="F194" s="46" t="s">
        <v>1028</v>
      </c>
      <c r="G194" s="112">
        <v>2502068</v>
      </c>
      <c r="H194" s="42" t="s">
        <v>1029</v>
      </c>
      <c r="I194" s="42" t="s">
        <v>1030</v>
      </c>
      <c r="J194" s="42" t="s">
        <v>1031</v>
      </c>
      <c r="K194" s="47">
        <v>2025</v>
      </c>
      <c r="L194" s="47">
        <v>2030</v>
      </c>
      <c r="M194" s="48">
        <v>2031</v>
      </c>
      <c r="N194" s="47" t="s">
        <v>37</v>
      </c>
      <c r="O194" s="49" t="s">
        <v>45</v>
      </c>
      <c r="P194" s="60" t="s">
        <v>79</v>
      </c>
      <c r="Q194" s="56" t="s">
        <v>32</v>
      </c>
      <c r="R194" s="57" t="s">
        <v>32</v>
      </c>
      <c r="S194" s="51">
        <v>1</v>
      </c>
      <c r="T194" s="51">
        <v>1</v>
      </c>
      <c r="U194" s="11" t="s">
        <v>165</v>
      </c>
      <c r="V194" s="58" t="s">
        <v>397</v>
      </c>
      <c r="W194" s="72">
        <v>45748</v>
      </c>
      <c r="X194" s="12" t="s">
        <v>167</v>
      </c>
      <c r="Y194" s="12" t="s">
        <v>168</v>
      </c>
      <c r="Z194" s="38"/>
      <c r="AA194" s="38"/>
      <c r="AB194" s="38"/>
      <c r="AC194" s="38"/>
      <c r="AD194" s="38"/>
      <c r="AE194" s="1"/>
      <c r="AF194" s="1"/>
      <c r="AG194" s="1"/>
      <c r="AH194" s="1"/>
    </row>
    <row r="195" spans="1:34" s="39" customFormat="1" ht="21" x14ac:dyDescent="0.25">
      <c r="A195" s="28">
        <v>191</v>
      </c>
      <c r="B195" s="46" t="s">
        <v>1032</v>
      </c>
      <c r="C195" s="42" t="s">
        <v>58</v>
      </c>
      <c r="D195" s="43" t="s">
        <v>1026</v>
      </c>
      <c r="E195" s="46" t="s">
        <v>1027</v>
      </c>
      <c r="F195" s="46" t="s">
        <v>1033</v>
      </c>
      <c r="G195" s="112">
        <v>2403022</v>
      </c>
      <c r="H195" s="42" t="s">
        <v>1034</v>
      </c>
      <c r="I195" s="42" t="s">
        <v>1035</v>
      </c>
      <c r="J195" s="42" t="s">
        <v>1036</v>
      </c>
      <c r="K195" s="47">
        <v>2025</v>
      </c>
      <c r="L195" s="47">
        <v>2030</v>
      </c>
      <c r="M195" s="48">
        <v>2031</v>
      </c>
      <c r="N195" s="47" t="s">
        <v>37</v>
      </c>
      <c r="O195" s="49" t="s">
        <v>45</v>
      </c>
      <c r="P195" s="60" t="s">
        <v>79</v>
      </c>
      <c r="Q195" s="56" t="s">
        <v>32</v>
      </c>
      <c r="R195" s="57" t="s">
        <v>32</v>
      </c>
      <c r="S195" s="51">
        <v>1</v>
      </c>
      <c r="T195" s="51">
        <v>1</v>
      </c>
      <c r="U195" s="11" t="s">
        <v>165</v>
      </c>
      <c r="V195" s="58" t="s">
        <v>397</v>
      </c>
      <c r="W195" s="72">
        <v>45748</v>
      </c>
      <c r="X195" s="12" t="s">
        <v>167</v>
      </c>
      <c r="Y195" s="12" t="s">
        <v>168</v>
      </c>
      <c r="Z195" s="38"/>
      <c r="AA195" s="38"/>
      <c r="AB195" s="38"/>
      <c r="AC195" s="38"/>
      <c r="AD195" s="38"/>
      <c r="AE195" s="1"/>
      <c r="AF195" s="1"/>
      <c r="AG195" s="1"/>
      <c r="AH195" s="1"/>
    </row>
    <row r="196" spans="1:34" s="39" customFormat="1" ht="21" x14ac:dyDescent="0.25">
      <c r="A196" s="40">
        <v>192</v>
      </c>
      <c r="B196" s="65" t="s">
        <v>1037</v>
      </c>
      <c r="C196" s="42" t="s">
        <v>58</v>
      </c>
      <c r="D196" s="43" t="s">
        <v>1026</v>
      </c>
      <c r="E196" s="46" t="s">
        <v>1027</v>
      </c>
      <c r="F196" s="46" t="s">
        <v>1038</v>
      </c>
      <c r="G196" s="112">
        <v>2501071</v>
      </c>
      <c r="H196" s="46" t="s">
        <v>1039</v>
      </c>
      <c r="I196" s="46" t="s">
        <v>1040</v>
      </c>
      <c r="J196" s="42" t="s">
        <v>1041</v>
      </c>
      <c r="K196" s="47">
        <v>2024</v>
      </c>
      <c r="L196" s="48">
        <v>2029</v>
      </c>
      <c r="M196" s="48">
        <v>2030</v>
      </c>
      <c r="N196" s="47" t="s">
        <v>37</v>
      </c>
      <c r="O196" s="49" t="s">
        <v>45</v>
      </c>
      <c r="P196" s="60" t="s">
        <v>79</v>
      </c>
      <c r="Q196" s="56" t="s">
        <v>32</v>
      </c>
      <c r="R196" s="57" t="s">
        <v>32</v>
      </c>
      <c r="S196" s="51">
        <v>1</v>
      </c>
      <c r="T196" s="51">
        <v>1</v>
      </c>
      <c r="U196" s="11"/>
      <c r="V196" s="12"/>
      <c r="W196" s="12"/>
      <c r="X196" s="12"/>
      <c r="Y196" s="12"/>
      <c r="Z196" s="38"/>
      <c r="AA196" s="38"/>
      <c r="AB196" s="38"/>
      <c r="AC196" s="38"/>
      <c r="AD196" s="38"/>
      <c r="AE196" s="1"/>
      <c r="AF196" s="1"/>
      <c r="AG196" s="1"/>
      <c r="AH196" s="1"/>
    </row>
    <row r="197" spans="1:34" s="39" customFormat="1" ht="21" x14ac:dyDescent="0.25">
      <c r="A197" s="28">
        <v>193</v>
      </c>
      <c r="B197" s="46" t="s">
        <v>1042</v>
      </c>
      <c r="C197" s="42" t="s">
        <v>58</v>
      </c>
      <c r="D197" s="43" t="s">
        <v>1026</v>
      </c>
      <c r="E197" s="46" t="s">
        <v>1027</v>
      </c>
      <c r="F197" s="46" t="s">
        <v>1043</v>
      </c>
      <c r="G197" s="112">
        <v>1203027</v>
      </c>
      <c r="H197" s="46" t="s">
        <v>1044</v>
      </c>
      <c r="I197" s="46" t="s">
        <v>1045</v>
      </c>
      <c r="J197" s="42" t="s">
        <v>1046</v>
      </c>
      <c r="K197" s="47" t="s">
        <v>105</v>
      </c>
      <c r="L197" s="47">
        <v>2027</v>
      </c>
      <c r="M197" s="48">
        <v>2028</v>
      </c>
      <c r="N197" s="47" t="s">
        <v>37</v>
      </c>
      <c r="O197" s="49" t="s">
        <v>45</v>
      </c>
      <c r="P197" s="60" t="s">
        <v>79</v>
      </c>
      <c r="Q197" s="56" t="s">
        <v>32</v>
      </c>
      <c r="R197" s="57" t="s">
        <v>32</v>
      </c>
      <c r="S197" s="51">
        <v>1</v>
      </c>
      <c r="T197" s="51">
        <v>1</v>
      </c>
      <c r="U197" s="11"/>
      <c r="V197" s="12"/>
      <c r="W197" s="12"/>
      <c r="X197" s="12"/>
      <c r="Y197" s="12"/>
      <c r="Z197" s="38"/>
      <c r="AA197" s="38"/>
      <c r="AB197" s="38"/>
      <c r="AC197" s="38"/>
      <c r="AD197" s="38"/>
      <c r="AE197" s="1"/>
      <c r="AF197" s="1"/>
      <c r="AG197" s="1"/>
      <c r="AH197" s="1"/>
    </row>
    <row r="198" spans="1:34" s="39" customFormat="1" ht="21" x14ac:dyDescent="0.25">
      <c r="A198" s="40">
        <v>194</v>
      </c>
      <c r="B198" s="46" t="s">
        <v>1047</v>
      </c>
      <c r="C198" s="42" t="s">
        <v>58</v>
      </c>
      <c r="D198" s="43" t="s">
        <v>1026</v>
      </c>
      <c r="E198" s="46" t="s">
        <v>1027</v>
      </c>
      <c r="F198" s="46" t="s">
        <v>1048</v>
      </c>
      <c r="G198" s="112">
        <v>2303006</v>
      </c>
      <c r="H198" s="46" t="s">
        <v>1049</v>
      </c>
      <c r="I198" s="46" t="s">
        <v>1050</v>
      </c>
      <c r="J198" s="42" t="s">
        <v>1051</v>
      </c>
      <c r="K198" s="47">
        <v>2022</v>
      </c>
      <c r="L198" s="47">
        <v>2027</v>
      </c>
      <c r="M198" s="48">
        <v>2028</v>
      </c>
      <c r="N198" s="47" t="s">
        <v>37</v>
      </c>
      <c r="O198" s="49" t="s">
        <v>45</v>
      </c>
      <c r="P198" s="60" t="s">
        <v>79</v>
      </c>
      <c r="Q198" s="56" t="s">
        <v>32</v>
      </c>
      <c r="R198" s="57" t="s">
        <v>32</v>
      </c>
      <c r="S198" s="51">
        <v>1</v>
      </c>
      <c r="T198" s="51">
        <v>1</v>
      </c>
      <c r="U198" s="11"/>
      <c r="V198" s="12"/>
      <c r="W198" s="12"/>
      <c r="X198" s="12"/>
      <c r="Y198" s="12"/>
      <c r="Z198" s="38"/>
      <c r="AA198" s="38"/>
      <c r="AB198" s="38"/>
      <c r="AC198" s="38"/>
      <c r="AD198" s="38"/>
      <c r="AE198" s="1"/>
      <c r="AF198" s="1"/>
      <c r="AG198" s="1"/>
      <c r="AH198" s="1"/>
    </row>
    <row r="199" spans="1:34" s="39" customFormat="1" ht="21" x14ac:dyDescent="0.25">
      <c r="A199" s="28">
        <v>195</v>
      </c>
      <c r="B199" s="46" t="s">
        <v>1052</v>
      </c>
      <c r="C199" s="42" t="s">
        <v>30</v>
      </c>
      <c r="D199" s="43" t="s">
        <v>1026</v>
      </c>
      <c r="E199" s="42" t="s">
        <v>1053</v>
      </c>
      <c r="F199" s="63" t="s">
        <v>1054</v>
      </c>
      <c r="G199" s="112">
        <v>1208092</v>
      </c>
      <c r="H199" s="63" t="s">
        <v>1055</v>
      </c>
      <c r="I199" s="46" t="s">
        <v>1056</v>
      </c>
      <c r="J199" s="42" t="s">
        <v>36</v>
      </c>
      <c r="K199" s="47">
        <v>2023</v>
      </c>
      <c r="L199" s="47">
        <v>2028</v>
      </c>
      <c r="M199" s="48">
        <v>2029</v>
      </c>
      <c r="N199" s="47" t="s">
        <v>37</v>
      </c>
      <c r="O199" s="49" t="s">
        <v>38</v>
      </c>
      <c r="P199" s="35" t="s">
        <v>39</v>
      </c>
      <c r="Q199" s="56" t="s">
        <v>32</v>
      </c>
      <c r="R199" s="57" t="s">
        <v>32</v>
      </c>
      <c r="S199" s="51">
        <v>1</v>
      </c>
      <c r="T199" s="51">
        <v>1</v>
      </c>
      <c r="U199" s="11"/>
      <c r="V199" s="12"/>
      <c r="W199" s="12"/>
      <c r="X199" s="12"/>
      <c r="Y199" s="12"/>
      <c r="Z199" s="38"/>
      <c r="AA199" s="38"/>
      <c r="AB199" s="38"/>
      <c r="AC199" s="38"/>
      <c r="AD199" s="38"/>
      <c r="AE199" s="1"/>
      <c r="AF199" s="1"/>
      <c r="AG199" s="1"/>
      <c r="AH199" s="1"/>
    </row>
    <row r="200" spans="1:34" s="39" customFormat="1" ht="21" x14ac:dyDescent="0.25">
      <c r="A200" s="40">
        <v>196</v>
      </c>
      <c r="B200" s="46" t="s">
        <v>1057</v>
      </c>
      <c r="C200" s="42" t="s">
        <v>58</v>
      </c>
      <c r="D200" s="43" t="s">
        <v>1026</v>
      </c>
      <c r="E200" s="42" t="s">
        <v>1053</v>
      </c>
      <c r="F200" s="46" t="s">
        <v>1058</v>
      </c>
      <c r="G200" s="112">
        <v>1410001</v>
      </c>
      <c r="H200" s="46" t="s">
        <v>1059</v>
      </c>
      <c r="I200" s="46" t="s">
        <v>1060</v>
      </c>
      <c r="J200" s="42" t="s">
        <v>1061</v>
      </c>
      <c r="K200" s="47" t="s">
        <v>105</v>
      </c>
      <c r="L200" s="47">
        <v>2027</v>
      </c>
      <c r="M200" s="48">
        <v>2028</v>
      </c>
      <c r="N200" s="47" t="s">
        <v>37</v>
      </c>
      <c r="O200" s="49" t="s">
        <v>45</v>
      </c>
      <c r="P200" s="60" t="s">
        <v>79</v>
      </c>
      <c r="Q200" s="56" t="s">
        <v>32</v>
      </c>
      <c r="R200" s="57" t="s">
        <v>32</v>
      </c>
      <c r="S200" s="51">
        <v>1</v>
      </c>
      <c r="T200" s="51">
        <v>1</v>
      </c>
      <c r="U200" s="11"/>
      <c r="V200" s="12"/>
      <c r="W200" s="12"/>
      <c r="X200" s="12"/>
      <c r="Y200" s="12"/>
      <c r="Z200" s="38"/>
      <c r="AA200" s="38"/>
      <c r="AB200" s="38"/>
      <c r="AC200" s="38"/>
      <c r="AD200" s="38"/>
      <c r="AE200" s="1"/>
      <c r="AF200" s="1"/>
      <c r="AG200" s="1"/>
      <c r="AH200" s="1"/>
    </row>
    <row r="201" spans="1:34" s="39" customFormat="1" ht="21" x14ac:dyDescent="0.25">
      <c r="A201" s="28">
        <v>197</v>
      </c>
      <c r="B201" s="46" t="s">
        <v>1062</v>
      </c>
      <c r="C201" s="42" t="s">
        <v>58</v>
      </c>
      <c r="D201" s="43" t="s">
        <v>1026</v>
      </c>
      <c r="E201" s="42" t="s">
        <v>1053</v>
      </c>
      <c r="F201" s="46" t="s">
        <v>1063</v>
      </c>
      <c r="G201" s="112">
        <v>1505002</v>
      </c>
      <c r="H201" s="46" t="s">
        <v>1064</v>
      </c>
      <c r="I201" s="46" t="s">
        <v>1065</v>
      </c>
      <c r="J201" s="42" t="s">
        <v>1066</v>
      </c>
      <c r="K201" s="47" t="s">
        <v>105</v>
      </c>
      <c r="L201" s="47">
        <v>2027</v>
      </c>
      <c r="M201" s="48">
        <v>2028</v>
      </c>
      <c r="N201" s="47" t="s">
        <v>37</v>
      </c>
      <c r="O201" s="49" t="s">
        <v>45</v>
      </c>
      <c r="P201" s="60" t="s">
        <v>79</v>
      </c>
      <c r="Q201" s="56" t="s">
        <v>32</v>
      </c>
      <c r="R201" s="57" t="s">
        <v>32</v>
      </c>
      <c r="S201" s="51">
        <v>1</v>
      </c>
      <c r="T201" s="51">
        <v>1</v>
      </c>
      <c r="U201" s="11"/>
      <c r="V201" s="12"/>
      <c r="W201" s="12"/>
      <c r="X201" s="12"/>
      <c r="Y201" s="12"/>
      <c r="Z201" s="38"/>
      <c r="AA201" s="38"/>
      <c r="AB201" s="38"/>
      <c r="AC201" s="38"/>
      <c r="AD201" s="38"/>
      <c r="AE201" s="1"/>
      <c r="AF201" s="1"/>
      <c r="AG201" s="1"/>
      <c r="AH201" s="1"/>
    </row>
    <row r="202" spans="1:34" s="39" customFormat="1" ht="21" x14ac:dyDescent="0.25">
      <c r="A202" s="40">
        <v>198</v>
      </c>
      <c r="B202" s="46" t="s">
        <v>1067</v>
      </c>
      <c r="C202" s="42" t="s">
        <v>179</v>
      </c>
      <c r="D202" s="43" t="s">
        <v>1026</v>
      </c>
      <c r="E202" s="46" t="s">
        <v>1053</v>
      </c>
      <c r="F202" s="46" t="s">
        <v>1068</v>
      </c>
      <c r="G202" s="112">
        <v>1405012</v>
      </c>
      <c r="H202" s="46" t="s">
        <v>1069</v>
      </c>
      <c r="I202" s="46" t="s">
        <v>1070</v>
      </c>
      <c r="J202" s="42" t="s">
        <v>1071</v>
      </c>
      <c r="K202" s="47" t="s">
        <v>247</v>
      </c>
      <c r="L202" s="47">
        <v>2024</v>
      </c>
      <c r="M202" s="48">
        <v>2025</v>
      </c>
      <c r="N202" s="47" t="s">
        <v>37</v>
      </c>
      <c r="O202" s="49" t="s">
        <v>45</v>
      </c>
      <c r="P202" s="60" t="s">
        <v>32</v>
      </c>
      <c r="Q202" s="12" t="s">
        <v>627</v>
      </c>
      <c r="R202" s="57" t="s">
        <v>32</v>
      </c>
      <c r="S202" s="51">
        <v>1</v>
      </c>
      <c r="T202" s="51">
        <v>1</v>
      </c>
      <c r="U202" s="11" t="s">
        <v>165</v>
      </c>
      <c r="V202" s="12" t="s">
        <v>166</v>
      </c>
      <c r="W202" s="72">
        <v>45748</v>
      </c>
      <c r="X202" s="12" t="s">
        <v>167</v>
      </c>
      <c r="Y202" s="12" t="s">
        <v>168</v>
      </c>
      <c r="Z202" s="38"/>
      <c r="AA202" s="38"/>
      <c r="AB202" s="38"/>
      <c r="AC202" s="38"/>
      <c r="AD202" s="38"/>
      <c r="AE202" s="1"/>
      <c r="AF202" s="1"/>
      <c r="AG202" s="1"/>
      <c r="AH202" s="1"/>
    </row>
    <row r="203" spans="1:34" s="39" customFormat="1" ht="21" x14ac:dyDescent="0.25">
      <c r="A203" s="28">
        <v>199</v>
      </c>
      <c r="B203" s="46" t="s">
        <v>1072</v>
      </c>
      <c r="C203" s="42" t="s">
        <v>30</v>
      </c>
      <c r="D203" s="43" t="s">
        <v>1026</v>
      </c>
      <c r="E203" s="46" t="s">
        <v>1026</v>
      </c>
      <c r="F203" s="77" t="s">
        <v>1073</v>
      </c>
      <c r="G203" s="112">
        <v>2305002</v>
      </c>
      <c r="H203" s="46" t="s">
        <v>314</v>
      </c>
      <c r="I203" s="46" t="s">
        <v>1074</v>
      </c>
      <c r="J203" s="42" t="s">
        <v>36</v>
      </c>
      <c r="K203" s="47" t="s">
        <v>44</v>
      </c>
      <c r="L203" s="47">
        <v>2026</v>
      </c>
      <c r="M203" s="48">
        <v>2027</v>
      </c>
      <c r="N203" s="47" t="s">
        <v>37</v>
      </c>
      <c r="O203" s="49" t="s">
        <v>38</v>
      </c>
      <c r="P203" s="35" t="s">
        <v>39</v>
      </c>
      <c r="Q203" s="12" t="s">
        <v>113</v>
      </c>
      <c r="R203" s="50" t="s">
        <v>113</v>
      </c>
      <c r="S203" s="51">
        <v>1</v>
      </c>
      <c r="T203" s="51">
        <v>1</v>
      </c>
      <c r="U203" s="11" t="s">
        <v>165</v>
      </c>
      <c r="V203" s="12" t="s">
        <v>252</v>
      </c>
      <c r="W203" s="72">
        <v>45748</v>
      </c>
      <c r="X203" s="12" t="s">
        <v>167</v>
      </c>
      <c r="Y203" s="12" t="s">
        <v>168</v>
      </c>
      <c r="Z203" s="38"/>
      <c r="AA203" s="38"/>
      <c r="AB203" s="38"/>
      <c r="AC203" s="38"/>
      <c r="AD203" s="38"/>
      <c r="AE203" s="1"/>
      <c r="AF203" s="1"/>
      <c r="AG203" s="1"/>
      <c r="AH203" s="1"/>
    </row>
    <row r="204" spans="1:34" s="39" customFormat="1" ht="21" x14ac:dyDescent="0.25">
      <c r="A204" s="40">
        <v>200</v>
      </c>
      <c r="B204" s="46" t="s">
        <v>1075</v>
      </c>
      <c r="C204" s="42" t="s">
        <v>30</v>
      </c>
      <c r="D204" s="43" t="s">
        <v>1026</v>
      </c>
      <c r="E204" s="79" t="s">
        <v>1026</v>
      </c>
      <c r="F204" s="46" t="s">
        <v>1076</v>
      </c>
      <c r="G204" s="112">
        <v>1011003</v>
      </c>
      <c r="H204" s="46" t="s">
        <v>1077</v>
      </c>
      <c r="I204" s="46" t="s">
        <v>1078</v>
      </c>
      <c r="J204" s="42" t="s">
        <v>36</v>
      </c>
      <c r="K204" s="47">
        <v>2025</v>
      </c>
      <c r="L204" s="47">
        <v>2030</v>
      </c>
      <c r="M204" s="48">
        <v>2031</v>
      </c>
      <c r="N204" s="47" t="s">
        <v>37</v>
      </c>
      <c r="O204" s="49" t="s">
        <v>38</v>
      </c>
      <c r="P204" s="35" t="s">
        <v>39</v>
      </c>
      <c r="Q204" s="12" t="s">
        <v>113</v>
      </c>
      <c r="R204" s="50" t="s">
        <v>113</v>
      </c>
      <c r="S204" s="51">
        <v>1</v>
      </c>
      <c r="T204" s="51">
        <v>1</v>
      </c>
      <c r="U204" s="11" t="s">
        <v>65</v>
      </c>
      <c r="V204" s="12" t="s">
        <v>128</v>
      </c>
      <c r="W204" s="72">
        <v>45901</v>
      </c>
      <c r="X204" s="12" t="s">
        <v>67</v>
      </c>
      <c r="Y204" s="56" t="s">
        <v>68</v>
      </c>
      <c r="Z204" s="38"/>
      <c r="AA204" s="38"/>
      <c r="AB204" s="38"/>
      <c r="AC204" s="38"/>
      <c r="AD204" s="38"/>
      <c r="AE204" s="1"/>
      <c r="AF204" s="1"/>
      <c r="AG204" s="1"/>
      <c r="AH204" s="1"/>
    </row>
    <row r="205" spans="1:34" s="39" customFormat="1" ht="21" x14ac:dyDescent="0.25">
      <c r="A205" s="28">
        <v>201</v>
      </c>
      <c r="B205" s="46" t="s">
        <v>1079</v>
      </c>
      <c r="C205" s="42" t="s">
        <v>283</v>
      </c>
      <c r="D205" s="43" t="s">
        <v>1026</v>
      </c>
      <c r="E205" s="42" t="s">
        <v>1080</v>
      </c>
      <c r="F205" s="46" t="s">
        <v>1081</v>
      </c>
      <c r="G205" s="112">
        <v>1801027</v>
      </c>
      <c r="H205" s="42" t="s">
        <v>1082</v>
      </c>
      <c r="I205" s="46" t="s">
        <v>1083</v>
      </c>
      <c r="J205" s="42" t="s">
        <v>1084</v>
      </c>
      <c r="K205" s="47">
        <v>2025</v>
      </c>
      <c r="L205" s="47">
        <v>2030</v>
      </c>
      <c r="M205" s="48">
        <f>L205+1</f>
        <v>2031</v>
      </c>
      <c r="N205" s="47" t="s">
        <v>37</v>
      </c>
      <c r="O205" s="49" t="s">
        <v>51</v>
      </c>
      <c r="P205" s="60" t="s">
        <v>79</v>
      </c>
      <c r="Q205" s="56" t="s">
        <v>32</v>
      </c>
      <c r="R205" s="57" t="s">
        <v>32</v>
      </c>
      <c r="S205" s="51">
        <v>1</v>
      </c>
      <c r="T205" s="51">
        <v>1</v>
      </c>
      <c r="U205" s="11" t="s">
        <v>165</v>
      </c>
      <c r="V205" s="12" t="s">
        <v>427</v>
      </c>
      <c r="W205" s="72">
        <v>45839</v>
      </c>
      <c r="X205" s="12" t="s">
        <v>167</v>
      </c>
      <c r="Y205" s="12" t="s">
        <v>168</v>
      </c>
      <c r="Z205" s="38"/>
      <c r="AA205" s="38"/>
      <c r="AB205" s="38"/>
      <c r="AC205" s="38"/>
      <c r="AD205" s="38"/>
      <c r="AE205" s="1"/>
      <c r="AF205" s="1"/>
      <c r="AG205" s="1"/>
      <c r="AH205" s="1"/>
    </row>
    <row r="206" spans="1:34" s="39" customFormat="1" ht="21" customHeight="1" x14ac:dyDescent="0.25">
      <c r="A206" s="40">
        <v>202</v>
      </c>
      <c r="B206" s="65" t="s">
        <v>1085</v>
      </c>
      <c r="C206" s="42" t="s">
        <v>30</v>
      </c>
      <c r="D206" s="43" t="s">
        <v>1026</v>
      </c>
      <c r="E206" s="42" t="s">
        <v>1080</v>
      </c>
      <c r="F206" s="42" t="s">
        <v>1086</v>
      </c>
      <c r="G206" s="112">
        <v>1011003</v>
      </c>
      <c r="H206" s="77" t="s">
        <v>1087</v>
      </c>
      <c r="I206" s="46" t="s">
        <v>1088</v>
      </c>
      <c r="J206" s="42" t="s">
        <v>36</v>
      </c>
      <c r="K206" s="47">
        <v>2024</v>
      </c>
      <c r="L206" s="47">
        <v>2029</v>
      </c>
      <c r="M206" s="48">
        <v>2030</v>
      </c>
      <c r="N206" s="47" t="s">
        <v>37</v>
      </c>
      <c r="O206" s="49" t="s">
        <v>106</v>
      </c>
      <c r="P206" s="35" t="s">
        <v>39</v>
      </c>
      <c r="Q206" s="12" t="s">
        <v>113</v>
      </c>
      <c r="R206" s="50" t="s">
        <v>113</v>
      </c>
      <c r="S206" s="51">
        <v>1</v>
      </c>
      <c r="T206" s="51">
        <v>1</v>
      </c>
      <c r="U206" s="11"/>
      <c r="V206" s="12"/>
      <c r="W206" s="12"/>
      <c r="X206" s="12"/>
      <c r="Y206" s="12"/>
      <c r="Z206" s="38"/>
      <c r="AA206" s="38"/>
      <c r="AB206" s="38"/>
      <c r="AC206" s="38"/>
      <c r="AD206" s="38"/>
      <c r="AE206" s="1"/>
      <c r="AF206" s="1"/>
      <c r="AG206" s="1"/>
      <c r="AH206" s="1"/>
    </row>
    <row r="207" spans="1:34" s="39" customFormat="1" ht="21" customHeight="1" x14ac:dyDescent="0.25">
      <c r="A207" s="28">
        <v>203</v>
      </c>
      <c r="B207" s="46" t="s">
        <v>1089</v>
      </c>
      <c r="C207" s="42" t="s">
        <v>283</v>
      </c>
      <c r="D207" s="43" t="s">
        <v>1026</v>
      </c>
      <c r="E207" s="42" t="s">
        <v>1080</v>
      </c>
      <c r="F207" s="46" t="s">
        <v>1090</v>
      </c>
      <c r="G207" s="112">
        <v>1604003</v>
      </c>
      <c r="H207" s="46" t="s">
        <v>1091</v>
      </c>
      <c r="I207" s="46" t="s">
        <v>1092</v>
      </c>
      <c r="J207" s="42" t="s">
        <v>1093</v>
      </c>
      <c r="K207" s="47">
        <v>2024</v>
      </c>
      <c r="L207" s="47">
        <v>2029</v>
      </c>
      <c r="M207" s="48">
        <v>2030</v>
      </c>
      <c r="N207" s="47" t="s">
        <v>37</v>
      </c>
      <c r="O207" s="49" t="s">
        <v>51</v>
      </c>
      <c r="P207" s="60" t="s">
        <v>155</v>
      </c>
      <c r="Q207" s="56" t="s">
        <v>32</v>
      </c>
      <c r="R207" s="57" t="s">
        <v>32</v>
      </c>
      <c r="S207" s="51">
        <v>1</v>
      </c>
      <c r="T207" s="51">
        <v>1</v>
      </c>
      <c r="U207" s="11"/>
      <c r="V207" s="12"/>
      <c r="W207" s="12"/>
      <c r="X207" s="12"/>
      <c r="Y207" s="12"/>
      <c r="Z207" s="38"/>
      <c r="AA207" s="38"/>
      <c r="AB207" s="38"/>
      <c r="AC207" s="38"/>
      <c r="AD207" s="38"/>
      <c r="AE207" s="1"/>
      <c r="AF207" s="1"/>
      <c r="AG207" s="1"/>
      <c r="AH207" s="1"/>
    </row>
    <row r="208" spans="1:34" s="39" customFormat="1" ht="21" x14ac:dyDescent="0.25">
      <c r="A208" s="40">
        <v>204</v>
      </c>
      <c r="B208" s="42" t="s">
        <v>1094</v>
      </c>
      <c r="C208" s="42" t="s">
        <v>58</v>
      </c>
      <c r="D208" s="43" t="s">
        <v>1026</v>
      </c>
      <c r="E208" s="42" t="s">
        <v>1080</v>
      </c>
      <c r="F208" s="42" t="s">
        <v>1095</v>
      </c>
      <c r="G208" s="112">
        <v>1204033</v>
      </c>
      <c r="H208" s="46" t="s">
        <v>1096</v>
      </c>
      <c r="I208" s="46" t="s">
        <v>1097</v>
      </c>
      <c r="J208" s="42" t="s">
        <v>1098</v>
      </c>
      <c r="K208" s="47">
        <v>2024</v>
      </c>
      <c r="L208" s="48">
        <f>K208+5</f>
        <v>2029</v>
      </c>
      <c r="M208" s="48">
        <f>L208+1</f>
        <v>2030</v>
      </c>
      <c r="N208" s="47" t="s">
        <v>37</v>
      </c>
      <c r="O208" s="49" t="s">
        <v>45</v>
      </c>
      <c r="P208" s="60" t="s">
        <v>155</v>
      </c>
      <c r="Q208" s="56" t="s">
        <v>32</v>
      </c>
      <c r="R208" s="57" t="s">
        <v>32</v>
      </c>
      <c r="S208" s="51">
        <v>1</v>
      </c>
      <c r="T208" s="51">
        <v>1</v>
      </c>
      <c r="U208" s="11"/>
      <c r="V208" s="12"/>
      <c r="W208" s="12"/>
      <c r="X208" s="12"/>
      <c r="Y208" s="12"/>
      <c r="Z208" s="38"/>
      <c r="AA208" s="38"/>
      <c r="AB208" s="38"/>
      <c r="AC208" s="38"/>
      <c r="AD208" s="38"/>
      <c r="AE208" s="1"/>
      <c r="AF208" s="1"/>
      <c r="AG208" s="1"/>
      <c r="AH208" s="1"/>
    </row>
    <row r="209" spans="1:34" s="39" customFormat="1" ht="21" x14ac:dyDescent="0.25">
      <c r="A209" s="28">
        <v>205</v>
      </c>
      <c r="B209" s="42" t="s">
        <v>1099</v>
      </c>
      <c r="C209" s="42" t="s">
        <v>58</v>
      </c>
      <c r="D209" s="43" t="s">
        <v>1026</v>
      </c>
      <c r="E209" s="42" t="s">
        <v>1080</v>
      </c>
      <c r="F209" s="42" t="s">
        <v>1100</v>
      </c>
      <c r="G209" s="112">
        <v>1510001</v>
      </c>
      <c r="H209" s="46" t="s">
        <v>1101</v>
      </c>
      <c r="I209" s="46" t="s">
        <v>1102</v>
      </c>
      <c r="J209" s="42" t="s">
        <v>1103</v>
      </c>
      <c r="K209" s="47">
        <v>2024</v>
      </c>
      <c r="L209" s="48">
        <f>K209+5</f>
        <v>2029</v>
      </c>
      <c r="M209" s="48">
        <f>L209+1</f>
        <v>2030</v>
      </c>
      <c r="N209" s="47" t="s">
        <v>37</v>
      </c>
      <c r="O209" s="49" t="s">
        <v>45</v>
      </c>
      <c r="P209" s="60" t="s">
        <v>155</v>
      </c>
      <c r="Q209" s="56" t="s">
        <v>32</v>
      </c>
      <c r="R209" s="57" t="s">
        <v>32</v>
      </c>
      <c r="S209" s="51">
        <v>1</v>
      </c>
      <c r="T209" s="51">
        <v>1</v>
      </c>
      <c r="U209" s="11"/>
      <c r="V209" s="12"/>
      <c r="W209" s="12"/>
      <c r="X209" s="12"/>
      <c r="Y209" s="12"/>
      <c r="Z209" s="38"/>
      <c r="AA209" s="38"/>
      <c r="AB209" s="38"/>
      <c r="AC209" s="38"/>
      <c r="AD209" s="38"/>
      <c r="AE209" s="1"/>
      <c r="AF209" s="1"/>
      <c r="AG209" s="1"/>
      <c r="AH209" s="1"/>
    </row>
    <row r="210" spans="1:34" s="39" customFormat="1" ht="21" x14ac:dyDescent="0.25">
      <c r="A210" s="40">
        <v>206</v>
      </c>
      <c r="B210" s="46" t="s">
        <v>375</v>
      </c>
      <c r="C210" s="42" t="s">
        <v>58</v>
      </c>
      <c r="D210" s="43" t="s">
        <v>1026</v>
      </c>
      <c r="E210" s="46" t="s">
        <v>1080</v>
      </c>
      <c r="F210" s="73" t="s">
        <v>1104</v>
      </c>
      <c r="G210" s="112">
        <v>1505003</v>
      </c>
      <c r="H210" s="110" t="s">
        <v>1105</v>
      </c>
      <c r="I210" s="46" t="s">
        <v>1106</v>
      </c>
      <c r="J210" s="42" t="s">
        <v>1107</v>
      </c>
      <c r="K210" s="47">
        <v>2025</v>
      </c>
      <c r="L210" s="47">
        <v>2030</v>
      </c>
      <c r="M210" s="48">
        <v>2031</v>
      </c>
      <c r="N210" s="47" t="s">
        <v>37</v>
      </c>
      <c r="O210" s="49" t="s">
        <v>45</v>
      </c>
      <c r="P210" s="60" t="s">
        <v>1108</v>
      </c>
      <c r="Q210" s="56" t="s">
        <v>32</v>
      </c>
      <c r="R210" s="57" t="s">
        <v>32</v>
      </c>
      <c r="S210" s="51">
        <v>1</v>
      </c>
      <c r="T210" s="51">
        <v>1</v>
      </c>
      <c r="U210" s="11" t="s">
        <v>65</v>
      </c>
      <c r="V210" s="1" t="s">
        <v>411</v>
      </c>
      <c r="W210" s="12"/>
      <c r="X210" s="12" t="s">
        <v>67</v>
      </c>
      <c r="Y210" s="12" t="s">
        <v>68</v>
      </c>
      <c r="Z210" s="38"/>
      <c r="AA210" s="38"/>
      <c r="AB210" s="38"/>
      <c r="AC210" s="38"/>
      <c r="AD210" s="38"/>
      <c r="AE210" s="1"/>
      <c r="AF210" s="1"/>
      <c r="AG210" s="1"/>
      <c r="AH210" s="1"/>
    </row>
    <row r="211" spans="1:34" s="39" customFormat="1" ht="21" x14ac:dyDescent="0.25">
      <c r="A211" s="28">
        <v>207</v>
      </c>
      <c r="B211" s="46" t="s">
        <v>1109</v>
      </c>
      <c r="C211" s="42" t="s">
        <v>58</v>
      </c>
      <c r="D211" s="42" t="s">
        <v>1110</v>
      </c>
      <c r="E211" s="46" t="s">
        <v>1110</v>
      </c>
      <c r="F211" s="42" t="s">
        <v>1111</v>
      </c>
      <c r="G211" s="112" t="s">
        <v>32</v>
      </c>
      <c r="H211" s="42" t="s">
        <v>1112</v>
      </c>
      <c r="I211" s="46" t="s">
        <v>1113</v>
      </c>
      <c r="J211" s="42" t="s">
        <v>36</v>
      </c>
      <c r="K211" s="47">
        <v>2024</v>
      </c>
      <c r="L211" s="48">
        <v>2029</v>
      </c>
      <c r="M211" s="48">
        <v>2030</v>
      </c>
      <c r="N211" s="47" t="s">
        <v>37</v>
      </c>
      <c r="O211" s="49" t="s">
        <v>56</v>
      </c>
      <c r="P211" s="60" t="s">
        <v>155</v>
      </c>
      <c r="Q211" s="56" t="s">
        <v>32</v>
      </c>
      <c r="R211" s="57" t="s">
        <v>32</v>
      </c>
      <c r="S211" s="51">
        <v>1</v>
      </c>
      <c r="T211" s="51">
        <v>1</v>
      </c>
      <c r="U211" s="11" t="s">
        <v>80</v>
      </c>
      <c r="V211" s="12" t="s">
        <v>1114</v>
      </c>
      <c r="W211" s="72">
        <v>45627</v>
      </c>
      <c r="X211" s="12" t="s">
        <v>83</v>
      </c>
      <c r="Y211" s="12"/>
      <c r="Z211" s="38"/>
      <c r="AA211" s="38"/>
      <c r="AB211" s="38"/>
      <c r="AC211" s="38"/>
      <c r="AD211" s="38"/>
      <c r="AE211" s="1"/>
      <c r="AF211" s="1"/>
      <c r="AG211" s="1"/>
      <c r="AH211" s="1"/>
    </row>
    <row r="212" spans="1:34" s="39" customFormat="1" ht="21" x14ac:dyDescent="0.25">
      <c r="A212" s="40">
        <v>208</v>
      </c>
      <c r="B212" s="46" t="s">
        <v>1115</v>
      </c>
      <c r="C212" s="42" t="s">
        <v>58</v>
      </c>
      <c r="D212" s="42" t="s">
        <v>1110</v>
      </c>
      <c r="E212" s="79" t="s">
        <v>1110</v>
      </c>
      <c r="F212" s="46" t="s">
        <v>1116</v>
      </c>
      <c r="G212" s="112" t="s">
        <v>32</v>
      </c>
      <c r="H212" s="46" t="s">
        <v>1117</v>
      </c>
      <c r="I212" s="46" t="s">
        <v>1118</v>
      </c>
      <c r="J212" s="42" t="s">
        <v>36</v>
      </c>
      <c r="K212" s="47">
        <v>2022</v>
      </c>
      <c r="L212" s="48">
        <v>2027</v>
      </c>
      <c r="M212" s="48">
        <v>2028</v>
      </c>
      <c r="N212" s="47" t="s">
        <v>37</v>
      </c>
      <c r="O212" s="49" t="s">
        <v>45</v>
      </c>
      <c r="P212" s="75" t="s">
        <v>155</v>
      </c>
      <c r="Q212" s="56" t="s">
        <v>750</v>
      </c>
      <c r="R212" s="57" t="s">
        <v>750</v>
      </c>
      <c r="S212" s="51">
        <v>1</v>
      </c>
      <c r="T212" s="51">
        <v>1</v>
      </c>
      <c r="U212" s="11"/>
      <c r="V212" s="12"/>
      <c r="W212" s="12"/>
      <c r="X212" s="12"/>
      <c r="Y212" s="12"/>
      <c r="Z212" s="38"/>
      <c r="AA212" s="38"/>
      <c r="AB212" s="38"/>
      <c r="AC212" s="38"/>
      <c r="AD212" s="38"/>
      <c r="AE212" s="1"/>
      <c r="AF212" s="1"/>
      <c r="AG212" s="1"/>
      <c r="AH212" s="1"/>
    </row>
    <row r="213" spans="1:34" s="39" customFormat="1" ht="21" x14ac:dyDescent="0.25">
      <c r="A213" s="28">
        <v>209</v>
      </c>
      <c r="B213" s="46" t="s">
        <v>1119</v>
      </c>
      <c r="C213" s="42" t="s">
        <v>58</v>
      </c>
      <c r="D213" s="42" t="s">
        <v>1120</v>
      </c>
      <c r="E213" s="46" t="s">
        <v>1121</v>
      </c>
      <c r="F213" s="46" t="s">
        <v>1122</v>
      </c>
      <c r="G213" s="112">
        <v>1506014</v>
      </c>
      <c r="H213" s="42" t="s">
        <v>1123</v>
      </c>
      <c r="I213" s="46" t="s">
        <v>1124</v>
      </c>
      <c r="J213" s="42" t="s">
        <v>1125</v>
      </c>
      <c r="K213" s="47">
        <v>2025</v>
      </c>
      <c r="L213" s="47">
        <v>2030</v>
      </c>
      <c r="M213" s="48">
        <v>2031</v>
      </c>
      <c r="N213" s="47" t="s">
        <v>37</v>
      </c>
      <c r="O213" s="49" t="s">
        <v>45</v>
      </c>
      <c r="P213" s="60" t="s">
        <v>79</v>
      </c>
      <c r="Q213" s="56" t="s">
        <v>32</v>
      </c>
      <c r="R213" s="57" t="s">
        <v>32</v>
      </c>
      <c r="S213" s="51">
        <v>1</v>
      </c>
      <c r="T213" s="51">
        <v>1</v>
      </c>
      <c r="U213" s="11"/>
      <c r="V213" s="12"/>
      <c r="W213" s="12"/>
      <c r="X213" s="12"/>
      <c r="Y213" s="12"/>
      <c r="Z213" s="38"/>
      <c r="AA213" s="38"/>
      <c r="AB213" s="38"/>
      <c r="AC213" s="38"/>
      <c r="AD213" s="38"/>
      <c r="AE213" s="1"/>
      <c r="AF213" s="1"/>
      <c r="AG213" s="1"/>
      <c r="AH213" s="1"/>
    </row>
    <row r="214" spans="1:34" s="39" customFormat="1" ht="21" x14ac:dyDescent="0.25">
      <c r="A214" s="40">
        <v>210</v>
      </c>
      <c r="B214" s="46" t="s">
        <v>1126</v>
      </c>
      <c r="C214" s="42" t="s">
        <v>58</v>
      </c>
      <c r="D214" s="42" t="s">
        <v>1120</v>
      </c>
      <c r="E214" s="46" t="s">
        <v>1121</v>
      </c>
      <c r="F214" s="46" t="s">
        <v>1127</v>
      </c>
      <c r="G214" s="112">
        <v>1604047</v>
      </c>
      <c r="H214" s="42" t="s">
        <v>1128</v>
      </c>
      <c r="I214" s="46" t="s">
        <v>1129</v>
      </c>
      <c r="J214" s="42" t="s">
        <v>1130</v>
      </c>
      <c r="K214" s="47">
        <v>2025</v>
      </c>
      <c r="L214" s="47">
        <v>2030</v>
      </c>
      <c r="M214" s="48">
        <v>2031</v>
      </c>
      <c r="N214" s="47" t="s">
        <v>37</v>
      </c>
      <c r="O214" s="49" t="s">
        <v>45</v>
      </c>
      <c r="P214" s="60" t="s">
        <v>79</v>
      </c>
      <c r="Q214" s="56" t="s">
        <v>32</v>
      </c>
      <c r="R214" s="57" t="s">
        <v>32</v>
      </c>
      <c r="S214" s="51">
        <v>1</v>
      </c>
      <c r="T214" s="51">
        <v>1</v>
      </c>
      <c r="U214" s="11" t="s">
        <v>165</v>
      </c>
      <c r="V214" s="12" t="s">
        <v>252</v>
      </c>
      <c r="W214" s="72">
        <v>45748</v>
      </c>
      <c r="X214" s="12" t="s">
        <v>167</v>
      </c>
      <c r="Y214" s="12" t="s">
        <v>168</v>
      </c>
      <c r="Z214" s="38"/>
      <c r="AA214" s="38"/>
      <c r="AB214" s="38"/>
      <c r="AC214" s="38"/>
      <c r="AD214" s="38"/>
      <c r="AE214" s="1"/>
      <c r="AF214" s="1"/>
      <c r="AG214" s="1"/>
      <c r="AH214" s="1"/>
    </row>
    <row r="215" spans="1:34" s="39" customFormat="1" ht="21" x14ac:dyDescent="0.25">
      <c r="A215" s="28">
        <v>211</v>
      </c>
      <c r="B215" s="46" t="s">
        <v>1131</v>
      </c>
      <c r="C215" s="42" t="s">
        <v>58</v>
      </c>
      <c r="D215" s="42" t="s">
        <v>1120</v>
      </c>
      <c r="E215" s="46" t="s">
        <v>1121</v>
      </c>
      <c r="F215" s="46" t="s">
        <v>1132</v>
      </c>
      <c r="G215" s="112">
        <v>1301002</v>
      </c>
      <c r="H215" s="42" t="s">
        <v>1133</v>
      </c>
      <c r="I215" s="46" t="s">
        <v>1134</v>
      </c>
      <c r="J215" s="42" t="s">
        <v>1135</v>
      </c>
      <c r="K215" s="47">
        <v>2025</v>
      </c>
      <c r="L215" s="47">
        <v>2030</v>
      </c>
      <c r="M215" s="48">
        <v>2031</v>
      </c>
      <c r="N215" s="47" t="s">
        <v>37</v>
      </c>
      <c r="O215" s="49" t="s">
        <v>45</v>
      </c>
      <c r="P215" s="60" t="s">
        <v>79</v>
      </c>
      <c r="Q215" s="56" t="s">
        <v>32</v>
      </c>
      <c r="R215" s="57" t="s">
        <v>32</v>
      </c>
      <c r="S215" s="51">
        <v>1</v>
      </c>
      <c r="T215" s="51">
        <v>1</v>
      </c>
      <c r="U215" s="11" t="s">
        <v>165</v>
      </c>
      <c r="V215" s="12" t="s">
        <v>252</v>
      </c>
      <c r="W215" s="72">
        <v>45748</v>
      </c>
      <c r="X215" s="12" t="s">
        <v>167</v>
      </c>
      <c r="Y215" s="12" t="s">
        <v>168</v>
      </c>
      <c r="Z215" s="38"/>
      <c r="AA215" s="38"/>
      <c r="AB215" s="38"/>
      <c r="AC215" s="38"/>
      <c r="AD215" s="38"/>
      <c r="AE215" s="1"/>
      <c r="AF215" s="1"/>
      <c r="AG215" s="1"/>
      <c r="AH215" s="1"/>
    </row>
    <row r="216" spans="1:34" s="39" customFormat="1" ht="21" x14ac:dyDescent="0.25">
      <c r="A216" s="40">
        <v>212</v>
      </c>
      <c r="B216" s="65" t="s">
        <v>1136</v>
      </c>
      <c r="C216" s="42" t="s">
        <v>58</v>
      </c>
      <c r="D216" s="42" t="s">
        <v>1120</v>
      </c>
      <c r="E216" s="46" t="s">
        <v>1121</v>
      </c>
      <c r="F216" s="46" t="s">
        <v>1137</v>
      </c>
      <c r="G216" s="112">
        <v>1509033</v>
      </c>
      <c r="H216" s="46" t="s">
        <v>1138</v>
      </c>
      <c r="I216" s="46" t="s">
        <v>1139</v>
      </c>
      <c r="J216" s="42" t="s">
        <v>1140</v>
      </c>
      <c r="K216" s="47">
        <v>2024</v>
      </c>
      <c r="L216" s="48">
        <v>2029</v>
      </c>
      <c r="M216" s="48">
        <v>2030</v>
      </c>
      <c r="N216" s="47" t="s">
        <v>37</v>
      </c>
      <c r="O216" s="49" t="s">
        <v>45</v>
      </c>
      <c r="P216" s="60" t="s">
        <v>155</v>
      </c>
      <c r="Q216" s="56" t="s">
        <v>32</v>
      </c>
      <c r="R216" s="57" t="s">
        <v>32</v>
      </c>
      <c r="S216" s="51">
        <v>1</v>
      </c>
      <c r="T216" s="51">
        <v>1</v>
      </c>
      <c r="U216" s="11"/>
      <c r="V216" s="12"/>
      <c r="W216" s="12"/>
      <c r="X216" s="12"/>
      <c r="Y216" s="12"/>
      <c r="Z216" s="38"/>
      <c r="AA216" s="38"/>
      <c r="AB216" s="38"/>
      <c r="AC216" s="38"/>
      <c r="AD216" s="38"/>
      <c r="AE216" s="1"/>
      <c r="AF216" s="1"/>
      <c r="AG216" s="1"/>
      <c r="AH216" s="1"/>
    </row>
    <row r="217" spans="1:34" s="39" customFormat="1" ht="21" customHeight="1" x14ac:dyDescent="0.25">
      <c r="A217" s="28">
        <v>213</v>
      </c>
      <c r="B217" s="65" t="s">
        <v>1141</v>
      </c>
      <c r="C217" s="42" t="s">
        <v>58</v>
      </c>
      <c r="D217" s="42" t="s">
        <v>1120</v>
      </c>
      <c r="E217" s="46" t="s">
        <v>1121</v>
      </c>
      <c r="F217" s="87" t="s">
        <v>1142</v>
      </c>
      <c r="G217" s="112">
        <v>1706002</v>
      </c>
      <c r="H217" s="46" t="s">
        <v>1143</v>
      </c>
      <c r="I217" s="46" t="s">
        <v>1144</v>
      </c>
      <c r="J217" s="42" t="s">
        <v>1145</v>
      </c>
      <c r="K217" s="47">
        <v>2024</v>
      </c>
      <c r="L217" s="48">
        <v>2029</v>
      </c>
      <c r="M217" s="48">
        <v>2030</v>
      </c>
      <c r="N217" s="47" t="s">
        <v>37</v>
      </c>
      <c r="O217" s="49" t="s">
        <v>45</v>
      </c>
      <c r="P217" s="60" t="s">
        <v>79</v>
      </c>
      <c r="Q217" s="56" t="s">
        <v>32</v>
      </c>
      <c r="R217" s="57" t="s">
        <v>32</v>
      </c>
      <c r="S217" s="51">
        <v>1</v>
      </c>
      <c r="T217" s="51">
        <v>1</v>
      </c>
      <c r="U217" s="11"/>
      <c r="V217" s="12"/>
      <c r="W217" s="12"/>
      <c r="X217" s="12"/>
      <c r="Y217" s="12"/>
      <c r="Z217" s="38"/>
      <c r="AA217" s="38"/>
      <c r="AB217" s="38"/>
      <c r="AC217" s="38"/>
      <c r="AD217" s="38"/>
      <c r="AE217" s="1"/>
      <c r="AF217" s="1"/>
      <c r="AG217" s="1"/>
      <c r="AH217" s="1"/>
    </row>
    <row r="218" spans="1:34" s="39" customFormat="1" ht="21" customHeight="1" x14ac:dyDescent="0.25">
      <c r="A218" s="40">
        <v>214</v>
      </c>
      <c r="B218" s="42" t="s">
        <v>1146</v>
      </c>
      <c r="C218" s="42" t="s">
        <v>58</v>
      </c>
      <c r="D218" s="42" t="s">
        <v>1120</v>
      </c>
      <c r="E218" s="46" t="s">
        <v>1121</v>
      </c>
      <c r="F218" s="87" t="s">
        <v>1147</v>
      </c>
      <c r="G218" s="112">
        <v>1610006</v>
      </c>
      <c r="H218" s="46" t="s">
        <v>1148</v>
      </c>
      <c r="I218" s="63" t="s">
        <v>1149</v>
      </c>
      <c r="J218" s="42" t="s">
        <v>1150</v>
      </c>
      <c r="K218" s="47">
        <v>2024</v>
      </c>
      <c r="L218" s="48">
        <v>2029</v>
      </c>
      <c r="M218" s="48">
        <v>2030</v>
      </c>
      <c r="N218" s="47" t="s">
        <v>37</v>
      </c>
      <c r="O218" s="49" t="s">
        <v>45</v>
      </c>
      <c r="P218" s="60" t="s">
        <v>155</v>
      </c>
      <c r="Q218" s="56" t="s">
        <v>32</v>
      </c>
      <c r="R218" s="57" t="s">
        <v>32</v>
      </c>
      <c r="S218" s="51">
        <v>1</v>
      </c>
      <c r="T218" s="51">
        <v>1</v>
      </c>
      <c r="U218" s="11"/>
      <c r="V218" s="12"/>
      <c r="W218" s="12"/>
      <c r="X218" s="12"/>
      <c r="Y218" s="12"/>
      <c r="Z218" s="38"/>
      <c r="AA218" s="38"/>
      <c r="AB218" s="38"/>
      <c r="AC218" s="38"/>
      <c r="AD218" s="38"/>
      <c r="AE218" s="1"/>
      <c r="AF218" s="1"/>
      <c r="AG218" s="1"/>
      <c r="AH218" s="1"/>
    </row>
    <row r="219" spans="1:34" s="39" customFormat="1" ht="21" x14ac:dyDescent="0.25">
      <c r="A219" s="28">
        <v>215</v>
      </c>
      <c r="B219" s="46" t="s">
        <v>1151</v>
      </c>
      <c r="C219" s="42" t="s">
        <v>30</v>
      </c>
      <c r="D219" s="42" t="s">
        <v>1120</v>
      </c>
      <c r="E219" s="42" t="s">
        <v>1121</v>
      </c>
      <c r="F219" s="63" t="s">
        <v>1152</v>
      </c>
      <c r="G219" s="112">
        <v>1108005</v>
      </c>
      <c r="H219" s="63" t="s">
        <v>1153</v>
      </c>
      <c r="I219" s="63" t="s">
        <v>1154</v>
      </c>
      <c r="J219" s="63" t="s">
        <v>36</v>
      </c>
      <c r="K219" s="47">
        <v>2023</v>
      </c>
      <c r="L219" s="47">
        <v>2028</v>
      </c>
      <c r="M219" s="48">
        <v>2029</v>
      </c>
      <c r="N219" s="47" t="s">
        <v>37</v>
      </c>
      <c r="O219" s="49" t="s">
        <v>38</v>
      </c>
      <c r="P219" s="35" t="s">
        <v>39</v>
      </c>
      <c r="Q219" s="12" t="s">
        <v>113</v>
      </c>
      <c r="R219" s="50" t="s">
        <v>113</v>
      </c>
      <c r="S219" s="51">
        <v>1</v>
      </c>
      <c r="T219" s="51">
        <v>1</v>
      </c>
      <c r="U219" s="11"/>
      <c r="V219" s="12"/>
      <c r="W219" s="12"/>
      <c r="X219" s="12"/>
      <c r="Y219" s="12"/>
      <c r="Z219" s="38"/>
      <c r="AA219" s="38"/>
      <c r="AB219" s="38"/>
      <c r="AC219" s="38"/>
      <c r="AD219" s="38"/>
      <c r="AE219" s="1"/>
      <c r="AF219" s="1"/>
      <c r="AG219" s="1"/>
      <c r="AH219" s="1"/>
    </row>
    <row r="220" spans="1:34" s="39" customFormat="1" ht="21" x14ac:dyDescent="0.25">
      <c r="A220" s="40">
        <v>216</v>
      </c>
      <c r="B220" s="46" t="s">
        <v>1155</v>
      </c>
      <c r="C220" s="42" t="s">
        <v>30</v>
      </c>
      <c r="D220" s="42" t="s">
        <v>1120</v>
      </c>
      <c r="E220" s="42" t="s">
        <v>1121</v>
      </c>
      <c r="F220" s="46" t="s">
        <v>1156</v>
      </c>
      <c r="G220" s="112">
        <v>1108005</v>
      </c>
      <c r="H220" s="63" t="s">
        <v>1157</v>
      </c>
      <c r="I220" s="63" t="s">
        <v>1158</v>
      </c>
      <c r="J220" s="63" t="s">
        <v>36</v>
      </c>
      <c r="K220" s="47">
        <v>2023</v>
      </c>
      <c r="L220" s="47">
        <v>2028</v>
      </c>
      <c r="M220" s="48">
        <v>2029</v>
      </c>
      <c r="N220" s="47" t="s">
        <v>37</v>
      </c>
      <c r="O220" s="49" t="s">
        <v>106</v>
      </c>
      <c r="P220" s="35" t="s">
        <v>89</v>
      </c>
      <c r="Q220" s="12" t="s">
        <v>113</v>
      </c>
      <c r="R220" s="50" t="s">
        <v>113</v>
      </c>
      <c r="S220" s="51">
        <v>1</v>
      </c>
      <c r="T220" s="51">
        <v>1</v>
      </c>
      <c r="U220" s="11"/>
      <c r="V220" s="12"/>
      <c r="W220" s="12"/>
      <c r="X220" s="12"/>
      <c r="Y220" s="12"/>
      <c r="Z220" s="38"/>
      <c r="AA220" s="38"/>
      <c r="AB220" s="38"/>
      <c r="AC220" s="38"/>
      <c r="AD220" s="38"/>
      <c r="AE220" s="1"/>
      <c r="AF220" s="1"/>
      <c r="AG220" s="1"/>
      <c r="AH220" s="1"/>
    </row>
    <row r="221" spans="1:34" s="39" customFormat="1" ht="21" x14ac:dyDescent="0.25">
      <c r="A221" s="28">
        <v>217</v>
      </c>
      <c r="B221" s="65" t="s">
        <v>1159</v>
      </c>
      <c r="C221" s="42" t="s">
        <v>58</v>
      </c>
      <c r="D221" s="42" t="s">
        <v>1120</v>
      </c>
      <c r="E221" s="46" t="s">
        <v>1121</v>
      </c>
      <c r="F221" s="46" t="s">
        <v>1160</v>
      </c>
      <c r="G221" s="112">
        <v>2203035</v>
      </c>
      <c r="H221" s="46" t="s">
        <v>1161</v>
      </c>
      <c r="I221" s="46" t="s">
        <v>1162</v>
      </c>
      <c r="J221" s="42" t="s">
        <v>1163</v>
      </c>
      <c r="K221" s="47">
        <v>2023</v>
      </c>
      <c r="L221" s="48">
        <v>2028</v>
      </c>
      <c r="M221" s="48">
        <v>2029</v>
      </c>
      <c r="N221" s="47" t="s">
        <v>37</v>
      </c>
      <c r="O221" s="49" t="s">
        <v>45</v>
      </c>
      <c r="P221" s="60" t="s">
        <v>79</v>
      </c>
      <c r="Q221" s="56" t="s">
        <v>32</v>
      </c>
      <c r="R221" s="57" t="s">
        <v>32</v>
      </c>
      <c r="S221" s="51">
        <v>1</v>
      </c>
      <c r="T221" s="51">
        <v>1</v>
      </c>
      <c r="U221" s="11"/>
      <c r="V221" s="12"/>
      <c r="W221" s="12"/>
      <c r="X221" s="12"/>
      <c r="Y221" s="12"/>
      <c r="Z221" s="38"/>
      <c r="AA221" s="38"/>
      <c r="AB221" s="38"/>
      <c r="AC221" s="38"/>
      <c r="AD221" s="38"/>
      <c r="AE221" s="1"/>
      <c r="AF221" s="1"/>
      <c r="AG221" s="1"/>
      <c r="AH221" s="1"/>
    </row>
    <row r="222" spans="1:34" s="39" customFormat="1" ht="21" x14ac:dyDescent="0.25">
      <c r="A222" s="40">
        <v>218</v>
      </c>
      <c r="B222" s="65" t="s">
        <v>1164</v>
      </c>
      <c r="C222" s="42" t="s">
        <v>58</v>
      </c>
      <c r="D222" s="42" t="s">
        <v>1120</v>
      </c>
      <c r="E222" s="46" t="s">
        <v>1121</v>
      </c>
      <c r="F222" s="46" t="s">
        <v>1165</v>
      </c>
      <c r="G222" s="112">
        <v>1510028</v>
      </c>
      <c r="H222" s="46" t="s">
        <v>1166</v>
      </c>
      <c r="I222" s="46" t="s">
        <v>1167</v>
      </c>
      <c r="J222" s="42" t="s">
        <v>1168</v>
      </c>
      <c r="K222" s="47">
        <v>2023</v>
      </c>
      <c r="L222" s="48">
        <v>2028</v>
      </c>
      <c r="M222" s="48">
        <v>2029</v>
      </c>
      <c r="N222" s="47" t="s">
        <v>37</v>
      </c>
      <c r="O222" s="49" t="s">
        <v>45</v>
      </c>
      <c r="P222" s="60" t="s">
        <v>79</v>
      </c>
      <c r="Q222" s="56" t="s">
        <v>32</v>
      </c>
      <c r="R222" s="57" t="s">
        <v>32</v>
      </c>
      <c r="S222" s="51">
        <v>1</v>
      </c>
      <c r="T222" s="51">
        <v>1</v>
      </c>
      <c r="U222" s="11"/>
      <c r="V222" s="12"/>
      <c r="W222" s="12"/>
      <c r="X222" s="12"/>
      <c r="Y222" s="12"/>
      <c r="Z222" s="38"/>
      <c r="AA222" s="38"/>
      <c r="AB222" s="38"/>
      <c r="AC222" s="38"/>
      <c r="AD222" s="38"/>
      <c r="AE222" s="1"/>
      <c r="AF222" s="1"/>
      <c r="AG222" s="1"/>
      <c r="AH222" s="1"/>
    </row>
    <row r="223" spans="1:34" s="39" customFormat="1" ht="21" x14ac:dyDescent="0.25">
      <c r="A223" s="28">
        <v>219</v>
      </c>
      <c r="B223" s="65" t="s">
        <v>1169</v>
      </c>
      <c r="C223" s="42" t="s">
        <v>58</v>
      </c>
      <c r="D223" s="42" t="s">
        <v>1120</v>
      </c>
      <c r="E223" s="46" t="s">
        <v>1121</v>
      </c>
      <c r="F223" s="46" t="s">
        <v>1170</v>
      </c>
      <c r="G223" s="112">
        <v>1809001</v>
      </c>
      <c r="H223" s="46" t="s">
        <v>1171</v>
      </c>
      <c r="I223" s="46" t="s">
        <v>1172</v>
      </c>
      <c r="J223" s="42" t="s">
        <v>1173</v>
      </c>
      <c r="K223" s="47">
        <v>2023</v>
      </c>
      <c r="L223" s="48">
        <v>2028</v>
      </c>
      <c r="M223" s="48">
        <v>2029</v>
      </c>
      <c r="N223" s="47" t="s">
        <v>37</v>
      </c>
      <c r="O223" s="49" t="s">
        <v>45</v>
      </c>
      <c r="P223" s="60" t="s">
        <v>79</v>
      </c>
      <c r="Q223" s="56" t="s">
        <v>32</v>
      </c>
      <c r="R223" s="57" t="s">
        <v>32</v>
      </c>
      <c r="S223" s="51">
        <v>1</v>
      </c>
      <c r="T223" s="51">
        <v>1</v>
      </c>
      <c r="U223" s="11"/>
      <c r="V223" s="12"/>
      <c r="W223" s="12"/>
      <c r="X223" s="12"/>
      <c r="Y223" s="12"/>
      <c r="Z223" s="38"/>
      <c r="AA223" s="38"/>
      <c r="AB223" s="38"/>
      <c r="AC223" s="38"/>
      <c r="AD223" s="38"/>
      <c r="AE223" s="1"/>
      <c r="AF223" s="1"/>
      <c r="AG223" s="1"/>
      <c r="AH223" s="1"/>
    </row>
    <row r="224" spans="1:34" s="39" customFormat="1" ht="21" x14ac:dyDescent="0.25">
      <c r="A224" s="40">
        <v>220</v>
      </c>
      <c r="B224" s="46" t="s">
        <v>1174</v>
      </c>
      <c r="C224" s="42" t="s">
        <v>58</v>
      </c>
      <c r="D224" s="42" t="s">
        <v>1120</v>
      </c>
      <c r="E224" s="46" t="s">
        <v>1121</v>
      </c>
      <c r="F224" s="46" t="s">
        <v>1175</v>
      </c>
      <c r="G224" s="112">
        <v>1112005</v>
      </c>
      <c r="H224" s="46" t="s">
        <v>1176</v>
      </c>
      <c r="I224" s="46" t="s">
        <v>1177</v>
      </c>
      <c r="J224" s="42" t="s">
        <v>1178</v>
      </c>
      <c r="K224" s="47">
        <v>2025</v>
      </c>
      <c r="L224" s="47">
        <v>2030</v>
      </c>
      <c r="M224" s="48">
        <v>2031</v>
      </c>
      <c r="N224" s="47" t="s">
        <v>37</v>
      </c>
      <c r="O224" s="49" t="s">
        <v>45</v>
      </c>
      <c r="P224" s="35" t="s">
        <v>46</v>
      </c>
      <c r="Q224" s="56" t="s">
        <v>32</v>
      </c>
      <c r="R224" s="57" t="s">
        <v>32</v>
      </c>
      <c r="S224" s="51">
        <v>1</v>
      </c>
      <c r="T224" s="51">
        <v>1</v>
      </c>
      <c r="U224" s="11" t="s">
        <v>65</v>
      </c>
      <c r="V224" s="12" t="s">
        <v>761</v>
      </c>
      <c r="W224" s="56" t="s">
        <v>122</v>
      </c>
      <c r="X224" s="12" t="s">
        <v>67</v>
      </c>
      <c r="Y224" s="12" t="s">
        <v>68</v>
      </c>
      <c r="Z224" s="38"/>
      <c r="AA224" s="38"/>
      <c r="AB224" s="38"/>
      <c r="AC224" s="38"/>
      <c r="AD224" s="38"/>
      <c r="AE224" s="1"/>
      <c r="AF224" s="1"/>
      <c r="AG224" s="1"/>
      <c r="AH224" s="1"/>
    </row>
    <row r="225" spans="1:34" s="39" customFormat="1" ht="21" x14ac:dyDescent="0.25">
      <c r="A225" s="28">
        <v>221</v>
      </c>
      <c r="B225" s="65" t="s">
        <v>1179</v>
      </c>
      <c r="C225" s="42" t="s">
        <v>30</v>
      </c>
      <c r="D225" s="42" t="s">
        <v>1120</v>
      </c>
      <c r="E225" s="88" t="s">
        <v>1180</v>
      </c>
      <c r="F225" s="42" t="s">
        <v>1181</v>
      </c>
      <c r="G225" s="112">
        <v>1105002</v>
      </c>
      <c r="H225" s="77" t="s">
        <v>1182</v>
      </c>
      <c r="I225" s="46" t="s">
        <v>1183</v>
      </c>
      <c r="J225" s="46" t="s">
        <v>36</v>
      </c>
      <c r="K225" s="47">
        <v>2024</v>
      </c>
      <c r="L225" s="47">
        <v>2029</v>
      </c>
      <c r="M225" s="48">
        <v>2030</v>
      </c>
      <c r="N225" s="47" t="s">
        <v>37</v>
      </c>
      <c r="O225" s="49" t="s">
        <v>38</v>
      </c>
      <c r="P225" s="35" t="s">
        <v>89</v>
      </c>
      <c r="Q225" s="12" t="s">
        <v>113</v>
      </c>
      <c r="R225" s="50" t="s">
        <v>113</v>
      </c>
      <c r="S225" s="51">
        <v>1</v>
      </c>
      <c r="T225" s="51">
        <v>1</v>
      </c>
      <c r="U225" s="11"/>
      <c r="V225" s="12"/>
      <c r="W225" s="12"/>
      <c r="X225" s="12"/>
      <c r="Y225" s="12"/>
      <c r="Z225" s="38"/>
      <c r="AA225" s="38"/>
      <c r="AB225" s="38"/>
      <c r="AC225" s="38"/>
      <c r="AD225" s="38"/>
      <c r="AE225" s="1"/>
      <c r="AF225" s="1"/>
      <c r="AG225" s="1"/>
      <c r="AH225" s="1"/>
    </row>
    <row r="226" spans="1:34" s="39" customFormat="1" ht="21" x14ac:dyDescent="0.25">
      <c r="A226" s="40">
        <v>222</v>
      </c>
      <c r="B226" s="65" t="s">
        <v>1184</v>
      </c>
      <c r="C226" s="42" t="s">
        <v>58</v>
      </c>
      <c r="D226" s="42" t="s">
        <v>1120</v>
      </c>
      <c r="E226" s="46" t="s">
        <v>1180</v>
      </c>
      <c r="F226" s="46" t="s">
        <v>1185</v>
      </c>
      <c r="G226" s="112">
        <v>1105003</v>
      </c>
      <c r="H226" s="46" t="s">
        <v>1186</v>
      </c>
      <c r="I226" s="46" t="s">
        <v>1187</v>
      </c>
      <c r="J226" s="42" t="s">
        <v>1188</v>
      </c>
      <c r="K226" s="47">
        <v>2024</v>
      </c>
      <c r="L226" s="48">
        <v>2029</v>
      </c>
      <c r="M226" s="48">
        <v>2030</v>
      </c>
      <c r="N226" s="47" t="s">
        <v>37</v>
      </c>
      <c r="O226" s="49" t="s">
        <v>45</v>
      </c>
      <c r="P226" s="60" t="s">
        <v>79</v>
      </c>
      <c r="Q226" s="56" t="s">
        <v>32</v>
      </c>
      <c r="R226" s="57" t="s">
        <v>32</v>
      </c>
      <c r="S226" s="51">
        <v>1</v>
      </c>
      <c r="T226" s="51">
        <v>1</v>
      </c>
      <c r="U226" s="11"/>
      <c r="V226" s="12"/>
      <c r="W226" s="12"/>
      <c r="X226" s="12"/>
      <c r="Y226" s="12"/>
      <c r="Z226" s="38"/>
      <c r="AA226" s="38"/>
      <c r="AB226" s="38"/>
      <c r="AC226" s="38"/>
      <c r="AD226" s="38"/>
      <c r="AE226" s="1"/>
      <c r="AF226" s="1"/>
      <c r="AG226" s="1"/>
      <c r="AH226" s="1"/>
    </row>
    <row r="227" spans="1:34" s="39" customFormat="1" ht="21" x14ac:dyDescent="0.25">
      <c r="A227" s="28">
        <v>223</v>
      </c>
      <c r="B227" s="65" t="s">
        <v>1189</v>
      </c>
      <c r="C227" s="42" t="s">
        <v>58</v>
      </c>
      <c r="D227" s="42" t="s">
        <v>1120</v>
      </c>
      <c r="E227" s="88" t="s">
        <v>1180</v>
      </c>
      <c r="F227" s="46" t="s">
        <v>1190</v>
      </c>
      <c r="G227" s="112">
        <v>1305005</v>
      </c>
      <c r="H227" s="46" t="s">
        <v>1191</v>
      </c>
      <c r="I227" s="46" t="s">
        <v>1192</v>
      </c>
      <c r="J227" s="42" t="s">
        <v>1193</v>
      </c>
      <c r="K227" s="47">
        <v>2023</v>
      </c>
      <c r="L227" s="48">
        <v>2028</v>
      </c>
      <c r="M227" s="48">
        <v>2029</v>
      </c>
      <c r="N227" s="47" t="s">
        <v>37</v>
      </c>
      <c r="O227" s="49" t="s">
        <v>45</v>
      </c>
      <c r="P227" s="60" t="s">
        <v>79</v>
      </c>
      <c r="Q227" s="56" t="s">
        <v>32</v>
      </c>
      <c r="R227" s="57" t="s">
        <v>32</v>
      </c>
      <c r="S227" s="51">
        <v>1</v>
      </c>
      <c r="T227" s="51">
        <v>1</v>
      </c>
      <c r="U227" s="11"/>
      <c r="V227" s="12"/>
      <c r="W227" s="12"/>
      <c r="X227" s="12"/>
      <c r="Y227" s="12"/>
      <c r="Z227" s="38"/>
      <c r="AA227" s="38"/>
      <c r="AB227" s="38"/>
      <c r="AC227" s="38"/>
      <c r="AD227" s="38"/>
      <c r="AE227" s="1"/>
      <c r="AF227" s="1"/>
      <c r="AG227" s="1"/>
      <c r="AH227" s="1"/>
    </row>
    <row r="228" spans="1:34" s="39" customFormat="1" ht="21" customHeight="1" x14ac:dyDescent="0.25">
      <c r="A228" s="40">
        <v>224</v>
      </c>
      <c r="B228" s="46" t="s">
        <v>1194</v>
      </c>
      <c r="C228" s="42" t="s">
        <v>30</v>
      </c>
      <c r="D228" s="42" t="s">
        <v>1120</v>
      </c>
      <c r="E228" s="88" t="s">
        <v>1180</v>
      </c>
      <c r="F228" s="46" t="s">
        <v>1195</v>
      </c>
      <c r="G228" s="112">
        <v>1301030</v>
      </c>
      <c r="H228" s="46" t="s">
        <v>1196</v>
      </c>
      <c r="I228" s="42" t="s">
        <v>1197</v>
      </c>
      <c r="J228" s="42" t="s">
        <v>36</v>
      </c>
      <c r="K228" s="47" t="s">
        <v>44</v>
      </c>
      <c r="L228" s="47">
        <v>2026</v>
      </c>
      <c r="M228" s="48">
        <v>2027</v>
      </c>
      <c r="N228" s="47" t="s">
        <v>37</v>
      </c>
      <c r="O228" s="49" t="s">
        <v>38</v>
      </c>
      <c r="P228" s="35" t="s">
        <v>89</v>
      </c>
      <c r="Q228" s="12" t="s">
        <v>113</v>
      </c>
      <c r="R228" s="50" t="s">
        <v>113</v>
      </c>
      <c r="S228" s="51">
        <v>1</v>
      </c>
      <c r="T228" s="51">
        <v>1</v>
      </c>
      <c r="U228" s="11"/>
      <c r="V228" s="12"/>
      <c r="W228" s="12"/>
      <c r="X228" s="12"/>
      <c r="Y228" s="12"/>
      <c r="Z228" s="38"/>
      <c r="AA228" s="38"/>
      <c r="AB228" s="38"/>
      <c r="AC228" s="38"/>
      <c r="AD228" s="38"/>
      <c r="AE228" s="1"/>
      <c r="AF228" s="1"/>
      <c r="AG228" s="1"/>
      <c r="AH228" s="1"/>
    </row>
    <row r="229" spans="1:34" s="39" customFormat="1" ht="21" customHeight="1" x14ac:dyDescent="0.25">
      <c r="A229" s="28">
        <v>225</v>
      </c>
      <c r="B229" s="46" t="s">
        <v>1198</v>
      </c>
      <c r="C229" s="42" t="s">
        <v>58</v>
      </c>
      <c r="D229" s="42" t="s">
        <v>1120</v>
      </c>
      <c r="E229" s="46" t="s">
        <v>1199</v>
      </c>
      <c r="F229" s="46" t="s">
        <v>1200</v>
      </c>
      <c r="G229" s="112">
        <v>2507005</v>
      </c>
      <c r="H229" s="42" t="s">
        <v>1201</v>
      </c>
      <c r="I229" s="42" t="s">
        <v>1202</v>
      </c>
      <c r="J229" s="42" t="s">
        <v>1203</v>
      </c>
      <c r="K229" s="47">
        <v>2025</v>
      </c>
      <c r="L229" s="47">
        <v>2030</v>
      </c>
      <c r="M229" s="48">
        <v>2031</v>
      </c>
      <c r="N229" s="47" t="s">
        <v>37</v>
      </c>
      <c r="O229" s="49" t="s">
        <v>45</v>
      </c>
      <c r="P229" s="60" t="s">
        <v>79</v>
      </c>
      <c r="Q229" s="56" t="s">
        <v>32</v>
      </c>
      <c r="R229" s="57" t="s">
        <v>32</v>
      </c>
      <c r="S229" s="51">
        <v>1</v>
      </c>
      <c r="T229" s="51">
        <v>1</v>
      </c>
      <c r="U229" s="11" t="s">
        <v>165</v>
      </c>
      <c r="V229" s="12" t="s">
        <v>1204</v>
      </c>
      <c r="W229" s="56" t="s">
        <v>1205</v>
      </c>
      <c r="X229" s="12" t="s">
        <v>167</v>
      </c>
      <c r="Y229" s="12" t="s">
        <v>168</v>
      </c>
      <c r="Z229" s="38"/>
      <c r="AA229" s="38"/>
      <c r="AB229" s="38"/>
      <c r="AC229" s="38"/>
      <c r="AD229" s="38"/>
      <c r="AE229" s="1"/>
      <c r="AF229" s="1"/>
      <c r="AG229" s="1"/>
      <c r="AH229" s="1"/>
    </row>
    <row r="230" spans="1:34" s="39" customFormat="1" ht="21" x14ac:dyDescent="0.25">
      <c r="A230" s="40">
        <v>226</v>
      </c>
      <c r="B230" s="65" t="s">
        <v>1206</v>
      </c>
      <c r="C230" s="42" t="s">
        <v>58</v>
      </c>
      <c r="D230" s="42" t="s">
        <v>1120</v>
      </c>
      <c r="E230" s="42" t="s">
        <v>1199</v>
      </c>
      <c r="F230" s="46" t="s">
        <v>1207</v>
      </c>
      <c r="G230" s="112">
        <v>1011018</v>
      </c>
      <c r="H230" s="46" t="s">
        <v>1208</v>
      </c>
      <c r="I230" s="42" t="s">
        <v>1209</v>
      </c>
      <c r="J230" s="42" t="s">
        <v>1210</v>
      </c>
      <c r="K230" s="47">
        <v>2023</v>
      </c>
      <c r="L230" s="48">
        <v>2028</v>
      </c>
      <c r="M230" s="48">
        <v>2029</v>
      </c>
      <c r="N230" s="47" t="s">
        <v>37</v>
      </c>
      <c r="O230" s="49" t="s">
        <v>45</v>
      </c>
      <c r="P230" s="60" t="s">
        <v>79</v>
      </c>
      <c r="Q230" s="56" t="s">
        <v>32</v>
      </c>
      <c r="R230" s="57" t="s">
        <v>32</v>
      </c>
      <c r="S230" s="51">
        <v>1</v>
      </c>
      <c r="T230" s="51">
        <v>1</v>
      </c>
      <c r="U230" s="11"/>
      <c r="V230" s="12"/>
      <c r="W230" s="12"/>
      <c r="X230" s="12"/>
      <c r="Y230" s="12"/>
      <c r="Z230" s="38"/>
      <c r="AA230" s="38"/>
      <c r="AB230" s="38"/>
      <c r="AC230" s="38"/>
      <c r="AD230" s="38"/>
      <c r="AE230" s="1"/>
      <c r="AF230" s="1"/>
      <c r="AG230" s="1"/>
      <c r="AH230" s="1"/>
    </row>
    <row r="231" spans="1:34" s="39" customFormat="1" ht="21" x14ac:dyDescent="0.25">
      <c r="A231" s="28">
        <v>227</v>
      </c>
      <c r="B231" s="65" t="s">
        <v>1211</v>
      </c>
      <c r="C231" s="42" t="s">
        <v>30</v>
      </c>
      <c r="D231" s="42" t="s">
        <v>1120</v>
      </c>
      <c r="E231" s="46" t="s">
        <v>1199</v>
      </c>
      <c r="F231" s="46" t="s">
        <v>1212</v>
      </c>
      <c r="G231" s="112">
        <v>1012004</v>
      </c>
      <c r="H231" s="46" t="s">
        <v>1213</v>
      </c>
      <c r="I231" s="46" t="s">
        <v>1214</v>
      </c>
      <c r="J231" s="42" t="s">
        <v>36</v>
      </c>
      <c r="K231" s="47">
        <v>2025</v>
      </c>
      <c r="L231" s="48">
        <v>2030</v>
      </c>
      <c r="M231" s="48">
        <v>2031</v>
      </c>
      <c r="N231" s="47" t="s">
        <v>37</v>
      </c>
      <c r="O231" s="49" t="s">
        <v>38</v>
      </c>
      <c r="P231" s="35" t="s">
        <v>89</v>
      </c>
      <c r="Q231" s="35" t="s">
        <v>89</v>
      </c>
      <c r="R231" s="35" t="s">
        <v>89</v>
      </c>
      <c r="S231" s="51">
        <v>1</v>
      </c>
      <c r="T231" s="51">
        <v>1</v>
      </c>
      <c r="U231" s="11" t="s">
        <v>65</v>
      </c>
      <c r="V231" s="56" t="s">
        <v>1215</v>
      </c>
      <c r="W231" s="56" t="s">
        <v>122</v>
      </c>
      <c r="X231" s="12" t="s">
        <v>67</v>
      </c>
      <c r="Y231" s="56" t="s">
        <v>68</v>
      </c>
      <c r="Z231" s="38"/>
      <c r="AA231" s="38"/>
      <c r="AB231" s="38"/>
      <c r="AC231" s="38"/>
      <c r="AD231" s="38"/>
      <c r="AE231" s="1"/>
      <c r="AF231" s="1"/>
      <c r="AG231" s="1"/>
      <c r="AH231" s="1"/>
    </row>
    <row r="232" spans="1:34" s="39" customFormat="1" ht="21" x14ac:dyDescent="0.25">
      <c r="A232" s="40">
        <v>228</v>
      </c>
      <c r="B232" s="46" t="s">
        <v>1216</v>
      </c>
      <c r="C232" s="42" t="s">
        <v>58</v>
      </c>
      <c r="D232" s="42" t="s">
        <v>1120</v>
      </c>
      <c r="E232" s="46" t="s">
        <v>1199</v>
      </c>
      <c r="F232" s="46" t="s">
        <v>1217</v>
      </c>
      <c r="G232" s="112">
        <v>1011018</v>
      </c>
      <c r="H232" s="46" t="s">
        <v>1218</v>
      </c>
      <c r="I232" s="46" t="s">
        <v>32</v>
      </c>
      <c r="J232" s="42" t="s">
        <v>1219</v>
      </c>
      <c r="K232" s="47">
        <v>2022</v>
      </c>
      <c r="L232" s="48">
        <v>2027</v>
      </c>
      <c r="M232" s="48">
        <v>2028</v>
      </c>
      <c r="N232" s="47" t="s">
        <v>37</v>
      </c>
      <c r="O232" s="49" t="s">
        <v>45</v>
      </c>
      <c r="P232" s="60" t="s">
        <v>155</v>
      </c>
      <c r="Q232" s="56" t="s">
        <v>32</v>
      </c>
      <c r="R232" s="57" t="s">
        <v>32</v>
      </c>
      <c r="S232" s="51">
        <v>1</v>
      </c>
      <c r="T232" s="51">
        <v>1</v>
      </c>
      <c r="U232" s="11"/>
      <c r="V232" s="12"/>
      <c r="W232" s="12"/>
      <c r="X232" s="12"/>
      <c r="Y232" s="12"/>
      <c r="Z232" s="38"/>
      <c r="AA232" s="38"/>
      <c r="AB232" s="38"/>
      <c r="AC232" s="38"/>
      <c r="AD232" s="38"/>
      <c r="AE232" s="1"/>
      <c r="AF232" s="1"/>
      <c r="AG232" s="1"/>
      <c r="AH232" s="1"/>
    </row>
    <row r="233" spans="1:34" s="39" customFormat="1" ht="21" x14ac:dyDescent="0.25">
      <c r="A233" s="28">
        <v>229</v>
      </c>
      <c r="B233" s="46" t="s">
        <v>375</v>
      </c>
      <c r="C233" s="42" t="s">
        <v>58</v>
      </c>
      <c r="D233" s="42" t="s">
        <v>1120</v>
      </c>
      <c r="E233" s="46" t="s">
        <v>1199</v>
      </c>
      <c r="F233" s="46" t="s">
        <v>1220</v>
      </c>
      <c r="G233" s="112">
        <v>1204003</v>
      </c>
      <c r="H233" s="110" t="s">
        <v>1221</v>
      </c>
      <c r="I233" s="46" t="s">
        <v>1222</v>
      </c>
      <c r="J233" s="42" t="s">
        <v>1223</v>
      </c>
      <c r="K233" s="47">
        <v>2025</v>
      </c>
      <c r="L233" s="48">
        <f>K233+5</f>
        <v>2030</v>
      </c>
      <c r="M233" s="48">
        <v>2031</v>
      </c>
      <c r="N233" s="47" t="s">
        <v>37</v>
      </c>
      <c r="O233" s="49" t="s">
        <v>45</v>
      </c>
      <c r="P233" s="60" t="s">
        <v>46</v>
      </c>
      <c r="Q233" s="56" t="s">
        <v>32</v>
      </c>
      <c r="R233" s="57" t="s">
        <v>32</v>
      </c>
      <c r="S233" s="51">
        <v>1</v>
      </c>
      <c r="T233" s="51">
        <v>1</v>
      </c>
      <c r="U233" s="11" t="s">
        <v>65</v>
      </c>
      <c r="V233" s="1" t="s">
        <v>813</v>
      </c>
      <c r="W233" s="12"/>
      <c r="X233" s="12" t="s">
        <v>67</v>
      </c>
      <c r="Y233" s="56" t="s">
        <v>68</v>
      </c>
      <c r="Z233" s="38"/>
      <c r="AA233" s="38"/>
      <c r="AB233" s="38"/>
      <c r="AC233" s="38"/>
      <c r="AD233" s="38"/>
      <c r="AE233" s="1"/>
      <c r="AF233" s="1"/>
      <c r="AG233" s="1"/>
      <c r="AH233" s="1"/>
    </row>
    <row r="234" spans="1:34" s="39" customFormat="1" ht="21" x14ac:dyDescent="0.25">
      <c r="A234" s="40">
        <v>230</v>
      </c>
      <c r="B234" s="46" t="s">
        <v>1224</v>
      </c>
      <c r="C234" s="42" t="s">
        <v>58</v>
      </c>
      <c r="D234" s="42" t="s">
        <v>1120</v>
      </c>
      <c r="E234" s="46" t="s">
        <v>1225</v>
      </c>
      <c r="F234" s="63" t="s">
        <v>1226</v>
      </c>
      <c r="G234" s="112">
        <v>1011026</v>
      </c>
      <c r="H234" s="42" t="s">
        <v>1227</v>
      </c>
      <c r="I234" s="42" t="s">
        <v>1228</v>
      </c>
      <c r="J234" s="42" t="s">
        <v>1229</v>
      </c>
      <c r="K234" s="47">
        <v>2025</v>
      </c>
      <c r="L234" s="47">
        <v>2030</v>
      </c>
      <c r="M234" s="48">
        <v>2031</v>
      </c>
      <c r="N234" s="47" t="s">
        <v>37</v>
      </c>
      <c r="O234" s="49" t="s">
        <v>45</v>
      </c>
      <c r="P234" s="60" t="s">
        <v>79</v>
      </c>
      <c r="Q234" s="56" t="s">
        <v>32</v>
      </c>
      <c r="R234" s="57" t="s">
        <v>32</v>
      </c>
      <c r="S234" s="51">
        <v>1</v>
      </c>
      <c r="T234" s="51">
        <v>1</v>
      </c>
      <c r="U234" s="11" t="s">
        <v>165</v>
      </c>
      <c r="V234" s="12" t="s">
        <v>1230</v>
      </c>
      <c r="W234" s="56" t="s">
        <v>1205</v>
      </c>
      <c r="X234" s="12" t="s">
        <v>167</v>
      </c>
      <c r="Y234" s="12" t="s">
        <v>168</v>
      </c>
      <c r="Z234" s="38"/>
      <c r="AA234" s="38"/>
      <c r="AB234" s="38"/>
      <c r="AC234" s="38"/>
      <c r="AD234" s="38"/>
      <c r="AE234" s="1"/>
      <c r="AF234" s="1"/>
      <c r="AG234" s="1"/>
      <c r="AH234" s="1"/>
    </row>
    <row r="235" spans="1:34" s="39" customFormat="1" ht="21" x14ac:dyDescent="0.25">
      <c r="A235" s="28">
        <v>231</v>
      </c>
      <c r="B235" s="46" t="s">
        <v>1231</v>
      </c>
      <c r="C235" s="42" t="s">
        <v>30</v>
      </c>
      <c r="D235" s="42" t="s">
        <v>1120</v>
      </c>
      <c r="E235" s="46" t="s">
        <v>1225</v>
      </c>
      <c r="F235" s="42" t="s">
        <v>1232</v>
      </c>
      <c r="G235" s="112">
        <v>1212008</v>
      </c>
      <c r="H235" s="42" t="s">
        <v>1233</v>
      </c>
      <c r="I235" s="42" t="s">
        <v>1234</v>
      </c>
      <c r="J235" s="42" t="s">
        <v>36</v>
      </c>
      <c r="K235" s="47">
        <v>2025</v>
      </c>
      <c r="L235" s="47">
        <v>2030</v>
      </c>
      <c r="M235" s="48">
        <v>2031</v>
      </c>
      <c r="N235" s="47" t="s">
        <v>37</v>
      </c>
      <c r="O235" s="49" t="s">
        <v>38</v>
      </c>
      <c r="P235" s="35" t="s">
        <v>89</v>
      </c>
      <c r="Q235" s="35" t="s">
        <v>89</v>
      </c>
      <c r="R235" s="35" t="s">
        <v>89</v>
      </c>
      <c r="S235" s="51">
        <v>1</v>
      </c>
      <c r="T235" s="51">
        <v>1</v>
      </c>
      <c r="U235" s="11" t="s">
        <v>65</v>
      </c>
      <c r="V235" s="56" t="s">
        <v>1215</v>
      </c>
      <c r="W235" s="56" t="s">
        <v>122</v>
      </c>
      <c r="X235" s="12" t="s">
        <v>67</v>
      </c>
      <c r="Y235" s="56" t="s">
        <v>1235</v>
      </c>
      <c r="Z235" s="38"/>
      <c r="AA235" s="38"/>
      <c r="AB235" s="38"/>
      <c r="AC235" s="38"/>
      <c r="AD235" s="38"/>
      <c r="AE235" s="1"/>
      <c r="AF235" s="1"/>
      <c r="AG235" s="1"/>
      <c r="AH235" s="1"/>
    </row>
    <row r="236" spans="1:34" s="39" customFormat="1" ht="21" x14ac:dyDescent="0.25">
      <c r="A236" s="40">
        <v>232</v>
      </c>
      <c r="B236" s="46" t="s">
        <v>1236</v>
      </c>
      <c r="C236" s="42" t="s">
        <v>58</v>
      </c>
      <c r="D236" s="42" t="s">
        <v>1120</v>
      </c>
      <c r="E236" s="46" t="s">
        <v>1225</v>
      </c>
      <c r="F236" s="42" t="s">
        <v>1237</v>
      </c>
      <c r="G236" s="112">
        <v>1305014</v>
      </c>
      <c r="H236" s="42" t="s">
        <v>1238</v>
      </c>
      <c r="I236" s="42" t="s">
        <v>1239</v>
      </c>
      <c r="J236" s="42" t="s">
        <v>1240</v>
      </c>
      <c r="K236" s="47">
        <v>2024</v>
      </c>
      <c r="L236" s="48">
        <v>2029</v>
      </c>
      <c r="M236" s="48">
        <v>2030</v>
      </c>
      <c r="N236" s="47" t="s">
        <v>37</v>
      </c>
      <c r="O236" s="49" t="s">
        <v>45</v>
      </c>
      <c r="P236" s="60" t="s">
        <v>79</v>
      </c>
      <c r="Q236" s="56" t="s">
        <v>32</v>
      </c>
      <c r="R236" s="57" t="s">
        <v>32</v>
      </c>
      <c r="S236" s="51">
        <v>1</v>
      </c>
      <c r="T236" s="51">
        <v>1</v>
      </c>
      <c r="U236" s="11" t="s">
        <v>340</v>
      </c>
      <c r="V236" s="12" t="s">
        <v>1241</v>
      </c>
      <c r="W236" s="56" t="s">
        <v>342</v>
      </c>
      <c r="X236" s="12" t="s">
        <v>343</v>
      </c>
      <c r="Y236" s="12" t="s">
        <v>390</v>
      </c>
      <c r="Z236" s="38"/>
      <c r="AA236" s="38"/>
      <c r="AB236" s="38"/>
      <c r="AC236" s="38"/>
      <c r="AD236" s="38"/>
      <c r="AE236" s="1"/>
      <c r="AF236" s="1"/>
      <c r="AG236" s="1"/>
      <c r="AH236" s="1"/>
    </row>
    <row r="237" spans="1:34" s="39" customFormat="1" ht="21" x14ac:dyDescent="0.25">
      <c r="A237" s="28">
        <v>233</v>
      </c>
      <c r="B237" s="65" t="s">
        <v>1242</v>
      </c>
      <c r="C237" s="42" t="s">
        <v>58</v>
      </c>
      <c r="D237" s="42" t="s">
        <v>1120</v>
      </c>
      <c r="E237" s="88" t="s">
        <v>1225</v>
      </c>
      <c r="F237" s="46" t="s">
        <v>1243</v>
      </c>
      <c r="G237" s="112">
        <v>2203032</v>
      </c>
      <c r="H237" s="46" t="s">
        <v>1244</v>
      </c>
      <c r="I237" s="46" t="s">
        <v>1245</v>
      </c>
      <c r="J237" s="42" t="s">
        <v>1246</v>
      </c>
      <c r="K237" s="47">
        <v>2024</v>
      </c>
      <c r="L237" s="48">
        <v>2029</v>
      </c>
      <c r="M237" s="48">
        <v>2030</v>
      </c>
      <c r="N237" s="47" t="s">
        <v>37</v>
      </c>
      <c r="O237" s="49" t="s">
        <v>45</v>
      </c>
      <c r="P237" s="60" t="s">
        <v>79</v>
      </c>
      <c r="Q237" s="56" t="s">
        <v>32</v>
      </c>
      <c r="R237" s="57" t="s">
        <v>32</v>
      </c>
      <c r="S237" s="51">
        <v>1</v>
      </c>
      <c r="T237" s="51">
        <v>1</v>
      </c>
      <c r="U237" s="11"/>
      <c r="V237" s="12"/>
      <c r="W237" s="12"/>
      <c r="X237" s="12"/>
      <c r="Y237" s="12"/>
      <c r="Z237" s="38"/>
      <c r="AA237" s="38"/>
      <c r="AB237" s="38"/>
      <c r="AC237" s="38"/>
      <c r="AD237" s="38"/>
      <c r="AE237" s="1"/>
      <c r="AF237" s="1"/>
      <c r="AG237" s="1"/>
      <c r="AH237" s="1"/>
    </row>
    <row r="238" spans="1:34" s="39" customFormat="1" ht="21" x14ac:dyDescent="0.25">
      <c r="A238" s="40">
        <v>234</v>
      </c>
      <c r="B238" s="65" t="s">
        <v>1247</v>
      </c>
      <c r="C238" s="42" t="s">
        <v>58</v>
      </c>
      <c r="D238" s="42" t="s">
        <v>1120</v>
      </c>
      <c r="E238" s="46" t="s">
        <v>1225</v>
      </c>
      <c r="F238" s="46" t="s">
        <v>1248</v>
      </c>
      <c r="G238" s="112">
        <v>1011007</v>
      </c>
      <c r="H238" s="46" t="s">
        <v>1249</v>
      </c>
      <c r="I238" s="46" t="s">
        <v>1250</v>
      </c>
      <c r="J238" s="42" t="s">
        <v>1251</v>
      </c>
      <c r="K238" s="47">
        <v>2023</v>
      </c>
      <c r="L238" s="48">
        <v>2028</v>
      </c>
      <c r="M238" s="48">
        <v>2029</v>
      </c>
      <c r="N238" s="47" t="s">
        <v>37</v>
      </c>
      <c r="O238" s="49" t="s">
        <v>45</v>
      </c>
      <c r="P238" s="60" t="s">
        <v>79</v>
      </c>
      <c r="Q238" s="56" t="s">
        <v>32</v>
      </c>
      <c r="R238" s="57" t="s">
        <v>32</v>
      </c>
      <c r="S238" s="51">
        <v>1</v>
      </c>
      <c r="T238" s="51">
        <v>1</v>
      </c>
      <c r="U238" s="11"/>
      <c r="V238" s="12"/>
      <c r="W238" s="12"/>
      <c r="X238" s="12"/>
      <c r="Y238" s="12"/>
      <c r="Z238" s="38"/>
      <c r="AA238" s="38"/>
      <c r="AB238" s="38"/>
      <c r="AC238" s="38"/>
      <c r="AD238" s="38"/>
      <c r="AE238" s="1"/>
      <c r="AF238" s="1"/>
      <c r="AG238" s="1"/>
      <c r="AH238" s="1"/>
    </row>
    <row r="239" spans="1:34" s="39" customFormat="1" ht="21" x14ac:dyDescent="0.25">
      <c r="A239" s="28">
        <v>235</v>
      </c>
      <c r="B239" s="65" t="s">
        <v>1252</v>
      </c>
      <c r="C239" s="42" t="s">
        <v>58</v>
      </c>
      <c r="D239" s="42" t="s">
        <v>1120</v>
      </c>
      <c r="E239" s="88" t="s">
        <v>1225</v>
      </c>
      <c r="F239" s="46" t="s">
        <v>1253</v>
      </c>
      <c r="G239" s="112">
        <v>1605039</v>
      </c>
      <c r="H239" s="46" t="s">
        <v>1254</v>
      </c>
      <c r="I239" s="46" t="s">
        <v>1255</v>
      </c>
      <c r="J239" s="42" t="s">
        <v>1256</v>
      </c>
      <c r="K239" s="47">
        <v>2023</v>
      </c>
      <c r="L239" s="48">
        <v>2028</v>
      </c>
      <c r="M239" s="48">
        <v>2029</v>
      </c>
      <c r="N239" s="47" t="s">
        <v>37</v>
      </c>
      <c r="O239" s="49" t="s">
        <v>45</v>
      </c>
      <c r="P239" s="60" t="s">
        <v>79</v>
      </c>
      <c r="Q239" s="56" t="s">
        <v>32</v>
      </c>
      <c r="R239" s="57" t="s">
        <v>32</v>
      </c>
      <c r="S239" s="51">
        <v>1</v>
      </c>
      <c r="T239" s="51">
        <v>1</v>
      </c>
      <c r="U239" s="11"/>
      <c r="V239" s="12"/>
      <c r="W239" s="12"/>
      <c r="X239" s="12"/>
      <c r="Y239" s="12"/>
      <c r="Z239" s="38"/>
      <c r="AA239" s="38"/>
      <c r="AB239" s="38"/>
      <c r="AC239" s="38"/>
      <c r="AD239" s="38"/>
      <c r="AE239" s="1"/>
      <c r="AF239" s="1"/>
      <c r="AG239" s="1"/>
      <c r="AH239" s="1"/>
    </row>
    <row r="240" spans="1:34" s="39" customFormat="1" ht="21" x14ac:dyDescent="0.25">
      <c r="A240" s="40">
        <v>236</v>
      </c>
      <c r="B240" s="46" t="s">
        <v>1257</v>
      </c>
      <c r="C240" s="42" t="s">
        <v>58</v>
      </c>
      <c r="D240" s="42" t="s">
        <v>1120</v>
      </c>
      <c r="E240" s="88" t="s">
        <v>1225</v>
      </c>
      <c r="F240" s="46" t="s">
        <v>1258</v>
      </c>
      <c r="G240" s="112">
        <v>1406008</v>
      </c>
      <c r="H240" s="46" t="s">
        <v>1259</v>
      </c>
      <c r="I240" s="46" t="s">
        <v>1260</v>
      </c>
      <c r="J240" s="42" t="s">
        <v>1261</v>
      </c>
      <c r="K240" s="47">
        <v>2022</v>
      </c>
      <c r="L240" s="47">
        <v>2027</v>
      </c>
      <c r="M240" s="48">
        <v>2028</v>
      </c>
      <c r="N240" s="47" t="s">
        <v>37</v>
      </c>
      <c r="O240" s="49" t="s">
        <v>45</v>
      </c>
      <c r="P240" s="60" t="s">
        <v>79</v>
      </c>
      <c r="Q240" s="56" t="s">
        <v>32</v>
      </c>
      <c r="R240" s="57" t="s">
        <v>32</v>
      </c>
      <c r="S240" s="51">
        <v>1</v>
      </c>
      <c r="T240" s="51">
        <v>1</v>
      </c>
      <c r="U240" s="68"/>
      <c r="V240" s="12"/>
      <c r="W240" s="12"/>
      <c r="X240" s="12"/>
      <c r="Y240" s="12"/>
      <c r="Z240" s="38"/>
      <c r="AA240" s="38"/>
      <c r="AB240" s="38"/>
      <c r="AC240" s="38"/>
      <c r="AD240" s="38"/>
      <c r="AE240" s="1"/>
      <c r="AF240" s="1"/>
      <c r="AG240" s="1"/>
      <c r="AH240" s="1"/>
    </row>
    <row r="241" spans="1:34" s="39" customFormat="1" ht="21" x14ac:dyDescent="0.25">
      <c r="A241" s="28">
        <v>237</v>
      </c>
      <c r="B241" s="46" t="s">
        <v>1262</v>
      </c>
      <c r="C241" s="42" t="s">
        <v>179</v>
      </c>
      <c r="D241" s="42" t="s">
        <v>1120</v>
      </c>
      <c r="E241" s="46" t="s">
        <v>1225</v>
      </c>
      <c r="F241" s="63" t="s">
        <v>1263</v>
      </c>
      <c r="G241" s="112">
        <v>1011015</v>
      </c>
      <c r="H241" s="67" t="s">
        <v>1264</v>
      </c>
      <c r="I241" s="46" t="s">
        <v>1265</v>
      </c>
      <c r="J241" s="42" t="s">
        <v>1266</v>
      </c>
      <c r="K241" s="47">
        <v>2020</v>
      </c>
      <c r="L241" s="47">
        <v>2025</v>
      </c>
      <c r="M241" s="48">
        <v>2026</v>
      </c>
      <c r="N241" s="47" t="s">
        <v>37</v>
      </c>
      <c r="O241" s="49" t="s">
        <v>45</v>
      </c>
      <c r="P241" s="75" t="s">
        <v>32</v>
      </c>
      <c r="Q241" s="56" t="s">
        <v>32</v>
      </c>
      <c r="R241" s="57" t="s">
        <v>448</v>
      </c>
      <c r="S241" s="51">
        <v>1</v>
      </c>
      <c r="T241" s="51">
        <v>1</v>
      </c>
      <c r="U241" s="11"/>
      <c r="V241" s="12"/>
      <c r="W241" s="12"/>
      <c r="X241" s="12"/>
      <c r="Y241" s="12"/>
      <c r="Z241" s="38"/>
      <c r="AA241" s="38"/>
      <c r="AB241" s="38"/>
      <c r="AC241" s="38"/>
      <c r="AD241" s="38"/>
      <c r="AE241" s="1"/>
      <c r="AF241" s="1"/>
      <c r="AG241" s="1"/>
      <c r="AH241" s="1"/>
    </row>
    <row r="242" spans="1:34" s="39" customFormat="1" ht="21" x14ac:dyDescent="0.25">
      <c r="A242" s="40">
        <v>238</v>
      </c>
      <c r="B242" s="46" t="s">
        <v>1267</v>
      </c>
      <c r="C242" s="42" t="s">
        <v>58</v>
      </c>
      <c r="D242" s="42" t="s">
        <v>1120</v>
      </c>
      <c r="E242" s="46" t="s">
        <v>1225</v>
      </c>
      <c r="F242" s="46" t="s">
        <v>1268</v>
      </c>
      <c r="G242" s="112">
        <v>1011020</v>
      </c>
      <c r="H242" s="46" t="s">
        <v>1269</v>
      </c>
      <c r="I242" s="46" t="s">
        <v>1270</v>
      </c>
      <c r="J242" s="42" t="s">
        <v>1271</v>
      </c>
      <c r="K242" s="47">
        <v>2025</v>
      </c>
      <c r="L242" s="47">
        <v>2030</v>
      </c>
      <c r="M242" s="48">
        <v>2031</v>
      </c>
      <c r="N242" s="47" t="s">
        <v>37</v>
      </c>
      <c r="O242" s="49" t="s">
        <v>45</v>
      </c>
      <c r="P242" s="35" t="s">
        <v>46</v>
      </c>
      <c r="Q242" s="56" t="s">
        <v>32</v>
      </c>
      <c r="R242" s="57" t="s">
        <v>32</v>
      </c>
      <c r="S242" s="51">
        <v>1</v>
      </c>
      <c r="T242" s="51">
        <v>1</v>
      </c>
      <c r="U242" s="11" t="s">
        <v>65</v>
      </c>
      <c r="V242" s="12" t="s">
        <v>761</v>
      </c>
      <c r="W242" s="56" t="s">
        <v>122</v>
      </c>
      <c r="X242" s="12" t="s">
        <v>67</v>
      </c>
      <c r="Y242" s="56" t="s">
        <v>68</v>
      </c>
      <c r="Z242" s="38"/>
      <c r="AA242" s="38"/>
      <c r="AB242" s="38"/>
      <c r="AC242" s="38"/>
      <c r="AD242" s="38"/>
      <c r="AE242" s="1"/>
      <c r="AF242" s="1"/>
      <c r="AG242" s="1"/>
      <c r="AH242" s="1"/>
    </row>
    <row r="243" spans="1:34" s="39" customFormat="1" ht="21" x14ac:dyDescent="0.25">
      <c r="A243" s="28">
        <v>239</v>
      </c>
      <c r="B243" s="46" t="s">
        <v>375</v>
      </c>
      <c r="C243" s="42" t="s">
        <v>58</v>
      </c>
      <c r="D243" s="42" t="s">
        <v>1120</v>
      </c>
      <c r="E243" s="46" t="s">
        <v>1225</v>
      </c>
      <c r="F243" s="46" t="s">
        <v>1272</v>
      </c>
      <c r="G243" s="112">
        <v>1108003</v>
      </c>
      <c r="H243" s="46" t="s">
        <v>1273</v>
      </c>
      <c r="I243" s="46" t="s">
        <v>1274</v>
      </c>
      <c r="J243" s="42" t="s">
        <v>1275</v>
      </c>
      <c r="K243" s="47">
        <v>2025</v>
      </c>
      <c r="L243" s="47">
        <v>2030</v>
      </c>
      <c r="M243" s="48">
        <v>2031</v>
      </c>
      <c r="N243" s="47" t="s">
        <v>37</v>
      </c>
      <c r="O243" s="49" t="s">
        <v>45</v>
      </c>
      <c r="P243" s="35" t="s">
        <v>46</v>
      </c>
      <c r="Q243" s="56" t="s">
        <v>32</v>
      </c>
      <c r="R243" s="57" t="s">
        <v>32</v>
      </c>
      <c r="S243" s="51">
        <v>1</v>
      </c>
      <c r="T243" s="51">
        <v>1</v>
      </c>
      <c r="U243" s="11" t="s">
        <v>65</v>
      </c>
      <c r="V243" s="56" t="s">
        <v>66</v>
      </c>
      <c r="W243" s="12"/>
      <c r="X243" s="12" t="s">
        <v>67</v>
      </c>
      <c r="Y243" s="56" t="s">
        <v>68</v>
      </c>
      <c r="Z243" s="38"/>
      <c r="AA243" s="38"/>
      <c r="AB243" s="38"/>
      <c r="AC243" s="38"/>
      <c r="AD243" s="38"/>
      <c r="AE243" s="1"/>
      <c r="AF243" s="1"/>
      <c r="AG243" s="1"/>
      <c r="AH243" s="1"/>
    </row>
    <row r="244" spans="1:34" s="39" customFormat="1" ht="21" x14ac:dyDescent="0.25">
      <c r="A244" s="40">
        <v>240</v>
      </c>
      <c r="B244" s="46" t="s">
        <v>1276</v>
      </c>
      <c r="C244" s="42" t="s">
        <v>283</v>
      </c>
      <c r="D244" s="42" t="s">
        <v>1120</v>
      </c>
      <c r="E244" s="46" t="s">
        <v>1225</v>
      </c>
      <c r="F244" s="46" t="s">
        <v>1277</v>
      </c>
      <c r="G244" s="112">
        <v>1703006</v>
      </c>
      <c r="H244" s="46" t="s">
        <v>1278</v>
      </c>
      <c r="I244" s="46" t="s">
        <v>1279</v>
      </c>
      <c r="J244" s="42" t="s">
        <v>1280</v>
      </c>
      <c r="K244" s="47">
        <v>2025</v>
      </c>
      <c r="L244" s="47">
        <v>2030</v>
      </c>
      <c r="M244" s="48">
        <v>2031</v>
      </c>
      <c r="N244" s="47" t="s">
        <v>37</v>
      </c>
      <c r="O244" s="49" t="s">
        <v>51</v>
      </c>
      <c r="P244" s="35" t="s">
        <v>46</v>
      </c>
      <c r="Q244" s="56" t="s">
        <v>32</v>
      </c>
      <c r="R244" s="71" t="s">
        <v>32</v>
      </c>
      <c r="S244" s="51">
        <v>1</v>
      </c>
      <c r="T244" s="51">
        <v>1</v>
      </c>
      <c r="U244" s="11" t="s">
        <v>65</v>
      </c>
      <c r="V244" s="12" t="s">
        <v>276</v>
      </c>
      <c r="W244" s="56" t="s">
        <v>122</v>
      </c>
      <c r="X244" s="12" t="s">
        <v>67</v>
      </c>
      <c r="Y244" s="56" t="s">
        <v>68</v>
      </c>
      <c r="Z244" s="38"/>
      <c r="AA244" s="38"/>
      <c r="AB244" s="38"/>
      <c r="AC244" s="38"/>
      <c r="AD244" s="38"/>
      <c r="AE244" s="1"/>
      <c r="AF244" s="1"/>
      <c r="AG244" s="1"/>
      <c r="AH244" s="1"/>
    </row>
    <row r="245" spans="1:34" s="39" customFormat="1" ht="21" x14ac:dyDescent="0.25">
      <c r="A245" s="28">
        <v>241</v>
      </c>
      <c r="B245" s="65" t="s">
        <v>1281</v>
      </c>
      <c r="C245" s="42" t="s">
        <v>30</v>
      </c>
      <c r="D245" s="42" t="s">
        <v>1120</v>
      </c>
      <c r="E245" s="42" t="s">
        <v>1120</v>
      </c>
      <c r="F245" s="42" t="s">
        <v>1282</v>
      </c>
      <c r="G245" s="112">
        <v>2211001</v>
      </c>
      <c r="H245" s="77" t="s">
        <v>1283</v>
      </c>
      <c r="I245" s="77" t="s">
        <v>1284</v>
      </c>
      <c r="J245" s="77" t="s">
        <v>36</v>
      </c>
      <c r="K245" s="47">
        <v>2024</v>
      </c>
      <c r="L245" s="47">
        <v>2029</v>
      </c>
      <c r="M245" s="48">
        <v>2030</v>
      </c>
      <c r="N245" s="47" t="s">
        <v>37</v>
      </c>
      <c r="O245" s="49" t="s">
        <v>38</v>
      </c>
      <c r="P245" s="35" t="s">
        <v>39</v>
      </c>
      <c r="Q245" s="12" t="s">
        <v>113</v>
      </c>
      <c r="R245" s="50" t="s">
        <v>113</v>
      </c>
      <c r="S245" s="51">
        <v>1</v>
      </c>
      <c r="T245" s="51">
        <v>1</v>
      </c>
      <c r="U245" s="11"/>
      <c r="V245" s="12"/>
      <c r="W245" s="12"/>
      <c r="X245" s="12"/>
      <c r="Y245" s="12"/>
      <c r="Z245" s="38"/>
      <c r="AA245" s="38"/>
      <c r="AB245" s="38"/>
      <c r="AC245" s="38"/>
      <c r="AD245" s="38"/>
      <c r="AE245" s="1"/>
      <c r="AF245" s="1"/>
      <c r="AG245" s="1"/>
      <c r="AH245" s="1"/>
    </row>
    <row r="246" spans="1:34" s="39" customFormat="1" ht="21" x14ac:dyDescent="0.25">
      <c r="A246" s="40">
        <v>242</v>
      </c>
      <c r="B246" s="46" t="s">
        <v>1285</v>
      </c>
      <c r="C246" s="42" t="s">
        <v>30</v>
      </c>
      <c r="D246" s="42" t="s">
        <v>1120</v>
      </c>
      <c r="E246" s="42" t="s">
        <v>1120</v>
      </c>
      <c r="F246" s="46" t="s">
        <v>1286</v>
      </c>
      <c r="G246" s="112">
        <v>2305001</v>
      </c>
      <c r="H246" s="46" t="s">
        <v>1287</v>
      </c>
      <c r="I246" s="46" t="s">
        <v>1288</v>
      </c>
      <c r="J246" s="46" t="s">
        <v>36</v>
      </c>
      <c r="K246" s="47" t="s">
        <v>44</v>
      </c>
      <c r="L246" s="47">
        <v>2026</v>
      </c>
      <c r="M246" s="48">
        <v>2027</v>
      </c>
      <c r="N246" s="47" t="s">
        <v>37</v>
      </c>
      <c r="O246" s="49" t="s">
        <v>38</v>
      </c>
      <c r="P246" s="35" t="s">
        <v>39</v>
      </c>
      <c r="Q246" s="12" t="s">
        <v>113</v>
      </c>
      <c r="R246" s="50" t="s">
        <v>113</v>
      </c>
      <c r="S246" s="51">
        <v>1</v>
      </c>
      <c r="T246" s="51">
        <v>1</v>
      </c>
      <c r="U246" s="11"/>
      <c r="V246" s="12"/>
      <c r="W246" s="12"/>
      <c r="X246" s="12"/>
      <c r="Y246" s="12"/>
      <c r="Z246" s="38"/>
      <c r="AA246" s="38"/>
      <c r="AB246" s="38"/>
      <c r="AC246" s="38"/>
      <c r="AD246" s="38"/>
      <c r="AE246" s="1"/>
      <c r="AF246" s="1"/>
      <c r="AG246" s="1"/>
      <c r="AH246" s="1"/>
    </row>
    <row r="247" spans="1:34" s="39" customFormat="1" ht="21.75" thickBot="1" x14ac:dyDescent="0.3">
      <c r="A247" s="111">
        <v>243</v>
      </c>
      <c r="B247" s="89" t="s">
        <v>1289</v>
      </c>
      <c r="C247" s="90" t="s">
        <v>30</v>
      </c>
      <c r="D247" s="90" t="s">
        <v>1120</v>
      </c>
      <c r="E247" s="91" t="s">
        <v>1120</v>
      </c>
      <c r="F247" s="89" t="s">
        <v>1290</v>
      </c>
      <c r="G247" s="113">
        <v>1011031</v>
      </c>
      <c r="H247" s="89" t="s">
        <v>1291</v>
      </c>
      <c r="I247" s="89" t="s">
        <v>1292</v>
      </c>
      <c r="J247" s="89" t="s">
        <v>36</v>
      </c>
      <c r="K247" s="92" t="s">
        <v>44</v>
      </c>
      <c r="L247" s="92">
        <f>K247+5</f>
        <v>2026</v>
      </c>
      <c r="M247" s="93">
        <f>K247+6</f>
        <v>2027</v>
      </c>
      <c r="N247" s="92" t="s">
        <v>37</v>
      </c>
      <c r="O247" s="94" t="s">
        <v>38</v>
      </c>
      <c r="P247" s="35" t="s">
        <v>89</v>
      </c>
      <c r="Q247" s="95" t="s">
        <v>113</v>
      </c>
      <c r="R247" s="96" t="s">
        <v>113</v>
      </c>
      <c r="S247" s="51">
        <v>1</v>
      </c>
      <c r="T247" s="51">
        <v>1</v>
      </c>
      <c r="U247" s="11"/>
      <c r="V247" s="12"/>
      <c r="W247" s="12"/>
      <c r="X247" s="12"/>
      <c r="Y247" s="12"/>
      <c r="Z247" s="38"/>
      <c r="AA247" s="38"/>
      <c r="AB247" s="38"/>
      <c r="AC247" s="38"/>
      <c r="AD247" s="38"/>
      <c r="AE247" s="1"/>
      <c r="AF247" s="1"/>
      <c r="AG247" s="1"/>
      <c r="AH247" s="1"/>
    </row>
    <row r="248" spans="1:34" s="39" customFormat="1" ht="21" x14ac:dyDescent="0.25">
      <c r="A248" s="119"/>
      <c r="B248" s="115"/>
      <c r="C248" s="116"/>
      <c r="D248" s="116"/>
      <c r="E248" s="117"/>
      <c r="F248" s="115"/>
      <c r="G248" s="118"/>
      <c r="H248" s="115"/>
      <c r="I248" s="115"/>
      <c r="J248" s="115"/>
      <c r="K248" s="119"/>
      <c r="L248" s="119"/>
      <c r="M248" s="120"/>
      <c r="N248" s="119"/>
      <c r="O248" s="110"/>
      <c r="P248" s="107"/>
      <c r="Q248" s="62"/>
      <c r="R248" s="62"/>
      <c r="S248" s="106"/>
      <c r="T248" s="106"/>
      <c r="U248" s="98"/>
      <c r="V248" s="62"/>
      <c r="W248" s="62"/>
      <c r="X248" s="62"/>
      <c r="Y248" s="62"/>
      <c r="Z248" s="38"/>
      <c r="AA248" s="38"/>
      <c r="AB248" s="38"/>
      <c r="AC248" s="38"/>
      <c r="AD248" s="38"/>
      <c r="AE248" s="1"/>
      <c r="AF248" s="1"/>
      <c r="AG248" s="1"/>
      <c r="AH248" s="1"/>
    </row>
    <row r="249" spans="1:34" ht="18.75" x14ac:dyDescent="0.25">
      <c r="B249" s="121" t="s">
        <v>1293</v>
      </c>
      <c r="C249" s="121"/>
    </row>
    <row r="250" spans="1:34" ht="18.75" x14ac:dyDescent="0.25">
      <c r="B250" s="121" t="s">
        <v>1294</v>
      </c>
      <c r="C250" s="1"/>
      <c r="D250" s="121">
        <v>227</v>
      </c>
    </row>
    <row r="251" spans="1:34" ht="18.75" x14ac:dyDescent="0.25">
      <c r="B251" s="121" t="s">
        <v>1295</v>
      </c>
      <c r="C251" s="1"/>
      <c r="D251" s="121">
        <v>14</v>
      </c>
    </row>
    <row r="252" spans="1:34" ht="18.75" x14ac:dyDescent="0.25">
      <c r="B252" s="121" t="s">
        <v>1296</v>
      </c>
      <c r="C252" s="1"/>
      <c r="D252" s="121">
        <v>2</v>
      </c>
    </row>
    <row r="253" spans="1:34" ht="18.75" x14ac:dyDescent="0.25">
      <c r="B253" s="121" t="s">
        <v>1297</v>
      </c>
      <c r="C253" s="1"/>
      <c r="D253" s="121">
        <f>SUM(D250:D252)</f>
        <v>243</v>
      </c>
    </row>
    <row r="254" spans="1:34" s="39" customFormat="1" ht="21" x14ac:dyDescent="0.25">
      <c r="A254" s="114"/>
      <c r="B254" s="115"/>
      <c r="C254" s="116"/>
      <c r="D254" s="116"/>
      <c r="E254" s="117"/>
      <c r="F254" s="115"/>
      <c r="G254" s="118"/>
      <c r="H254" s="115"/>
      <c r="I254" s="115"/>
      <c r="J254" s="115"/>
      <c r="K254" s="119"/>
      <c r="L254" s="119"/>
      <c r="M254" s="120"/>
      <c r="N254" s="119"/>
      <c r="O254" s="110"/>
      <c r="P254" s="107"/>
      <c r="Q254" s="62"/>
      <c r="R254" s="62"/>
      <c r="S254" s="106"/>
      <c r="T254" s="106"/>
      <c r="U254" s="98"/>
      <c r="V254" s="62"/>
      <c r="W254" s="62"/>
      <c r="X254" s="62"/>
      <c r="Y254" s="62"/>
      <c r="Z254" s="38"/>
      <c r="AA254" s="38"/>
      <c r="AB254" s="38"/>
      <c r="AC254" s="38"/>
      <c r="AD254" s="38"/>
      <c r="AE254" s="1"/>
      <c r="AF254" s="1"/>
      <c r="AG254" s="1"/>
      <c r="AH254" s="1"/>
    </row>
    <row r="255" spans="1:34" s="39" customFormat="1" ht="21" x14ac:dyDescent="0.25">
      <c r="A255" s="114"/>
      <c r="B255" s="115"/>
      <c r="C255" s="116"/>
      <c r="D255" s="116"/>
      <c r="E255" s="117"/>
      <c r="F255" s="115"/>
      <c r="G255" s="118"/>
      <c r="H255" s="115"/>
      <c r="I255" s="115"/>
      <c r="J255" s="115"/>
      <c r="K255" s="119"/>
      <c r="L255" s="119"/>
      <c r="M255" s="120"/>
      <c r="N255" s="119"/>
      <c r="O255" s="110"/>
      <c r="P255" s="107"/>
      <c r="Q255" s="62"/>
      <c r="R255" s="62"/>
      <c r="S255" s="106"/>
      <c r="T255" s="106"/>
      <c r="U255" s="98"/>
      <c r="V255" s="62"/>
      <c r="W255" s="62"/>
      <c r="X255" s="62"/>
      <c r="Y255" s="62"/>
      <c r="Z255" s="38"/>
      <c r="AA255" s="38"/>
      <c r="AB255" s="38"/>
      <c r="AC255" s="38"/>
      <c r="AD255" s="38"/>
      <c r="AE255" s="1"/>
      <c r="AF255" s="1"/>
      <c r="AG255" s="1"/>
      <c r="AH255" s="1"/>
    </row>
    <row r="256" spans="1:34" s="39" customFormat="1" ht="43.5" customHeight="1" x14ac:dyDescent="0.25">
      <c r="A256" s="971" t="s">
        <v>1298</v>
      </c>
      <c r="B256" s="964"/>
      <c r="C256" s="38"/>
      <c r="D256" s="38"/>
      <c r="E256" s="38"/>
      <c r="F256" s="38"/>
      <c r="G256" s="38"/>
      <c r="H256" s="1"/>
      <c r="I256" s="1"/>
      <c r="J256" s="1"/>
      <c r="K256" s="17"/>
      <c r="L256" s="97"/>
      <c r="M256" s="97"/>
      <c r="N256" s="97"/>
      <c r="O256" s="97"/>
      <c r="P256" s="62"/>
      <c r="Q256" s="38"/>
      <c r="R256" s="38"/>
      <c r="S256" s="62"/>
      <c r="T256" s="62"/>
      <c r="U256" s="98"/>
      <c r="V256" s="62"/>
      <c r="W256" s="62"/>
      <c r="X256" s="62"/>
      <c r="Y256" s="62"/>
      <c r="Z256" s="38"/>
      <c r="AA256" s="38"/>
      <c r="AB256" s="38"/>
      <c r="AC256" s="38"/>
      <c r="AD256" s="38"/>
      <c r="AE256" s="1"/>
      <c r="AF256" s="1"/>
      <c r="AG256" s="1"/>
      <c r="AH256" s="1"/>
    </row>
    <row r="257" spans="1:34" s="39" customFormat="1" ht="21" x14ac:dyDescent="0.25">
      <c r="A257" s="28" t="s">
        <v>1299</v>
      </c>
      <c r="B257" s="46" t="s">
        <v>1300</v>
      </c>
      <c r="C257" s="42" t="s">
        <v>179</v>
      </c>
      <c r="D257" s="42" t="s">
        <v>115</v>
      </c>
      <c r="E257" s="42" t="s">
        <v>116</v>
      </c>
      <c r="F257" s="46" t="s">
        <v>1301</v>
      </c>
      <c r="G257" s="53">
        <v>1506066</v>
      </c>
      <c r="H257" s="67" t="s">
        <v>1302</v>
      </c>
      <c r="I257" s="46" t="s">
        <v>119</v>
      </c>
      <c r="J257" s="42" t="s">
        <v>120</v>
      </c>
      <c r="K257" s="47">
        <v>2019</v>
      </c>
      <c r="L257" s="47">
        <v>2024</v>
      </c>
      <c r="M257" s="48">
        <v>2025</v>
      </c>
      <c r="N257" s="99" t="s">
        <v>1303</v>
      </c>
      <c r="O257" s="41" t="s">
        <v>56</v>
      </c>
      <c r="P257" s="62"/>
      <c r="Q257" s="102"/>
      <c r="R257" s="102"/>
      <c r="S257" s="100"/>
      <c r="T257" s="100"/>
      <c r="U257" s="98"/>
      <c r="V257" s="102"/>
      <c r="W257" s="62"/>
      <c r="X257" s="62"/>
      <c r="Y257" s="62"/>
      <c r="Z257" s="38"/>
      <c r="AA257" s="38"/>
      <c r="AB257" s="38"/>
      <c r="AC257" s="38"/>
      <c r="AD257" s="38"/>
      <c r="AE257" s="1"/>
      <c r="AF257" s="1"/>
      <c r="AG257" s="1"/>
      <c r="AH257" s="1"/>
    </row>
    <row r="258" spans="1:34" s="39" customFormat="1" ht="21" x14ac:dyDescent="0.25">
      <c r="A258" s="28" t="s">
        <v>1299</v>
      </c>
      <c r="B258" s="42" t="s">
        <v>1304</v>
      </c>
      <c r="C258" s="42" t="s">
        <v>334</v>
      </c>
      <c r="D258" s="53" t="s">
        <v>597</v>
      </c>
      <c r="E258" s="42" t="s">
        <v>643</v>
      </c>
      <c r="F258" s="42" t="s">
        <v>644</v>
      </c>
      <c r="G258" s="112">
        <v>1301034</v>
      </c>
      <c r="H258" s="53" t="s">
        <v>1305</v>
      </c>
      <c r="I258" s="53" t="s">
        <v>646</v>
      </c>
      <c r="J258" s="42" t="s">
        <v>647</v>
      </c>
      <c r="K258" s="47">
        <v>2017</v>
      </c>
      <c r="L258" s="48">
        <v>2022</v>
      </c>
      <c r="M258" s="48">
        <v>2023</v>
      </c>
      <c r="N258" s="99" t="s">
        <v>1303</v>
      </c>
      <c r="O258" s="41" t="s">
        <v>45</v>
      </c>
      <c r="P258" s="62"/>
      <c r="Q258" s="103"/>
      <c r="R258" s="103"/>
      <c r="S258" s="100"/>
      <c r="T258" s="100"/>
      <c r="U258" s="98"/>
      <c r="V258" s="102"/>
      <c r="W258" s="62"/>
      <c r="X258" s="62"/>
      <c r="Y258" s="62"/>
      <c r="Z258" s="38"/>
      <c r="AA258" s="38"/>
      <c r="AB258" s="38"/>
      <c r="AC258" s="38"/>
      <c r="AD258" s="38"/>
      <c r="AE258" s="1"/>
      <c r="AF258" s="1"/>
      <c r="AG258" s="1"/>
      <c r="AH258" s="1"/>
    </row>
    <row r="259" spans="1:34" s="39" customFormat="1" ht="21" x14ac:dyDescent="0.25">
      <c r="A259" s="28" t="s">
        <v>1306</v>
      </c>
      <c r="B259" s="65" t="s">
        <v>1307</v>
      </c>
      <c r="C259" s="42" t="s">
        <v>30</v>
      </c>
      <c r="D259" s="42" t="s">
        <v>510</v>
      </c>
      <c r="E259" s="42" t="s">
        <v>510</v>
      </c>
      <c r="F259" s="42" t="s">
        <v>539</v>
      </c>
      <c r="G259" s="53">
        <v>1508002</v>
      </c>
      <c r="H259" s="77" t="s">
        <v>1308</v>
      </c>
      <c r="I259" s="46" t="s">
        <v>1309</v>
      </c>
      <c r="J259" s="46" t="s">
        <v>36</v>
      </c>
      <c r="K259" s="47">
        <v>2013</v>
      </c>
      <c r="L259" s="47">
        <v>2018</v>
      </c>
      <c r="M259" s="48">
        <v>2019</v>
      </c>
      <c r="N259" s="99" t="s">
        <v>1303</v>
      </c>
      <c r="O259" s="41" t="s">
        <v>177</v>
      </c>
      <c r="P259" s="62"/>
      <c r="Q259" s="62"/>
      <c r="R259" s="62"/>
      <c r="S259" s="100"/>
      <c r="T259" s="100"/>
      <c r="U259" s="17"/>
      <c r="V259" s="1"/>
      <c r="W259" s="1"/>
      <c r="X259" s="1"/>
      <c r="Y259" s="1"/>
      <c r="Z259" s="38"/>
    </row>
    <row r="260" spans="1:34" s="39" customFormat="1" ht="21" x14ac:dyDescent="0.25">
      <c r="A260" s="28" t="s">
        <v>1306</v>
      </c>
      <c r="B260" s="46" t="s">
        <v>1310</v>
      </c>
      <c r="C260" s="42" t="s">
        <v>30</v>
      </c>
      <c r="D260" s="42" t="s">
        <v>115</v>
      </c>
      <c r="E260" s="46" t="s">
        <v>124</v>
      </c>
      <c r="F260" s="46" t="s">
        <v>125</v>
      </c>
      <c r="G260" s="53">
        <v>1205001</v>
      </c>
      <c r="H260" s="46" t="s">
        <v>1311</v>
      </c>
      <c r="I260" s="46" t="s">
        <v>127</v>
      </c>
      <c r="J260" s="46" t="s">
        <v>36</v>
      </c>
      <c r="K260" s="47">
        <v>2015</v>
      </c>
      <c r="L260" s="47">
        <v>2020</v>
      </c>
      <c r="M260" s="48">
        <v>2021</v>
      </c>
      <c r="N260" s="99" t="s">
        <v>1303</v>
      </c>
      <c r="O260" s="41" t="s">
        <v>38</v>
      </c>
      <c r="P260" s="62"/>
      <c r="Q260" s="62"/>
      <c r="R260" s="62"/>
      <c r="S260" s="100"/>
      <c r="T260" s="100"/>
      <c r="U260" s="98"/>
      <c r="V260" s="62"/>
      <c r="W260" s="62"/>
      <c r="X260" s="62"/>
      <c r="Y260" s="62"/>
      <c r="Z260" s="38"/>
      <c r="AA260" s="38"/>
      <c r="AB260" s="38"/>
      <c r="AC260" s="38"/>
      <c r="AD260" s="38"/>
      <c r="AE260" s="1"/>
      <c r="AF260" s="1"/>
      <c r="AG260" s="1"/>
      <c r="AH260" s="1"/>
    </row>
    <row r="261" spans="1:34" s="39" customFormat="1" ht="21" x14ac:dyDescent="0.25">
      <c r="A261" s="28" t="s">
        <v>1306</v>
      </c>
      <c r="B261" s="46" t="s">
        <v>1312</v>
      </c>
      <c r="C261" s="42" t="s">
        <v>30</v>
      </c>
      <c r="D261" s="43" t="s">
        <v>1026</v>
      </c>
      <c r="E261" s="79" t="s">
        <v>1026</v>
      </c>
      <c r="F261" s="46" t="s">
        <v>1076</v>
      </c>
      <c r="G261" s="53">
        <v>1011003</v>
      </c>
      <c r="H261" s="46" t="s">
        <v>1313</v>
      </c>
      <c r="I261" s="46" t="s">
        <v>1078</v>
      </c>
      <c r="J261" s="42" t="s">
        <v>36</v>
      </c>
      <c r="K261" s="47" t="s">
        <v>256</v>
      </c>
      <c r="L261" s="47">
        <v>2023</v>
      </c>
      <c r="M261" s="48">
        <v>2024</v>
      </c>
      <c r="N261" s="99" t="s">
        <v>1303</v>
      </c>
      <c r="O261" s="41" t="s">
        <v>38</v>
      </c>
      <c r="P261" s="62"/>
      <c r="Q261" s="62"/>
      <c r="R261" s="62"/>
      <c r="S261" s="100"/>
      <c r="T261" s="100"/>
      <c r="U261" s="98"/>
      <c r="V261" s="62"/>
      <c r="W261" s="101"/>
      <c r="X261" s="62"/>
      <c r="Y261" s="62"/>
      <c r="Z261" s="38"/>
      <c r="AA261" s="38"/>
      <c r="AB261" s="38"/>
      <c r="AC261" s="38"/>
      <c r="AD261" s="38"/>
      <c r="AE261" s="1"/>
      <c r="AF261" s="1"/>
      <c r="AG261" s="1"/>
      <c r="AH261" s="1"/>
    </row>
    <row r="262" spans="1:34" s="39" customFormat="1" ht="21" x14ac:dyDescent="0.25">
      <c r="A262" s="28" t="s">
        <v>1314</v>
      </c>
      <c r="B262" s="46" t="s">
        <v>1315</v>
      </c>
      <c r="C262" s="42" t="s">
        <v>179</v>
      </c>
      <c r="D262" s="59" t="s">
        <v>673</v>
      </c>
      <c r="E262" s="46" t="s">
        <v>674</v>
      </c>
      <c r="F262" s="46" t="s">
        <v>763</v>
      </c>
      <c r="G262" s="53">
        <v>1105004</v>
      </c>
      <c r="H262" s="46"/>
      <c r="I262" s="46"/>
      <c r="J262" s="42" t="s">
        <v>766</v>
      </c>
      <c r="K262" s="47" t="s">
        <v>256</v>
      </c>
      <c r="L262" s="47">
        <v>2023</v>
      </c>
      <c r="M262" s="48">
        <v>2024</v>
      </c>
      <c r="N262" s="99" t="s">
        <v>1303</v>
      </c>
      <c r="O262" s="41" t="s">
        <v>379</v>
      </c>
      <c r="P262" s="102"/>
      <c r="Q262" s="103"/>
      <c r="R262" s="103"/>
      <c r="S262" s="104"/>
      <c r="T262" s="104"/>
      <c r="U262" s="98"/>
      <c r="V262" s="62"/>
      <c r="W262" s="62"/>
      <c r="X262" s="62"/>
      <c r="Y262" s="62"/>
      <c r="Z262" s="38"/>
      <c r="AA262" s="38"/>
      <c r="AB262" s="38"/>
      <c r="AC262" s="38"/>
      <c r="AD262" s="38"/>
      <c r="AE262" s="1"/>
      <c r="AF262" s="1"/>
      <c r="AG262" s="1"/>
      <c r="AH262" s="1"/>
    </row>
    <row r="263" spans="1:34" s="39" customFormat="1" ht="21" x14ac:dyDescent="0.25">
      <c r="A263" s="28" t="s">
        <v>1314</v>
      </c>
      <c r="B263" s="46" t="s">
        <v>1316</v>
      </c>
      <c r="C263" s="42" t="s">
        <v>283</v>
      </c>
      <c r="D263" s="42" t="s">
        <v>1120</v>
      </c>
      <c r="E263" s="46" t="s">
        <v>1225</v>
      </c>
      <c r="F263" s="46" t="s">
        <v>1277</v>
      </c>
      <c r="G263" s="53">
        <v>1703006</v>
      </c>
      <c r="H263" s="46" t="s">
        <v>1317</v>
      </c>
      <c r="I263" s="46" t="s">
        <v>1279</v>
      </c>
      <c r="J263" s="42" t="s">
        <v>1280</v>
      </c>
      <c r="K263" s="47">
        <v>2018</v>
      </c>
      <c r="L263" s="47">
        <v>2023</v>
      </c>
      <c r="M263" s="48">
        <v>2024</v>
      </c>
      <c r="N263" s="99" t="s">
        <v>1303</v>
      </c>
      <c r="O263" s="41" t="s">
        <v>51</v>
      </c>
      <c r="P263" s="62"/>
      <c r="Q263" s="102"/>
      <c r="R263" s="103"/>
      <c r="S263" s="100"/>
      <c r="T263" s="100"/>
      <c r="U263" s="98"/>
      <c r="V263" s="62"/>
      <c r="W263" s="62"/>
      <c r="X263" s="62"/>
      <c r="Y263" s="62"/>
      <c r="Z263" s="38"/>
      <c r="AA263" s="38"/>
      <c r="AB263" s="38"/>
      <c r="AC263" s="38"/>
      <c r="AD263" s="38"/>
      <c r="AE263" s="1"/>
      <c r="AF263" s="1"/>
      <c r="AG263" s="1"/>
      <c r="AH263" s="1"/>
    </row>
    <row r="264" spans="1:34" s="39" customFormat="1" ht="21" x14ac:dyDescent="0.25">
      <c r="A264" s="28" t="s">
        <v>1314</v>
      </c>
      <c r="B264" s="46" t="s">
        <v>1318</v>
      </c>
      <c r="C264" s="42" t="s">
        <v>179</v>
      </c>
      <c r="D264" s="42" t="s">
        <v>115</v>
      </c>
      <c r="E264" s="46" t="s">
        <v>261</v>
      </c>
      <c r="F264" s="63" t="s">
        <v>1319</v>
      </c>
      <c r="G264" s="53">
        <v>1701036</v>
      </c>
      <c r="H264" s="46" t="s">
        <v>1320</v>
      </c>
      <c r="I264" s="46" t="s">
        <v>274</v>
      </c>
      <c r="J264" s="42" t="s">
        <v>275</v>
      </c>
      <c r="K264" s="47">
        <v>2019</v>
      </c>
      <c r="L264" s="48">
        <f>K264+5</f>
        <v>2024</v>
      </c>
      <c r="M264" s="48">
        <v>2025</v>
      </c>
      <c r="N264" s="99" t="s">
        <v>1303</v>
      </c>
      <c r="O264" s="41" t="s">
        <v>56</v>
      </c>
      <c r="P264" s="62"/>
      <c r="Q264" s="102"/>
      <c r="R264" s="102"/>
      <c r="S264" s="100"/>
      <c r="T264" s="100"/>
      <c r="U264" s="17"/>
      <c r="V264" s="1"/>
      <c r="W264" s="1"/>
      <c r="X264" s="1"/>
      <c r="Y264" s="1"/>
      <c r="Z264" s="38"/>
    </row>
    <row r="265" spans="1:34" s="39" customFormat="1" ht="21" x14ac:dyDescent="0.25">
      <c r="A265" s="28" t="s">
        <v>1321</v>
      </c>
      <c r="B265" s="46" t="s">
        <v>1322</v>
      </c>
      <c r="C265" s="42" t="s">
        <v>179</v>
      </c>
      <c r="D265" s="42" t="s">
        <v>1120</v>
      </c>
      <c r="E265" s="46" t="s">
        <v>1121</v>
      </c>
      <c r="F265" s="46" t="s">
        <v>1175</v>
      </c>
      <c r="G265" s="53">
        <v>1112005</v>
      </c>
      <c r="H265" s="46" t="s">
        <v>1323</v>
      </c>
      <c r="I265" s="46" t="s">
        <v>1177</v>
      </c>
      <c r="J265" s="42" t="s">
        <v>1178</v>
      </c>
      <c r="K265" s="47" t="s">
        <v>247</v>
      </c>
      <c r="L265" s="47">
        <v>2024</v>
      </c>
      <c r="M265" s="48">
        <v>2025</v>
      </c>
      <c r="N265" s="99" t="s">
        <v>1303</v>
      </c>
      <c r="O265" s="41" t="s">
        <v>45</v>
      </c>
      <c r="P265" s="62"/>
      <c r="Q265" s="102"/>
      <c r="R265" s="102"/>
      <c r="S265" s="100"/>
      <c r="T265" s="100"/>
      <c r="U265" s="98"/>
      <c r="V265" s="62"/>
      <c r="W265" s="62"/>
      <c r="X265" s="62"/>
      <c r="Y265" s="62"/>
      <c r="Z265" s="38"/>
      <c r="AA265" s="38"/>
      <c r="AB265" s="38"/>
      <c r="AC265" s="38"/>
      <c r="AD265" s="38"/>
      <c r="AE265" s="1"/>
      <c r="AF265" s="1"/>
      <c r="AG265" s="1"/>
      <c r="AH265" s="1"/>
    </row>
    <row r="266" spans="1:34" s="39" customFormat="1" ht="21" x14ac:dyDescent="0.25">
      <c r="A266" s="28" t="s">
        <v>1321</v>
      </c>
      <c r="B266" s="46" t="s">
        <v>1324</v>
      </c>
      <c r="C266" s="42" t="s">
        <v>179</v>
      </c>
      <c r="D266" s="42" t="s">
        <v>1120</v>
      </c>
      <c r="E266" s="46" t="s">
        <v>1225</v>
      </c>
      <c r="F266" s="46" t="s">
        <v>1268</v>
      </c>
      <c r="G266" s="53">
        <v>1011020</v>
      </c>
      <c r="H266" s="46" t="s">
        <v>1325</v>
      </c>
      <c r="I266" s="46" t="s">
        <v>1270</v>
      </c>
      <c r="J266" s="42" t="s">
        <v>1271</v>
      </c>
      <c r="K266" s="47" t="s">
        <v>247</v>
      </c>
      <c r="L266" s="47">
        <v>2024</v>
      </c>
      <c r="M266" s="48">
        <v>2025</v>
      </c>
      <c r="N266" s="99" t="s">
        <v>1303</v>
      </c>
      <c r="O266" s="41" t="s">
        <v>45</v>
      </c>
      <c r="P266" s="62"/>
      <c r="Q266" s="102"/>
      <c r="R266" s="102"/>
      <c r="S266" s="104"/>
      <c r="T266" s="104"/>
      <c r="U266" s="98"/>
      <c r="V266" s="62"/>
      <c r="W266" s="62"/>
      <c r="X266" s="62"/>
      <c r="Y266" s="62"/>
      <c r="Z266" s="38"/>
      <c r="AA266" s="38"/>
      <c r="AB266" s="38"/>
      <c r="AC266" s="38"/>
      <c r="AD266" s="38"/>
      <c r="AE266" s="1"/>
      <c r="AF266" s="1"/>
      <c r="AG266" s="1"/>
      <c r="AH266" s="1"/>
    </row>
    <row r="267" spans="1:34" s="39" customFormat="1" ht="21" x14ac:dyDescent="0.25">
      <c r="A267" s="28" t="s">
        <v>1321</v>
      </c>
      <c r="B267" s="46" t="s">
        <v>1326</v>
      </c>
      <c r="C267" s="42" t="s">
        <v>179</v>
      </c>
      <c r="D267" s="59" t="s">
        <v>673</v>
      </c>
      <c r="E267" s="46" t="s">
        <v>674</v>
      </c>
      <c r="F267" s="46" t="s">
        <v>757</v>
      </c>
      <c r="G267" s="53">
        <v>1407039</v>
      </c>
      <c r="H267" s="46" t="s">
        <v>1327</v>
      </c>
      <c r="I267" s="46" t="s">
        <v>759</v>
      </c>
      <c r="J267" s="42" t="s">
        <v>760</v>
      </c>
      <c r="K267" s="47" t="s">
        <v>247</v>
      </c>
      <c r="L267" s="47">
        <v>2024</v>
      </c>
      <c r="M267" s="48">
        <v>2025</v>
      </c>
      <c r="N267" s="99" t="s">
        <v>1303</v>
      </c>
      <c r="O267" s="41" t="s">
        <v>45</v>
      </c>
      <c r="P267" s="62"/>
      <c r="Q267" s="102"/>
      <c r="R267" s="102"/>
      <c r="S267" s="104"/>
      <c r="T267" s="104"/>
      <c r="U267" s="98"/>
      <c r="V267" s="62"/>
      <c r="W267" s="62"/>
      <c r="X267" s="62"/>
      <c r="Y267" s="62"/>
      <c r="Z267" s="38"/>
      <c r="AA267" s="38"/>
      <c r="AB267" s="38"/>
      <c r="AC267" s="38"/>
      <c r="AD267" s="38"/>
      <c r="AE267" s="1"/>
      <c r="AF267" s="1"/>
      <c r="AG267" s="1"/>
      <c r="AH267" s="1"/>
    </row>
    <row r="268" spans="1:34" s="39" customFormat="1" ht="21" x14ac:dyDescent="0.25">
      <c r="A268" s="28" t="s">
        <v>1328</v>
      </c>
      <c r="B268" s="46" t="s">
        <v>1329</v>
      </c>
      <c r="C268" s="42" t="s">
        <v>179</v>
      </c>
      <c r="D268" s="42" t="s">
        <v>59</v>
      </c>
      <c r="E268" s="46" t="s">
        <v>60</v>
      </c>
      <c r="F268" s="46" t="s">
        <v>1330</v>
      </c>
      <c r="G268" s="112">
        <v>2504008</v>
      </c>
      <c r="H268" s="46" t="s">
        <v>1331</v>
      </c>
      <c r="I268" s="46" t="s">
        <v>63</v>
      </c>
      <c r="J268" s="42" t="s">
        <v>64</v>
      </c>
      <c r="K268" s="47" t="s">
        <v>247</v>
      </c>
      <c r="L268" s="48">
        <v>2024</v>
      </c>
      <c r="M268" s="48">
        <v>2025</v>
      </c>
      <c r="N268" s="99" t="s">
        <v>1303</v>
      </c>
      <c r="O268" s="41" t="s">
        <v>45</v>
      </c>
      <c r="P268" s="105"/>
      <c r="Q268" s="102"/>
      <c r="R268" s="102"/>
      <c r="S268" s="100"/>
      <c r="T268" s="100"/>
      <c r="U268" s="98"/>
      <c r="V268" s="102"/>
      <c r="W268" s="62"/>
      <c r="X268" s="62"/>
      <c r="Y268" s="62"/>
      <c r="Z268" s="38"/>
      <c r="AA268" s="38"/>
      <c r="AB268" s="38"/>
      <c r="AC268" s="38"/>
      <c r="AD268" s="38"/>
      <c r="AE268" s="1"/>
      <c r="AF268" s="1"/>
      <c r="AG268" s="1"/>
      <c r="AH268" s="1"/>
    </row>
    <row r="269" spans="1:34" s="39" customFormat="1" ht="21" x14ac:dyDescent="0.25">
      <c r="A269" s="28" t="s">
        <v>1328</v>
      </c>
      <c r="B269" s="46" t="s">
        <v>1332</v>
      </c>
      <c r="C269" s="42" t="s">
        <v>179</v>
      </c>
      <c r="D269" s="42" t="s">
        <v>59</v>
      </c>
      <c r="E269" s="46" t="s">
        <v>60</v>
      </c>
      <c r="F269" s="46" t="s">
        <v>70</v>
      </c>
      <c r="G269" s="112">
        <v>2203039</v>
      </c>
      <c r="H269" s="46" t="s">
        <v>1333</v>
      </c>
      <c r="I269" s="46" t="s">
        <v>72</v>
      </c>
      <c r="J269" s="42" t="s">
        <v>73</v>
      </c>
      <c r="K269" s="47" t="s">
        <v>247</v>
      </c>
      <c r="L269" s="47">
        <v>2024</v>
      </c>
      <c r="M269" s="48">
        <v>2025</v>
      </c>
      <c r="N269" s="99" t="s">
        <v>1303</v>
      </c>
      <c r="O269" s="41" t="s">
        <v>45</v>
      </c>
      <c r="P269" s="62"/>
      <c r="Q269" s="102"/>
      <c r="R269" s="102"/>
      <c r="S269" s="104"/>
      <c r="T269" s="104"/>
      <c r="U269" s="98"/>
      <c r="V269" s="102"/>
      <c r="W269" s="62"/>
      <c r="X269" s="62"/>
      <c r="Y269" s="62"/>
      <c r="Z269" s="38"/>
      <c r="AA269" s="38"/>
      <c r="AB269" s="38"/>
      <c r="AC269" s="38"/>
      <c r="AD269" s="38"/>
      <c r="AE269" s="1"/>
      <c r="AF269" s="1"/>
      <c r="AG269" s="1"/>
      <c r="AH269" s="1"/>
    </row>
    <row r="270" spans="1:34" s="39" customFormat="1" ht="21" x14ac:dyDescent="0.25">
      <c r="A270" s="28" t="s">
        <v>1328</v>
      </c>
      <c r="B270" s="46" t="s">
        <v>1334</v>
      </c>
      <c r="C270" s="42" t="s">
        <v>179</v>
      </c>
      <c r="D270" s="42" t="s">
        <v>1120</v>
      </c>
      <c r="E270" s="46" t="s">
        <v>1225</v>
      </c>
      <c r="F270" s="46" t="s">
        <v>1272</v>
      </c>
      <c r="G270" s="112">
        <v>1108003</v>
      </c>
      <c r="H270" s="46" t="s">
        <v>1335</v>
      </c>
      <c r="I270" s="46"/>
      <c r="J270" s="42" t="s">
        <v>1275</v>
      </c>
      <c r="K270" s="47" t="s">
        <v>247</v>
      </c>
      <c r="L270" s="47">
        <v>2024</v>
      </c>
      <c r="M270" s="48">
        <v>2025</v>
      </c>
      <c r="N270" s="99" t="s">
        <v>1303</v>
      </c>
      <c r="O270" s="41" t="s">
        <v>45</v>
      </c>
      <c r="P270" s="62"/>
      <c r="Q270" s="102"/>
      <c r="R270" s="102"/>
      <c r="S270" s="100"/>
      <c r="T270" s="100"/>
      <c r="U270" s="98"/>
      <c r="V270" s="102"/>
      <c r="W270" s="62"/>
      <c r="X270" s="62"/>
      <c r="Y270" s="62"/>
      <c r="Z270" s="38"/>
      <c r="AA270" s="38"/>
      <c r="AB270" s="38"/>
      <c r="AC270" s="38"/>
      <c r="AD270" s="38"/>
      <c r="AE270" s="1"/>
      <c r="AF270" s="1"/>
      <c r="AG270" s="1"/>
      <c r="AH270" s="1"/>
    </row>
    <row r="271" spans="1:34" s="39" customFormat="1" ht="21" x14ac:dyDescent="0.25">
      <c r="A271" s="40" t="s">
        <v>1336</v>
      </c>
      <c r="B271" s="46" t="s">
        <v>1337</v>
      </c>
      <c r="C271" s="42" t="s">
        <v>179</v>
      </c>
      <c r="D271" s="42" t="s">
        <v>327</v>
      </c>
      <c r="E271" s="46" t="s">
        <v>392</v>
      </c>
      <c r="F271" s="46" t="s">
        <v>361</v>
      </c>
      <c r="G271" s="112">
        <v>1101138</v>
      </c>
      <c r="H271" s="41" t="s">
        <v>1338</v>
      </c>
      <c r="I271" s="41" t="s">
        <v>408</v>
      </c>
      <c r="J271" s="42" t="s">
        <v>409</v>
      </c>
      <c r="K271" s="47">
        <v>2019</v>
      </c>
      <c r="L271" s="47">
        <v>2023</v>
      </c>
      <c r="M271" s="48">
        <v>2025</v>
      </c>
      <c r="N271" s="108" t="s">
        <v>1339</v>
      </c>
      <c r="O271" s="41" t="s">
        <v>45</v>
      </c>
      <c r="P271" s="62"/>
      <c r="Q271" s="102"/>
      <c r="R271" s="102"/>
      <c r="S271" s="106"/>
      <c r="T271" s="106"/>
      <c r="U271" s="98"/>
      <c r="V271" s="1"/>
      <c r="W271" s="62"/>
      <c r="X271" s="62"/>
      <c r="Y271" s="102"/>
      <c r="Z271" s="38"/>
    </row>
    <row r="272" spans="1:34" s="39" customFormat="1" ht="21" x14ac:dyDescent="0.25">
      <c r="A272" s="40" t="s">
        <v>1336</v>
      </c>
      <c r="B272" s="46" t="s">
        <v>1340</v>
      </c>
      <c r="C272" s="42" t="s">
        <v>179</v>
      </c>
      <c r="D272" s="43" t="s">
        <v>1026</v>
      </c>
      <c r="E272" s="46" t="s">
        <v>1080</v>
      </c>
      <c r="F272" s="73" t="s">
        <v>1104</v>
      </c>
      <c r="G272" s="112">
        <v>1505003</v>
      </c>
      <c r="H272" s="63" t="s">
        <v>1341</v>
      </c>
      <c r="I272" s="46" t="s">
        <v>1106</v>
      </c>
      <c r="J272" s="42" t="s">
        <v>1107</v>
      </c>
      <c r="K272" s="47">
        <v>2019</v>
      </c>
      <c r="L272" s="47">
        <v>2024</v>
      </c>
      <c r="M272" s="48">
        <v>2025</v>
      </c>
      <c r="N272" s="108" t="s">
        <v>1339</v>
      </c>
      <c r="O272" s="41" t="s">
        <v>45</v>
      </c>
      <c r="P272" s="62"/>
      <c r="Q272" s="102"/>
      <c r="R272" s="102"/>
      <c r="S272" s="106"/>
      <c r="T272" s="106"/>
      <c r="U272" s="98"/>
      <c r="V272" s="62"/>
      <c r="W272" s="62"/>
      <c r="X272" s="62"/>
      <c r="Y272" s="62"/>
      <c r="Z272" s="38"/>
      <c r="AA272" s="38"/>
      <c r="AB272" s="38"/>
      <c r="AC272" s="38"/>
      <c r="AD272" s="38"/>
      <c r="AE272" s="1"/>
      <c r="AF272" s="1"/>
      <c r="AG272" s="1"/>
      <c r="AH272" s="1"/>
    </row>
    <row r="273" spans="1:34" s="39" customFormat="1" ht="21" x14ac:dyDescent="0.25">
      <c r="A273" s="40" t="s">
        <v>1336</v>
      </c>
      <c r="B273" s="46" t="s">
        <v>1342</v>
      </c>
      <c r="C273" s="42" t="s">
        <v>179</v>
      </c>
      <c r="D273" s="53" t="s">
        <v>597</v>
      </c>
      <c r="E273" s="46" t="s">
        <v>629</v>
      </c>
      <c r="F273" s="46" t="s">
        <v>633</v>
      </c>
      <c r="G273" s="112">
        <v>1112003</v>
      </c>
      <c r="H273" s="46" t="s">
        <v>1343</v>
      </c>
      <c r="I273" s="46" t="s">
        <v>635</v>
      </c>
      <c r="J273" s="42" t="s">
        <v>636</v>
      </c>
      <c r="K273" s="47" t="s">
        <v>247</v>
      </c>
      <c r="L273" s="47">
        <v>2024</v>
      </c>
      <c r="M273" s="48">
        <v>2025</v>
      </c>
      <c r="N273" s="108" t="s">
        <v>1339</v>
      </c>
      <c r="O273" s="41" t="s">
        <v>45</v>
      </c>
      <c r="P273" s="62"/>
      <c r="Q273" s="102"/>
      <c r="R273" s="102"/>
      <c r="S273" s="106"/>
      <c r="T273" s="106"/>
      <c r="U273" s="98"/>
      <c r="V273" s="62"/>
      <c r="W273" s="62"/>
      <c r="X273" s="62"/>
      <c r="Y273" s="62"/>
      <c r="Z273" s="38"/>
      <c r="AA273" s="38"/>
      <c r="AB273" s="38"/>
      <c r="AC273" s="38"/>
      <c r="AD273" s="38"/>
      <c r="AE273" s="1"/>
      <c r="AF273" s="1"/>
      <c r="AG273" s="1"/>
      <c r="AH273" s="1"/>
    </row>
    <row r="274" spans="1:34" s="39" customFormat="1" ht="21" customHeight="1" x14ac:dyDescent="0.25">
      <c r="A274" s="40" t="s">
        <v>1344</v>
      </c>
      <c r="B274" s="46" t="s">
        <v>1345</v>
      </c>
      <c r="C274" s="42" t="s">
        <v>179</v>
      </c>
      <c r="D274" s="59" t="s">
        <v>673</v>
      </c>
      <c r="E274" s="46" t="s">
        <v>769</v>
      </c>
      <c r="F274" s="46" t="s">
        <v>809</v>
      </c>
      <c r="G274" s="112">
        <v>2310031</v>
      </c>
      <c r="H274" s="46" t="s">
        <v>810</v>
      </c>
      <c r="I274" s="46" t="s">
        <v>811</v>
      </c>
      <c r="J274" s="42" t="s">
        <v>812</v>
      </c>
      <c r="K274" s="47" t="s">
        <v>247</v>
      </c>
      <c r="L274" s="47">
        <f>K274+5</f>
        <v>2024</v>
      </c>
      <c r="M274" s="48">
        <v>2025</v>
      </c>
      <c r="N274" s="108" t="s">
        <v>1339</v>
      </c>
      <c r="O274" s="41" t="s">
        <v>45</v>
      </c>
      <c r="P274" s="62"/>
      <c r="Q274" s="102"/>
      <c r="R274" s="102"/>
      <c r="S274" s="106"/>
      <c r="T274" s="106"/>
      <c r="U274" s="98"/>
      <c r="V274" s="62"/>
      <c r="W274" s="62"/>
      <c r="X274" s="62"/>
      <c r="Y274" s="62"/>
      <c r="Z274" s="38"/>
      <c r="AA274" s="38"/>
      <c r="AB274" s="38"/>
      <c r="AC274" s="38"/>
      <c r="AD274" s="38"/>
      <c r="AE274" s="1"/>
      <c r="AF274" s="1"/>
      <c r="AG274" s="1"/>
      <c r="AH274" s="1"/>
    </row>
    <row r="275" spans="1:34" s="39" customFormat="1" ht="21" x14ac:dyDescent="0.25">
      <c r="A275" s="40" t="s">
        <v>1344</v>
      </c>
      <c r="B275" s="46" t="s">
        <v>1346</v>
      </c>
      <c r="C275" s="42" t="s">
        <v>179</v>
      </c>
      <c r="D275" s="42" t="s">
        <v>1120</v>
      </c>
      <c r="E275" s="46" t="s">
        <v>1199</v>
      </c>
      <c r="F275" s="46" t="s">
        <v>1220</v>
      </c>
      <c r="G275" s="112">
        <v>1204003</v>
      </c>
      <c r="H275" s="46" t="s">
        <v>1347</v>
      </c>
      <c r="I275" s="46" t="s">
        <v>1222</v>
      </c>
      <c r="J275" s="42" t="s">
        <v>1223</v>
      </c>
      <c r="K275" s="47">
        <v>2019</v>
      </c>
      <c r="L275" s="48">
        <f>K275+5</f>
        <v>2024</v>
      </c>
      <c r="M275" s="48">
        <v>2025</v>
      </c>
      <c r="N275" s="108" t="s">
        <v>1339</v>
      </c>
      <c r="O275" s="41" t="s">
        <v>45</v>
      </c>
      <c r="P275" s="62"/>
      <c r="Q275" s="102"/>
      <c r="R275" s="102"/>
      <c r="S275" s="106"/>
      <c r="T275" s="106"/>
      <c r="U275" s="98"/>
      <c r="V275" s="62"/>
      <c r="W275" s="62"/>
      <c r="X275" s="62"/>
      <c r="Y275" s="62"/>
      <c r="Z275" s="38"/>
      <c r="AA275" s="38"/>
      <c r="AB275" s="38"/>
      <c r="AC275" s="38"/>
      <c r="AD275" s="38"/>
      <c r="AE275" s="1"/>
      <c r="AF275" s="1"/>
      <c r="AG275" s="1"/>
      <c r="AH275" s="1"/>
    </row>
    <row r="276" spans="1:34" s="39" customFormat="1" ht="21" x14ac:dyDescent="0.25">
      <c r="A276" s="40" t="s">
        <v>1344</v>
      </c>
      <c r="B276" s="46" t="s">
        <v>1348</v>
      </c>
      <c r="C276" s="42" t="s">
        <v>179</v>
      </c>
      <c r="D276" s="53" t="s">
        <v>902</v>
      </c>
      <c r="E276" s="46" t="s">
        <v>939</v>
      </c>
      <c r="F276" s="46" t="s">
        <v>984</v>
      </c>
      <c r="G276" s="112">
        <v>1109053</v>
      </c>
      <c r="H276" s="46" t="s">
        <v>1349</v>
      </c>
      <c r="I276" s="46" t="s">
        <v>986</v>
      </c>
      <c r="J276" s="42" t="s">
        <v>987</v>
      </c>
      <c r="K276" s="47" t="s">
        <v>247</v>
      </c>
      <c r="L276" s="47">
        <v>2024</v>
      </c>
      <c r="M276" s="48">
        <v>2025</v>
      </c>
      <c r="N276" s="108" t="s">
        <v>1339</v>
      </c>
      <c r="O276" s="41" t="s">
        <v>45</v>
      </c>
      <c r="P276" s="62"/>
      <c r="Q276" s="102"/>
      <c r="R276" s="102"/>
      <c r="S276" s="106"/>
      <c r="T276" s="106"/>
      <c r="U276" s="98"/>
      <c r="V276" s="62"/>
      <c r="W276" s="62"/>
      <c r="X276" s="62"/>
      <c r="Y276" s="62"/>
      <c r="Z276" s="38"/>
      <c r="AA276" s="38"/>
      <c r="AB276" s="38"/>
      <c r="AC276" s="38"/>
      <c r="AD276" s="38"/>
      <c r="AE276" s="1"/>
      <c r="AF276" s="1"/>
      <c r="AG276" s="1"/>
      <c r="AH276" s="1"/>
    </row>
    <row r="277" spans="1:34" s="39" customFormat="1" ht="21" x14ac:dyDescent="0.25">
      <c r="A277" s="40" t="s">
        <v>1350</v>
      </c>
      <c r="B277" s="42" t="s">
        <v>1351</v>
      </c>
      <c r="C277" s="42" t="s">
        <v>334</v>
      </c>
      <c r="D277" s="42" t="s">
        <v>327</v>
      </c>
      <c r="E277" s="42" t="s">
        <v>328</v>
      </c>
      <c r="F277" s="42" t="s">
        <v>1352</v>
      </c>
      <c r="G277" s="112">
        <v>1702001</v>
      </c>
      <c r="H277" s="53" t="s">
        <v>1353</v>
      </c>
      <c r="I277" s="53" t="s">
        <v>378</v>
      </c>
      <c r="J277" s="53"/>
      <c r="K277" s="47">
        <v>2019</v>
      </c>
      <c r="L277" s="48">
        <v>2024</v>
      </c>
      <c r="M277" s="48">
        <v>2025</v>
      </c>
      <c r="N277" s="108" t="s">
        <v>1339</v>
      </c>
      <c r="O277" s="41" t="s">
        <v>379</v>
      </c>
      <c r="P277" s="102"/>
      <c r="Q277" s="102"/>
      <c r="R277" s="102"/>
      <c r="S277" s="106"/>
      <c r="T277" s="106"/>
      <c r="U277" s="98"/>
      <c r="V277" s="62"/>
      <c r="W277" s="101"/>
      <c r="X277" s="62"/>
      <c r="Y277" s="62"/>
      <c r="Z277" s="38"/>
      <c r="AA277" s="38"/>
      <c r="AB277" s="38"/>
      <c r="AC277" s="38"/>
      <c r="AD277" s="38"/>
      <c r="AE277" s="1"/>
      <c r="AF277" s="1"/>
      <c r="AG277" s="1"/>
      <c r="AH277" s="1"/>
    </row>
    <row r="278" spans="1:34" s="39" customFormat="1" ht="21" x14ac:dyDescent="0.25">
      <c r="A278" s="28" t="s">
        <v>1350</v>
      </c>
      <c r="B278" s="46" t="s">
        <v>1354</v>
      </c>
      <c r="C278" s="42" t="s">
        <v>30</v>
      </c>
      <c r="D278" s="42" t="s">
        <v>327</v>
      </c>
      <c r="E278" s="42" t="s">
        <v>328</v>
      </c>
      <c r="F278" s="46" t="s">
        <v>381</v>
      </c>
      <c r="G278" s="112">
        <v>1404041</v>
      </c>
      <c r="H278" s="46" t="s">
        <v>1355</v>
      </c>
      <c r="I278" s="46" t="s">
        <v>383</v>
      </c>
      <c r="J278" s="42" t="s">
        <v>36</v>
      </c>
      <c r="K278" s="47" t="s">
        <v>247</v>
      </c>
      <c r="L278" s="47">
        <v>2024</v>
      </c>
      <c r="M278" s="48">
        <v>2025</v>
      </c>
      <c r="N278" s="108" t="s">
        <v>1339</v>
      </c>
      <c r="O278" s="41" t="s">
        <v>38</v>
      </c>
      <c r="P278" s="107"/>
      <c r="Q278" s="62"/>
      <c r="R278" s="62"/>
      <c r="S278" s="106"/>
      <c r="T278" s="106"/>
      <c r="U278" s="98"/>
      <c r="V278" s="62"/>
      <c r="W278" s="62"/>
      <c r="X278" s="62"/>
      <c r="Y278" s="62"/>
      <c r="Z278" s="38"/>
      <c r="AA278" s="38"/>
      <c r="AB278" s="38"/>
      <c r="AC278" s="38"/>
      <c r="AD278" s="38"/>
      <c r="AE278" s="1"/>
      <c r="AF278" s="1"/>
      <c r="AG278" s="1"/>
      <c r="AH278" s="1"/>
    </row>
    <row r="279" spans="1:34" s="39" customFormat="1" ht="21" x14ac:dyDescent="0.25">
      <c r="A279" s="40" t="s">
        <v>1350</v>
      </c>
      <c r="B279" s="46" t="s">
        <v>1356</v>
      </c>
      <c r="C279" s="42" t="s">
        <v>179</v>
      </c>
      <c r="D279" s="42" t="s">
        <v>327</v>
      </c>
      <c r="E279" s="46" t="s">
        <v>328</v>
      </c>
      <c r="F279" s="73" t="s">
        <v>385</v>
      </c>
      <c r="G279" s="112">
        <v>2405006</v>
      </c>
      <c r="H279" s="46" t="s">
        <v>1357</v>
      </c>
      <c r="I279" s="46" t="s">
        <v>387</v>
      </c>
      <c r="J279" s="42" t="s">
        <v>388</v>
      </c>
      <c r="K279" s="47" t="s">
        <v>247</v>
      </c>
      <c r="L279" s="47">
        <v>2024</v>
      </c>
      <c r="M279" s="48">
        <v>2025</v>
      </c>
      <c r="N279" s="108" t="s">
        <v>1339</v>
      </c>
      <c r="O279" s="41" t="s">
        <v>56</v>
      </c>
      <c r="P279" s="62"/>
      <c r="Q279" s="102"/>
      <c r="R279" s="102"/>
      <c r="S279" s="106"/>
      <c r="T279" s="106"/>
      <c r="U279" s="98"/>
      <c r="V279" s="62"/>
      <c r="W279" s="62"/>
      <c r="X279" s="62"/>
      <c r="Y279" s="62"/>
      <c r="Z279" s="38"/>
    </row>
    <row r="280" spans="1:34" s="39" customFormat="1" ht="21" x14ac:dyDescent="0.25">
      <c r="A280" s="40" t="s">
        <v>1358</v>
      </c>
      <c r="B280" s="81" t="s">
        <v>1359</v>
      </c>
      <c r="C280" s="42" t="s">
        <v>179</v>
      </c>
      <c r="D280" s="53" t="s">
        <v>902</v>
      </c>
      <c r="E280" s="77" t="s">
        <v>939</v>
      </c>
      <c r="F280" s="77" t="s">
        <v>989</v>
      </c>
      <c r="G280" s="112">
        <v>1902098</v>
      </c>
      <c r="H280" s="77" t="s">
        <v>990</v>
      </c>
      <c r="I280" s="46" t="s">
        <v>991</v>
      </c>
      <c r="J280" s="42" t="s">
        <v>992</v>
      </c>
      <c r="K280" s="84" t="s">
        <v>247</v>
      </c>
      <c r="L280" s="84">
        <v>2024</v>
      </c>
      <c r="M280" s="48">
        <v>2025</v>
      </c>
      <c r="N280" s="108" t="s">
        <v>1339</v>
      </c>
      <c r="O280" s="41" t="s">
        <v>45</v>
      </c>
      <c r="P280" s="62"/>
      <c r="Q280" s="102"/>
      <c r="R280" s="102"/>
      <c r="S280" s="106"/>
      <c r="T280" s="106"/>
      <c r="U280" s="98"/>
      <c r="V280" s="62"/>
      <c r="W280" s="62"/>
      <c r="X280" s="62"/>
      <c r="Y280" s="62"/>
      <c r="Z280" s="38"/>
      <c r="AA280" s="38"/>
      <c r="AB280" s="38"/>
      <c r="AC280" s="38"/>
      <c r="AD280" s="38"/>
      <c r="AE280" s="1"/>
      <c r="AF280" s="1"/>
      <c r="AG280" s="1"/>
      <c r="AH280" s="1"/>
    </row>
    <row r="281" spans="1:34" s="39" customFormat="1" ht="21" x14ac:dyDescent="0.25">
      <c r="A281" s="40" t="s">
        <v>1358</v>
      </c>
      <c r="B281" s="81" t="s">
        <v>1360</v>
      </c>
      <c r="C281" s="42" t="s">
        <v>179</v>
      </c>
      <c r="D281" s="53" t="s">
        <v>902</v>
      </c>
      <c r="E281" s="77" t="s">
        <v>939</v>
      </c>
      <c r="F281" s="77" t="s">
        <v>994</v>
      </c>
      <c r="G281" s="112">
        <v>2202020</v>
      </c>
      <c r="H281" s="77" t="s">
        <v>995</v>
      </c>
      <c r="I281" s="77" t="s">
        <v>996</v>
      </c>
      <c r="J281" s="42" t="s">
        <v>997</v>
      </c>
      <c r="K281" s="84" t="s">
        <v>247</v>
      </c>
      <c r="L281" s="84">
        <v>2024</v>
      </c>
      <c r="M281" s="48">
        <v>2025</v>
      </c>
      <c r="N281" s="108" t="s">
        <v>1339</v>
      </c>
      <c r="O281" s="41" t="s">
        <v>45</v>
      </c>
      <c r="P281" s="62"/>
      <c r="Q281" s="102"/>
      <c r="R281" s="102"/>
      <c r="S281" s="106"/>
      <c r="T281" s="106"/>
      <c r="U281" s="98"/>
      <c r="V281" s="62"/>
      <c r="W281" s="62"/>
      <c r="X281" s="62"/>
      <c r="Y281" s="62"/>
      <c r="Z281" s="38"/>
      <c r="AA281" s="38"/>
      <c r="AB281" s="38"/>
      <c r="AC281" s="38"/>
      <c r="AD281" s="38"/>
      <c r="AE281" s="1"/>
      <c r="AF281" s="1"/>
      <c r="AG281" s="1"/>
      <c r="AH281" s="1"/>
    </row>
    <row r="282" spans="1:34" s="39" customFormat="1" ht="21" x14ac:dyDescent="0.25">
      <c r="A282" s="40" t="s">
        <v>1358</v>
      </c>
      <c r="B282" s="41" t="s">
        <v>1361</v>
      </c>
      <c r="C282" s="42" t="s">
        <v>179</v>
      </c>
      <c r="D282" s="53" t="s">
        <v>902</v>
      </c>
      <c r="E282" s="46" t="s">
        <v>939</v>
      </c>
      <c r="F282" s="45" t="s">
        <v>999</v>
      </c>
      <c r="G282" s="112">
        <v>1903002</v>
      </c>
      <c r="H282" s="46" t="s">
        <v>1000</v>
      </c>
      <c r="I282" s="46" t="s">
        <v>1001</v>
      </c>
      <c r="J282" s="42" t="s">
        <v>1002</v>
      </c>
      <c r="K282" s="47" t="s">
        <v>247</v>
      </c>
      <c r="L282" s="47">
        <v>2024</v>
      </c>
      <c r="M282" s="48">
        <v>2025</v>
      </c>
      <c r="N282" s="108" t="s">
        <v>1339</v>
      </c>
      <c r="O282" s="41" t="s">
        <v>45</v>
      </c>
      <c r="P282" s="62"/>
      <c r="Q282" s="102"/>
      <c r="R282" s="102"/>
      <c r="S282" s="106"/>
      <c r="T282" s="106"/>
      <c r="U282" s="98"/>
      <c r="V282" s="62"/>
      <c r="W282" s="62"/>
      <c r="X282" s="62"/>
      <c r="Y282" s="62"/>
      <c r="Z282" s="38"/>
      <c r="AA282" s="38"/>
      <c r="AB282" s="38"/>
      <c r="AC282" s="38"/>
      <c r="AD282" s="38"/>
      <c r="AE282" s="1"/>
      <c r="AF282" s="1"/>
      <c r="AG282" s="1"/>
      <c r="AH282" s="1"/>
    </row>
    <row r="283" spans="1:34" s="39" customFormat="1" ht="21" x14ac:dyDescent="0.25">
      <c r="A283" s="28" t="s">
        <v>1362</v>
      </c>
      <c r="B283" s="46" t="s">
        <v>486</v>
      </c>
      <c r="C283" s="42" t="s">
        <v>179</v>
      </c>
      <c r="D283" s="53" t="s">
        <v>413</v>
      </c>
      <c r="E283" s="46" t="s">
        <v>455</v>
      </c>
      <c r="F283" s="46" t="s">
        <v>487</v>
      </c>
      <c r="G283" s="112">
        <v>1506019</v>
      </c>
      <c r="H283" s="46" t="s">
        <v>488</v>
      </c>
      <c r="I283" s="46" t="s">
        <v>489</v>
      </c>
      <c r="J283" s="42" t="s">
        <v>490</v>
      </c>
      <c r="K283" s="47" t="s">
        <v>247</v>
      </c>
      <c r="L283" s="47">
        <f>K283+5</f>
        <v>2024</v>
      </c>
      <c r="M283" s="48">
        <v>2025</v>
      </c>
      <c r="N283" s="108" t="s">
        <v>1339</v>
      </c>
      <c r="O283" s="41" t="s">
        <v>45</v>
      </c>
      <c r="P283" s="62"/>
      <c r="Q283" s="102"/>
      <c r="R283" s="102"/>
      <c r="S283" s="106"/>
      <c r="T283" s="106"/>
      <c r="U283" s="98"/>
      <c r="V283" s="62"/>
      <c r="W283" s="62"/>
      <c r="X283" s="62"/>
      <c r="Y283" s="62"/>
      <c r="Z283" s="38"/>
      <c r="AA283" s="38"/>
      <c r="AB283" s="38"/>
      <c r="AC283" s="38"/>
      <c r="AD283" s="38"/>
      <c r="AE283" s="1"/>
      <c r="AF283" s="1"/>
      <c r="AG283" s="1"/>
      <c r="AH283" s="1"/>
    </row>
    <row r="284" spans="1:34" s="39" customFormat="1" ht="21" x14ac:dyDescent="0.25">
      <c r="A284" s="28" t="s">
        <v>1362</v>
      </c>
      <c r="B284" s="46" t="s">
        <v>612</v>
      </c>
      <c r="C284" s="42" t="s">
        <v>179</v>
      </c>
      <c r="D284" s="53" t="s">
        <v>597</v>
      </c>
      <c r="E284" s="46" t="s">
        <v>598</v>
      </c>
      <c r="F284" s="46" t="s">
        <v>613</v>
      </c>
      <c r="G284" s="112">
        <v>1109101</v>
      </c>
      <c r="H284" s="46" t="s">
        <v>614</v>
      </c>
      <c r="I284" s="46" t="s">
        <v>615</v>
      </c>
      <c r="J284" s="42" t="s">
        <v>616</v>
      </c>
      <c r="K284" s="47" t="s">
        <v>247</v>
      </c>
      <c r="L284" s="47">
        <v>2024</v>
      </c>
      <c r="M284" s="48">
        <v>2025</v>
      </c>
      <c r="N284" s="108" t="s">
        <v>1339</v>
      </c>
      <c r="O284" s="41" t="s">
        <v>45</v>
      </c>
      <c r="P284" s="62"/>
      <c r="Q284" s="62"/>
      <c r="R284" s="102"/>
      <c r="S284" s="106"/>
      <c r="T284" s="106"/>
      <c r="U284" s="98"/>
      <c r="V284" s="62"/>
      <c r="W284" s="62"/>
      <c r="X284" s="62"/>
      <c r="Y284" s="62"/>
      <c r="Z284" s="38"/>
      <c r="AA284" s="38"/>
      <c r="AB284" s="38"/>
      <c r="AC284" s="38"/>
      <c r="AD284" s="38"/>
      <c r="AE284" s="1"/>
      <c r="AF284" s="1"/>
      <c r="AG284" s="1"/>
      <c r="AH284" s="1"/>
    </row>
    <row r="285" spans="1:34" s="39" customFormat="1" ht="21" x14ac:dyDescent="0.25">
      <c r="A285" s="28" t="s">
        <v>1362</v>
      </c>
      <c r="B285" s="46" t="s">
        <v>528</v>
      </c>
      <c r="C285" s="42" t="s">
        <v>179</v>
      </c>
      <c r="D285" s="42" t="s">
        <v>510</v>
      </c>
      <c r="E285" s="46" t="s">
        <v>510</v>
      </c>
      <c r="F285" s="46" t="s">
        <v>529</v>
      </c>
      <c r="G285" s="112" t="e">
        <v>#N/A</v>
      </c>
      <c r="H285" s="46" t="s">
        <v>530</v>
      </c>
      <c r="I285" s="46" t="s">
        <v>531</v>
      </c>
      <c r="J285" s="42" t="s">
        <v>532</v>
      </c>
      <c r="K285" s="47" t="s">
        <v>247</v>
      </c>
      <c r="L285" s="47">
        <v>2024</v>
      </c>
      <c r="M285" s="48">
        <v>2025</v>
      </c>
      <c r="N285" s="108" t="s">
        <v>1339</v>
      </c>
      <c r="O285" s="41" t="s">
        <v>56</v>
      </c>
      <c r="P285" s="102"/>
      <c r="Q285" s="102"/>
      <c r="R285" s="102"/>
      <c r="S285" s="106"/>
      <c r="T285" s="106"/>
      <c r="U285" s="17"/>
      <c r="V285" s="1"/>
      <c r="W285" s="1"/>
      <c r="X285" s="1"/>
      <c r="Y285" s="1"/>
      <c r="Z285" s="38"/>
    </row>
    <row r="286" spans="1:34" x14ac:dyDescent="0.25">
      <c r="AB286" s="68" t="s">
        <v>1363</v>
      </c>
      <c r="AC286" s="68" t="s">
        <v>1364</v>
      </c>
      <c r="AD286" s="68" t="s">
        <v>1365</v>
      </c>
    </row>
    <row r="287" spans="1:34" ht="108" customHeight="1" x14ac:dyDescent="0.25">
      <c r="AB287" s="68"/>
      <c r="AC287" s="68"/>
      <c r="AD287" s="68"/>
    </row>
    <row r="288" spans="1:34" x14ac:dyDescent="0.25">
      <c r="AB288" s="58"/>
      <c r="AC288" s="58"/>
      <c r="AD288" s="58"/>
    </row>
  </sheetData>
  <mergeCells count="13">
    <mergeCell ref="P3:T3"/>
    <mergeCell ref="AA3:AA4"/>
    <mergeCell ref="A256:B256"/>
    <mergeCell ref="D1:L1"/>
    <mergeCell ref="U1:Y1"/>
    <mergeCell ref="A2:C2"/>
    <mergeCell ref="D2:E2"/>
    <mergeCell ref="A3:H3"/>
    <mergeCell ref="I3:I4"/>
    <mergeCell ref="J3:J4"/>
    <mergeCell ref="K3:M3"/>
    <mergeCell ref="N3:N4"/>
    <mergeCell ref="O3:O4"/>
  </mergeCells>
  <conditionalFormatting sqref="H257:I257">
    <cfRule type="duplicateValues" dxfId="738" priority="32"/>
  </conditionalFormatting>
  <conditionalFormatting sqref="H258:I258">
    <cfRule type="duplicateValues" dxfId="737" priority="34"/>
  </conditionalFormatting>
  <conditionalFormatting sqref="H261:I261">
    <cfRule type="duplicateValues" dxfId="736" priority="48"/>
  </conditionalFormatting>
  <conditionalFormatting sqref="H262:I262">
    <cfRule type="duplicateValues" dxfId="735" priority="46"/>
  </conditionalFormatting>
  <conditionalFormatting sqref="H263:I263">
    <cfRule type="duplicateValues" dxfId="734" priority="44"/>
  </conditionalFormatting>
  <conditionalFormatting sqref="H264:I264">
    <cfRule type="duplicateValues" dxfId="733" priority="42"/>
  </conditionalFormatting>
  <conditionalFormatting sqref="H265:I265">
    <cfRule type="duplicateValues" dxfId="732" priority="40"/>
  </conditionalFormatting>
  <conditionalFormatting sqref="H266:I266">
    <cfRule type="duplicateValues" dxfId="731" priority="38"/>
  </conditionalFormatting>
  <conditionalFormatting sqref="H267:I267">
    <cfRule type="duplicateValues" dxfId="730" priority="36"/>
  </conditionalFormatting>
  <conditionalFormatting sqref="H268:I269">
    <cfRule type="duplicateValues" dxfId="729" priority="249"/>
  </conditionalFormatting>
  <conditionalFormatting sqref="H270:I270">
    <cfRule type="duplicateValues" dxfId="728" priority="30"/>
  </conditionalFormatting>
  <conditionalFormatting sqref="H271:I271">
    <cfRule type="duplicateValues" dxfId="727" priority="28"/>
  </conditionalFormatting>
  <conditionalFormatting sqref="H272:I272">
    <cfRule type="duplicateValues" dxfId="726" priority="26"/>
  </conditionalFormatting>
  <conditionalFormatting sqref="H273:I273">
    <cfRule type="duplicateValues" dxfId="725" priority="24"/>
  </conditionalFormatting>
  <conditionalFormatting sqref="H274:I274">
    <cfRule type="duplicateValues" dxfId="724" priority="22"/>
  </conditionalFormatting>
  <conditionalFormatting sqref="H275:I275">
    <cfRule type="duplicateValues" dxfId="723" priority="20"/>
  </conditionalFormatting>
  <conditionalFormatting sqref="H276:I276">
    <cfRule type="duplicateValues" dxfId="722" priority="18"/>
  </conditionalFormatting>
  <conditionalFormatting sqref="H278:I278">
    <cfRule type="duplicateValues" dxfId="721" priority="15"/>
  </conditionalFormatting>
  <conditionalFormatting sqref="H279:I279">
    <cfRule type="duplicateValues" dxfId="720" priority="13"/>
  </conditionalFormatting>
  <conditionalFormatting sqref="H280:I281">
    <cfRule type="duplicateValues" dxfId="719" priority="11"/>
  </conditionalFormatting>
  <conditionalFormatting sqref="H282:I282">
    <cfRule type="duplicateValues" dxfId="718" priority="9"/>
  </conditionalFormatting>
  <conditionalFormatting sqref="H283:I283">
    <cfRule type="duplicateValues" dxfId="717" priority="7"/>
  </conditionalFormatting>
  <conditionalFormatting sqref="H284:I284">
    <cfRule type="duplicateValues" dxfId="716" priority="5"/>
  </conditionalFormatting>
  <conditionalFormatting sqref="H285:I285">
    <cfRule type="duplicateValues" dxfId="715" priority="3"/>
  </conditionalFormatting>
  <conditionalFormatting sqref="H248:J248 H254:J255">
    <cfRule type="duplicateValues" dxfId="714" priority="190"/>
  </conditionalFormatting>
  <conditionalFormatting sqref="H249:J253">
    <cfRule type="duplicateValues" dxfId="713" priority="1"/>
  </conditionalFormatting>
  <conditionalFormatting sqref="H259:J259">
    <cfRule type="duplicateValues" dxfId="712" priority="50"/>
  </conditionalFormatting>
  <conditionalFormatting sqref="H260:J260">
    <cfRule type="duplicateValues" dxfId="711" priority="49"/>
  </conditionalFormatting>
  <conditionalFormatting sqref="H277:J277">
    <cfRule type="duplicateValues" dxfId="710" priority="16"/>
  </conditionalFormatting>
  <conditionalFormatting sqref="H286:J1048576 H256:J256">
    <cfRule type="duplicateValues" dxfId="709" priority="243"/>
  </conditionalFormatting>
  <conditionalFormatting sqref="J257">
    <cfRule type="duplicateValues" dxfId="708" priority="31"/>
  </conditionalFormatting>
  <conditionalFormatting sqref="J258">
    <cfRule type="duplicateValues" dxfId="707" priority="33"/>
  </conditionalFormatting>
  <conditionalFormatting sqref="J261">
    <cfRule type="duplicateValues" dxfId="706" priority="47"/>
  </conditionalFormatting>
  <conditionalFormatting sqref="J262">
    <cfRule type="duplicateValues" dxfId="705" priority="45"/>
  </conditionalFormatting>
  <conditionalFormatting sqref="J263">
    <cfRule type="duplicateValues" dxfId="704" priority="43"/>
  </conditionalFormatting>
  <conditionalFormatting sqref="J264">
    <cfRule type="duplicateValues" dxfId="703" priority="41"/>
  </conditionalFormatting>
  <conditionalFormatting sqref="J265">
    <cfRule type="duplicateValues" dxfId="702" priority="39"/>
  </conditionalFormatting>
  <conditionalFormatting sqref="J266">
    <cfRule type="duplicateValues" dxfId="701" priority="37"/>
  </conditionalFormatting>
  <conditionalFormatting sqref="J267">
    <cfRule type="duplicateValues" dxfId="700" priority="35"/>
  </conditionalFormatting>
  <conditionalFormatting sqref="J268:J269">
    <cfRule type="duplicateValues" dxfId="699" priority="250"/>
  </conditionalFormatting>
  <conditionalFormatting sqref="J270">
    <cfRule type="duplicateValues" dxfId="698" priority="29"/>
  </conditionalFormatting>
  <conditionalFormatting sqref="J271">
    <cfRule type="duplicateValues" dxfId="697" priority="27"/>
  </conditionalFormatting>
  <conditionalFormatting sqref="J272">
    <cfRule type="duplicateValues" dxfId="696" priority="25"/>
  </conditionalFormatting>
  <conditionalFormatting sqref="J273">
    <cfRule type="duplicateValues" dxfId="695" priority="23"/>
  </conditionalFormatting>
  <conditionalFormatting sqref="J274">
    <cfRule type="duplicateValues" dxfId="694" priority="21"/>
  </conditionalFormatting>
  <conditionalFormatting sqref="J275">
    <cfRule type="duplicateValues" dxfId="693" priority="19"/>
  </conditionalFormatting>
  <conditionalFormatting sqref="J276">
    <cfRule type="duplicateValues" dxfId="692" priority="17"/>
  </conditionalFormatting>
  <conditionalFormatting sqref="J278">
    <cfRule type="duplicateValues" dxfId="691" priority="14"/>
  </conditionalFormatting>
  <conditionalFormatting sqref="J279">
    <cfRule type="duplicateValues" dxfId="690" priority="12"/>
  </conditionalFormatting>
  <conditionalFormatting sqref="J280:J281">
    <cfRule type="duplicateValues" dxfId="689" priority="10"/>
  </conditionalFormatting>
  <conditionalFormatting sqref="J282">
    <cfRule type="duplicateValues" dxfId="688" priority="8"/>
  </conditionalFormatting>
  <conditionalFormatting sqref="J283">
    <cfRule type="duplicateValues" dxfId="687" priority="6"/>
  </conditionalFormatting>
  <conditionalFormatting sqref="J284">
    <cfRule type="duplicateValues" dxfId="686" priority="4"/>
  </conditionalFormatting>
  <conditionalFormatting sqref="J285">
    <cfRule type="duplicateValues" dxfId="685" priority="2"/>
  </conditionalFormatting>
  <dataValidations count="1">
    <dataValidation type="list" allowBlank="1" showInputMessage="1" showErrorMessage="1" sqref="N154:N222 N16:N152 N5:N14 N224:N248 N254:N255" xr:uid="{062B3DBB-2B64-43A8-B9B3-D39B289F7F5D}">
      <formula1>#REF!</formula1>
    </dataValidation>
  </dataValidations>
  <hyperlinks>
    <hyperlink ref="V171" r:id="rId1" xr:uid="{5AC59BD1-921D-4021-AEAF-2DF60717DE52}"/>
  </hyperlinks>
  <printOptions horizontalCentered="1"/>
  <pageMargins left="0.70866141732283472" right="0.70866141732283472" top="0.74803149606299213" bottom="0.74803149606299213" header="0.31496062992125984" footer="0.31496062992125984"/>
  <pageSetup paperSize="8" scale="34" fitToHeight="0" orientation="portrait" horizontalDpi="300" verticalDpi="300" r:id="rId2"/>
  <headerFooter>
    <oddFooter>&amp;LF-PIK-IT-086-Rev.00&amp;CPage &amp;P of &amp;N</oddFooter>
  </headerFooter>
  <colBreaks count="1" manualBreakCount="1">
    <brk id="7" max="1048575" man="1"/>
  </colBrea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2813-7057-4B39-9F51-914D26674D5B}">
  <dimension ref="A1:S29"/>
  <sheetViews>
    <sheetView workbookViewId="0">
      <selection activeCell="G23" sqref="G23"/>
    </sheetView>
  </sheetViews>
  <sheetFormatPr defaultRowHeight="15" x14ac:dyDescent="0.25"/>
  <cols>
    <col min="1" max="1" width="18.5703125" bestFit="1" customWidth="1"/>
    <col min="2" max="2" width="6" style="127" bestFit="1" customWidth="1"/>
    <col min="3" max="3" width="17" bestFit="1" customWidth="1"/>
    <col min="4" max="4" width="6" style="127" bestFit="1" customWidth="1"/>
    <col min="5" max="5" width="20.28515625" bestFit="1" customWidth="1"/>
    <col min="6" max="6" width="6" style="127" bestFit="1" customWidth="1"/>
    <col min="9" max="9" width="19.28515625" bestFit="1" customWidth="1"/>
  </cols>
  <sheetData>
    <row r="1" spans="1:10" x14ac:dyDescent="0.25">
      <c r="A1" t="s">
        <v>1366</v>
      </c>
    </row>
    <row r="3" spans="1:10" ht="21" x14ac:dyDescent="0.25">
      <c r="A3" s="989" t="s">
        <v>1367</v>
      </c>
      <c r="B3" s="989"/>
      <c r="C3" s="989" t="s">
        <v>1368</v>
      </c>
      <c r="D3" s="989"/>
      <c r="E3" s="989" t="s">
        <v>1369</v>
      </c>
      <c r="F3" s="989"/>
      <c r="G3" s="1"/>
      <c r="H3" s="1"/>
      <c r="I3" s="990" t="s">
        <v>1293</v>
      </c>
      <c r="J3" s="991"/>
    </row>
    <row r="4" spans="1:10" ht="21" x14ac:dyDescent="0.35">
      <c r="A4" s="992" t="s">
        <v>1370</v>
      </c>
      <c r="B4" s="992"/>
      <c r="C4" s="128" t="s">
        <v>46</v>
      </c>
      <c r="D4" s="129">
        <v>136</v>
      </c>
      <c r="E4" s="128" t="s">
        <v>1371</v>
      </c>
      <c r="F4" s="129">
        <v>5</v>
      </c>
      <c r="G4" s="1"/>
      <c r="H4" s="1"/>
      <c r="I4" s="126" t="s">
        <v>1294</v>
      </c>
      <c r="J4" s="158">
        <v>226</v>
      </c>
    </row>
    <row r="5" spans="1:10" ht="21" x14ac:dyDescent="0.25">
      <c r="A5" s="151" t="s">
        <v>1372</v>
      </c>
      <c r="B5" s="129">
        <v>137</v>
      </c>
      <c r="C5" s="128" t="s">
        <v>89</v>
      </c>
      <c r="D5" s="129">
        <v>54</v>
      </c>
      <c r="E5" s="128" t="s">
        <v>1373</v>
      </c>
      <c r="F5" s="129">
        <v>224</v>
      </c>
      <c r="G5" s="1"/>
      <c r="H5" s="1"/>
      <c r="I5" s="126" t="s">
        <v>1296</v>
      </c>
      <c r="J5" s="158">
        <v>3</v>
      </c>
    </row>
    <row r="6" spans="1:10" ht="21" x14ac:dyDescent="0.25">
      <c r="A6" s="151" t="s">
        <v>1374</v>
      </c>
      <c r="B6" s="129">
        <v>13</v>
      </c>
      <c r="C6" s="128" t="s">
        <v>107</v>
      </c>
      <c r="D6" s="129">
        <v>21</v>
      </c>
      <c r="E6" s="130" t="s">
        <v>1375</v>
      </c>
      <c r="F6" s="131">
        <v>229</v>
      </c>
      <c r="G6" s="1"/>
      <c r="H6" s="1"/>
      <c r="I6" s="126" t="s">
        <v>1297</v>
      </c>
      <c r="J6" s="158">
        <f>SUM(J4:J5)</f>
        <v>229</v>
      </c>
    </row>
    <row r="7" spans="1:10" ht="21" x14ac:dyDescent="0.25">
      <c r="A7" s="132" t="s">
        <v>1376</v>
      </c>
      <c r="B7" s="133">
        <v>15</v>
      </c>
      <c r="C7" s="134" t="s">
        <v>185</v>
      </c>
      <c r="D7" s="129">
        <v>13</v>
      </c>
      <c r="E7" s="135"/>
      <c r="F7" s="135"/>
      <c r="G7" s="39"/>
      <c r="H7" s="39"/>
    </row>
    <row r="8" spans="1:10" ht="21" x14ac:dyDescent="0.35">
      <c r="A8" s="132" t="s">
        <v>1377</v>
      </c>
      <c r="B8" s="133">
        <v>11</v>
      </c>
      <c r="C8" s="128" t="s">
        <v>1378</v>
      </c>
      <c r="D8" s="150">
        <v>5</v>
      </c>
      <c r="E8" s="135"/>
      <c r="F8" s="136"/>
      <c r="G8" s="116"/>
      <c r="H8" s="116"/>
      <c r="I8" s="115"/>
      <c r="J8" s="119"/>
    </row>
    <row r="9" spans="1:10" ht="21" x14ac:dyDescent="0.25">
      <c r="A9" s="128" t="s">
        <v>1379</v>
      </c>
      <c r="B9" s="129">
        <v>53</v>
      </c>
      <c r="C9" s="130" t="s">
        <v>1380</v>
      </c>
      <c r="D9" s="131">
        <f>SUM(D4:D8)</f>
        <v>229</v>
      </c>
      <c r="E9" s="140"/>
      <c r="F9" s="136"/>
      <c r="G9" s="115"/>
      <c r="H9" s="115"/>
      <c r="I9" s="115"/>
      <c r="J9" s="119"/>
    </row>
    <row r="10" spans="1:10" ht="21" x14ac:dyDescent="0.25">
      <c r="A10" s="137" t="s">
        <v>1380</v>
      </c>
      <c r="B10" s="131">
        <f>SUM(B4:B9)</f>
        <v>229</v>
      </c>
    </row>
    <row r="23" spans="14:19" ht="21" x14ac:dyDescent="0.25">
      <c r="N23" s="988"/>
      <c r="O23" s="988"/>
      <c r="P23" s="988"/>
      <c r="Q23" s="988"/>
      <c r="R23" s="988"/>
      <c r="S23" s="988"/>
    </row>
    <row r="24" spans="14:19" ht="21" x14ac:dyDescent="0.25">
      <c r="N24" s="138"/>
      <c r="O24" s="141"/>
      <c r="P24" s="138"/>
      <c r="Q24" s="141"/>
      <c r="R24" s="138"/>
      <c r="S24" s="141"/>
    </row>
    <row r="25" spans="14:19" ht="21" x14ac:dyDescent="0.25">
      <c r="N25" s="138"/>
      <c r="O25" s="141"/>
      <c r="P25" s="138"/>
      <c r="Q25" s="141"/>
      <c r="R25" s="138"/>
      <c r="S25" s="141"/>
    </row>
    <row r="26" spans="14:19" ht="21" x14ac:dyDescent="0.25">
      <c r="N26" s="138"/>
      <c r="O26" s="141"/>
      <c r="P26" s="138"/>
      <c r="Q26" s="141"/>
      <c r="R26" s="142"/>
      <c r="S26" s="143"/>
    </row>
    <row r="27" spans="14:19" ht="21" x14ac:dyDescent="0.25">
      <c r="N27" s="144"/>
      <c r="O27" s="136"/>
      <c r="P27" s="145"/>
      <c r="Q27" s="141"/>
      <c r="R27" s="135"/>
      <c r="S27" s="135"/>
    </row>
    <row r="28" spans="14:19" ht="21" x14ac:dyDescent="0.25">
      <c r="N28" s="144"/>
      <c r="O28" s="136"/>
      <c r="P28" s="142"/>
      <c r="Q28" s="143"/>
      <c r="R28" s="135"/>
      <c r="S28" s="136"/>
    </row>
    <row r="29" spans="14:19" ht="21" x14ac:dyDescent="0.25">
      <c r="N29" s="146"/>
      <c r="O29" s="143"/>
      <c r="P29" s="138"/>
      <c r="Q29" s="139"/>
      <c r="R29" s="140"/>
      <c r="S29" s="136"/>
    </row>
  </sheetData>
  <mergeCells count="8">
    <mergeCell ref="R23:S23"/>
    <mergeCell ref="C3:D3"/>
    <mergeCell ref="E3:F3"/>
    <mergeCell ref="A3:B3"/>
    <mergeCell ref="I3:J3"/>
    <mergeCell ref="N23:O23"/>
    <mergeCell ref="P23:Q23"/>
    <mergeCell ref="A4:B4"/>
  </mergeCells>
  <conditionalFormatting sqref="A5:A8 A10">
    <cfRule type="duplicateValues" dxfId="684" priority="317"/>
  </conditionalFormatting>
  <conditionalFormatting sqref="G3:H3">
    <cfRule type="duplicateValues" dxfId="683" priority="316"/>
  </conditionalFormatting>
  <conditionalFormatting sqref="G9:I9 I8">
    <cfRule type="duplicateValues" dxfId="682" priority="3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EAE8-33D7-4409-952D-B21174B77DA3}">
  <sheetPr>
    <tabColor rgb="FFFF0000"/>
    <pageSetUpPr fitToPage="1"/>
  </sheetPr>
  <dimension ref="B1:BA314"/>
  <sheetViews>
    <sheetView showGridLines="0" topLeftCell="AE1" zoomScale="82" zoomScaleNormal="82" zoomScaleSheetLayoutView="42" workbookViewId="0">
      <pane ySplit="4" topLeftCell="A219" activePane="bottomLeft" state="frozen"/>
      <selection pane="bottomLeft" activeCell="AK125" sqref="AK125:AK126"/>
    </sheetView>
  </sheetViews>
  <sheetFormatPr defaultColWidth="9.140625" defaultRowHeight="18.75" x14ac:dyDescent="0.25"/>
  <cols>
    <col min="1" max="1" width="9.140625" style="1"/>
    <col min="2" max="2" width="13.140625" style="17" customWidth="1"/>
    <col min="3" max="3" width="26.140625" style="116" bestFit="1" customWidth="1"/>
    <col min="4" max="4" width="21.140625" style="38" customWidth="1"/>
    <col min="5" max="5" width="29" style="38" hidden="1" customWidth="1"/>
    <col min="6" max="6" width="28" style="38" hidden="1" customWidth="1"/>
    <col min="7" max="7" width="52.140625" style="38" hidden="1" customWidth="1"/>
    <col min="8" max="8" width="15.42578125" style="38" hidden="1" customWidth="1"/>
    <col min="9" max="9" width="17.42578125" style="17" customWidth="1"/>
    <col min="10" max="10" width="23.42578125" style="97" customWidth="1"/>
    <col min="11" max="11" width="23.7109375" style="97" customWidth="1"/>
    <col min="12" max="12" width="30.5703125" style="62" customWidth="1"/>
    <col min="13" max="24" width="15.7109375" style="62" customWidth="1"/>
    <col min="25" max="25" width="14.7109375" style="62" customWidth="1"/>
    <col min="26" max="26" width="15" style="62" customWidth="1"/>
    <col min="27" max="27" width="16.5703125" style="62" customWidth="1"/>
    <col min="28" max="28" width="16.28515625" style="62" bestFit="1" customWidth="1"/>
    <col min="29" max="29" width="12" style="62" bestFit="1" customWidth="1"/>
    <col min="30" max="30" width="39" style="62" customWidth="1"/>
    <col min="31" max="31" width="21.5703125" style="62" customWidth="1"/>
    <col min="32" max="32" width="32.28515625" style="38" customWidth="1"/>
    <col min="33" max="33" width="21.42578125" style="38" customWidth="1"/>
    <col min="34" max="34" width="20.42578125" style="38" customWidth="1"/>
    <col min="35" max="35" width="17.85546875" style="116" customWidth="1"/>
    <col min="36" max="36" width="22.28515625" style="116" customWidth="1"/>
    <col min="37" max="38" width="17.7109375" style="97" customWidth="1"/>
    <col min="39" max="39" width="26.5703125" style="188" hidden="1" customWidth="1"/>
    <col min="40" max="40" width="32.7109375" style="62" hidden="1" customWidth="1"/>
    <col min="41" max="41" width="23.28515625" style="313" hidden="1" customWidth="1"/>
    <col min="42" max="42" width="18.5703125" style="97" hidden="1" customWidth="1"/>
    <col min="43" max="43" width="17.85546875" style="97" hidden="1" customWidth="1"/>
    <col min="44" max="44" width="17.85546875" style="62" hidden="1" customWidth="1"/>
    <col min="45" max="45" width="56.28515625" style="38" hidden="1" customWidth="1"/>
    <col min="46" max="46" width="20.85546875" style="38" customWidth="1"/>
    <col min="47" max="49" width="27.5703125" style="38" customWidth="1"/>
    <col min="50" max="50" width="18.28515625" style="1" customWidth="1"/>
    <col min="51" max="51" width="13.28515625" style="1" customWidth="1"/>
    <col min="52" max="52" width="12.5703125" style="1" customWidth="1"/>
    <col min="53" max="16384" width="9.140625" style="1"/>
  </cols>
  <sheetData>
    <row r="1" spans="2:53" ht="94.5" thickBot="1" x14ac:dyDescent="0.3">
      <c r="B1" s="148"/>
      <c r="C1" s="408"/>
      <c r="D1" s="413"/>
      <c r="E1" s="1062" t="s">
        <v>1381</v>
      </c>
      <c r="F1" s="1062"/>
      <c r="G1" s="1062"/>
      <c r="H1" s="1062"/>
      <c r="I1" s="1062"/>
      <c r="J1" s="1062"/>
      <c r="K1" s="1062"/>
      <c r="L1" s="1062"/>
      <c r="M1" s="1062"/>
      <c r="N1" s="1062"/>
      <c r="O1" s="1062"/>
      <c r="P1" s="1062"/>
      <c r="Q1" s="1062"/>
      <c r="R1" s="1062"/>
      <c r="S1" s="1062"/>
      <c r="T1" s="1062"/>
      <c r="U1" s="1062"/>
      <c r="V1" s="1062"/>
      <c r="W1" s="1062"/>
      <c r="X1" s="1062"/>
      <c r="Y1" s="1062"/>
      <c r="Z1" s="1062"/>
      <c r="AA1" s="1062"/>
      <c r="AB1" s="1062"/>
      <c r="AC1" s="1062"/>
      <c r="AD1" s="1062"/>
      <c r="AE1" s="1062"/>
      <c r="AF1" s="414"/>
      <c r="AG1" s="414"/>
      <c r="AH1" s="414"/>
      <c r="AI1" s="413"/>
      <c r="AJ1" s="427"/>
      <c r="AK1" s="6"/>
      <c r="AL1" s="6"/>
      <c r="AM1" s="1063" t="s">
        <v>1</v>
      </c>
      <c r="AN1" s="1063"/>
      <c r="AO1" s="1063"/>
      <c r="AP1" s="1063"/>
      <c r="AQ1" s="1063"/>
      <c r="AR1" s="1063"/>
      <c r="AS1" s="1063"/>
      <c r="AT1" s="1"/>
      <c r="AU1" s="1"/>
      <c r="AV1" s="1"/>
      <c r="AW1" s="1"/>
    </row>
    <row r="2" spans="2:53" ht="29.25" customHeight="1" x14ac:dyDescent="0.25">
      <c r="B2" s="1064" t="s">
        <v>2</v>
      </c>
      <c r="C2" s="1065"/>
      <c r="D2" s="1066"/>
      <c r="E2" s="1067" t="s">
        <v>1382</v>
      </c>
      <c r="F2" s="1068"/>
      <c r="G2" s="415"/>
      <c r="H2" s="415"/>
      <c r="I2" s="423"/>
      <c r="J2" s="423"/>
      <c r="K2" s="423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15"/>
      <c r="AG2" s="415"/>
      <c r="AH2" s="415"/>
      <c r="AI2" s="428"/>
      <c r="AJ2" s="429"/>
      <c r="AK2" s="440"/>
      <c r="AL2" s="440"/>
      <c r="AM2" s="1063"/>
      <c r="AN2" s="1063"/>
      <c r="AO2" s="1063"/>
      <c r="AP2" s="1063"/>
      <c r="AQ2" s="1063"/>
      <c r="AR2" s="1063"/>
      <c r="AS2" s="1063"/>
      <c r="AT2" s="1"/>
      <c r="AU2" s="1"/>
      <c r="AV2" s="1"/>
      <c r="AW2" s="1"/>
    </row>
    <row r="3" spans="2:53" ht="27.75" customHeight="1" x14ac:dyDescent="0.25">
      <c r="B3" s="395"/>
      <c r="C3" s="305"/>
      <c r="D3" s="305"/>
      <c r="E3" s="305"/>
      <c r="F3" s="305"/>
      <c r="G3" s="305"/>
      <c r="H3" s="305"/>
      <c r="I3" s="13" t="s">
        <v>7</v>
      </c>
      <c r="J3" s="13"/>
      <c r="K3" s="1069" t="s">
        <v>8</v>
      </c>
      <c r="L3" s="1071" t="s">
        <v>9</v>
      </c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1072" t="s">
        <v>10</v>
      </c>
      <c r="Z3" s="1073"/>
      <c r="AA3" s="1073"/>
      <c r="AB3" s="1073"/>
      <c r="AC3" s="1073"/>
      <c r="AD3" s="1073"/>
      <c r="AE3" s="1074"/>
      <c r="AF3" s="305"/>
      <c r="AG3" s="1075" t="s">
        <v>5</v>
      </c>
      <c r="AH3" s="1075" t="s">
        <v>6</v>
      </c>
      <c r="AI3" s="1077" t="s">
        <v>1383</v>
      </c>
      <c r="AJ3" s="1078" t="s">
        <v>1384</v>
      </c>
      <c r="AK3" s="1079" t="s">
        <v>22</v>
      </c>
      <c r="AL3" s="1080" t="s">
        <v>23</v>
      </c>
      <c r="AM3" s="16"/>
      <c r="AN3" s="16"/>
      <c r="AO3" s="13"/>
      <c r="AP3" s="13"/>
      <c r="AQ3" s="13"/>
      <c r="AR3" s="16"/>
      <c r="AS3" s="16"/>
      <c r="AT3" s="953"/>
      <c r="AU3" s="17"/>
      <c r="AV3" s="17"/>
      <c r="AW3" s="17"/>
    </row>
    <row r="4" spans="2:53" s="17" customFormat="1" ht="42" customHeight="1" thickBot="1" x14ac:dyDescent="0.3">
      <c r="B4" s="391" t="s">
        <v>11</v>
      </c>
      <c r="C4" s="389" t="s">
        <v>12</v>
      </c>
      <c r="D4" s="389" t="s">
        <v>13</v>
      </c>
      <c r="E4" s="389" t="s">
        <v>14</v>
      </c>
      <c r="F4" s="389" t="s">
        <v>15</v>
      </c>
      <c r="G4" s="389" t="s">
        <v>16</v>
      </c>
      <c r="H4" s="389" t="s">
        <v>17</v>
      </c>
      <c r="I4" s="390" t="s">
        <v>19</v>
      </c>
      <c r="J4" s="392" t="s">
        <v>1385</v>
      </c>
      <c r="K4" s="1070"/>
      <c r="L4" s="1071"/>
      <c r="M4" s="393" t="s">
        <v>1386</v>
      </c>
      <c r="N4" s="393" t="s">
        <v>1387</v>
      </c>
      <c r="O4" s="393" t="s">
        <v>1388</v>
      </c>
      <c r="P4" s="393" t="s">
        <v>1389</v>
      </c>
      <c r="Q4" s="393" t="s">
        <v>1390</v>
      </c>
      <c r="R4" s="393" t="s">
        <v>1391</v>
      </c>
      <c r="S4" s="393" t="s">
        <v>1392</v>
      </c>
      <c r="T4" s="393" t="s">
        <v>339</v>
      </c>
      <c r="U4" s="393" t="s">
        <v>1393</v>
      </c>
      <c r="V4" s="393" t="s">
        <v>1394</v>
      </c>
      <c r="W4" s="393" t="s">
        <v>1395</v>
      </c>
      <c r="X4" s="393" t="s">
        <v>949</v>
      </c>
      <c r="Y4" s="393" t="s">
        <v>89</v>
      </c>
      <c r="Z4" s="393" t="s">
        <v>1396</v>
      </c>
      <c r="AA4" s="393" t="s">
        <v>46</v>
      </c>
      <c r="AB4" s="393" t="s">
        <v>1397</v>
      </c>
      <c r="AC4" s="393" t="s">
        <v>107</v>
      </c>
      <c r="AD4" s="393" t="s">
        <v>1398</v>
      </c>
      <c r="AE4" s="393" t="s">
        <v>1399</v>
      </c>
      <c r="AF4" s="20" t="s">
        <v>18</v>
      </c>
      <c r="AG4" s="1076"/>
      <c r="AH4" s="1076"/>
      <c r="AI4" s="1077"/>
      <c r="AJ4" s="1078"/>
      <c r="AK4" s="1079"/>
      <c r="AL4" s="1080"/>
      <c r="AM4" s="27" t="s">
        <v>24</v>
      </c>
      <c r="AN4" s="14" t="s">
        <v>25</v>
      </c>
      <c r="AO4" s="14" t="s">
        <v>1400</v>
      </c>
      <c r="AP4" s="14" t="s">
        <v>1401</v>
      </c>
      <c r="AQ4" s="14" t="s">
        <v>27</v>
      </c>
      <c r="AR4" s="14" t="s">
        <v>28</v>
      </c>
      <c r="AS4" s="14" t="s">
        <v>1402</v>
      </c>
      <c r="AT4" s="953"/>
      <c r="AV4" s="17" t="s">
        <v>1403</v>
      </c>
    </row>
    <row r="5" spans="2:53" s="39" customFormat="1" ht="21" x14ac:dyDescent="0.25">
      <c r="B5" s="28">
        <v>1</v>
      </c>
      <c r="C5" s="112" t="s">
        <v>29</v>
      </c>
      <c r="D5" s="30" t="s">
        <v>30</v>
      </c>
      <c r="E5" s="30" t="s">
        <v>31</v>
      </c>
      <c r="F5" s="31" t="s">
        <v>32</v>
      </c>
      <c r="G5" s="112" t="s">
        <v>33</v>
      </c>
      <c r="H5" s="112">
        <v>110501</v>
      </c>
      <c r="I5" s="32">
        <v>2024</v>
      </c>
      <c r="J5" s="33">
        <f>I5+6</f>
        <v>2030</v>
      </c>
      <c r="K5" s="11" t="s">
        <v>1404</v>
      </c>
      <c r="L5" s="42" t="s">
        <v>38</v>
      </c>
      <c r="M5" s="502" t="s">
        <v>1405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 t="s">
        <v>1406</v>
      </c>
      <c r="Z5" s="30"/>
      <c r="AA5" s="30"/>
      <c r="AB5" s="42" t="s">
        <v>1406</v>
      </c>
      <c r="AC5" s="30" t="s">
        <v>1407</v>
      </c>
      <c r="AD5" s="396" t="s">
        <v>1408</v>
      </c>
      <c r="AE5" s="30" t="s">
        <v>1406</v>
      </c>
      <c r="AF5" s="112" t="s">
        <v>34</v>
      </c>
      <c r="AG5" s="112" t="s">
        <v>35</v>
      </c>
      <c r="AH5" s="112" t="s">
        <v>36</v>
      </c>
      <c r="AI5" s="430" t="s">
        <v>89</v>
      </c>
      <c r="AJ5" s="431" t="s">
        <v>1373</v>
      </c>
      <c r="AK5" s="441">
        <v>1</v>
      </c>
      <c r="AL5" s="404">
        <v>1</v>
      </c>
      <c r="AM5" s="170" t="s">
        <v>1409</v>
      </c>
      <c r="AN5" s="170" t="s">
        <v>1410</v>
      </c>
      <c r="AO5" s="300">
        <v>45261</v>
      </c>
      <c r="AP5" s="300">
        <v>47453</v>
      </c>
      <c r="AQ5" s="182" t="s">
        <v>1411</v>
      </c>
      <c r="AR5" s="56" t="s">
        <v>68</v>
      </c>
      <c r="AS5" s="305" t="s">
        <v>1412</v>
      </c>
      <c r="AT5" s="38"/>
      <c r="AU5" s="38"/>
      <c r="AV5" s="38"/>
      <c r="AW5" s="38"/>
      <c r="AX5" s="1"/>
      <c r="AY5" s="1"/>
      <c r="AZ5" s="1"/>
      <c r="BA5" s="1"/>
    </row>
    <row r="6" spans="2:53" s="39" customFormat="1" ht="21" x14ac:dyDescent="0.25">
      <c r="B6" s="40">
        <v>2</v>
      </c>
      <c r="C6" s="42" t="s">
        <v>40</v>
      </c>
      <c r="D6" s="42" t="s">
        <v>30</v>
      </c>
      <c r="E6" s="43" t="s">
        <v>31</v>
      </c>
      <c r="F6" s="44" t="s">
        <v>32</v>
      </c>
      <c r="G6" s="45" t="s">
        <v>41</v>
      </c>
      <c r="H6" s="112">
        <v>1007001</v>
      </c>
      <c r="I6" s="47" t="s">
        <v>44</v>
      </c>
      <c r="J6" s="33">
        <f t="shared" ref="J6:J27" si="0">I6+6</f>
        <v>2027</v>
      </c>
      <c r="K6" s="11" t="s">
        <v>1404</v>
      </c>
      <c r="L6" s="42" t="s">
        <v>38</v>
      </c>
      <c r="M6" s="502" t="s">
        <v>1405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 t="s">
        <v>1406</v>
      </c>
      <c r="Z6" s="30"/>
      <c r="AA6" s="30"/>
      <c r="AB6" s="42" t="s">
        <v>1406</v>
      </c>
      <c r="AC6" s="30" t="s">
        <v>1407</v>
      </c>
      <c r="AD6" s="396" t="s">
        <v>1413</v>
      </c>
      <c r="AE6" s="30" t="s">
        <v>1406</v>
      </c>
      <c r="AF6" s="53" t="s">
        <v>42</v>
      </c>
      <c r="AG6" s="53" t="s">
        <v>43</v>
      </c>
      <c r="AH6" s="53" t="s">
        <v>36</v>
      </c>
      <c r="AI6" s="430" t="s">
        <v>89</v>
      </c>
      <c r="AJ6" s="432" t="s">
        <v>1373</v>
      </c>
      <c r="AK6" s="403">
        <v>1</v>
      </c>
      <c r="AL6" s="211">
        <v>1</v>
      </c>
      <c r="AM6" s="186" t="s">
        <v>65</v>
      </c>
      <c r="AN6" s="12" t="s">
        <v>1414</v>
      </c>
      <c r="AO6" s="300">
        <v>44348</v>
      </c>
      <c r="AP6" s="300">
        <v>46539</v>
      </c>
      <c r="AQ6" s="182" t="s">
        <v>67</v>
      </c>
      <c r="AR6" s="56" t="s">
        <v>68</v>
      </c>
      <c r="AS6" s="319" t="s">
        <v>1415</v>
      </c>
      <c r="AT6" s="38"/>
      <c r="AU6" s="38"/>
      <c r="AV6" s="38"/>
      <c r="AW6" s="38"/>
      <c r="AX6" s="1"/>
      <c r="AY6" s="1"/>
      <c r="AZ6" s="1"/>
      <c r="BA6" s="1"/>
    </row>
    <row r="7" spans="2:53" s="39" customFormat="1" ht="21" x14ac:dyDescent="0.25">
      <c r="B7" s="28">
        <v>3</v>
      </c>
      <c r="C7" s="53" t="s">
        <v>47</v>
      </c>
      <c r="D7" s="42" t="s">
        <v>30</v>
      </c>
      <c r="E7" s="53" t="s">
        <v>31</v>
      </c>
      <c r="F7" s="44" t="s">
        <v>32</v>
      </c>
      <c r="G7" s="53" t="s">
        <v>48</v>
      </c>
      <c r="H7" s="112">
        <v>110501</v>
      </c>
      <c r="I7" s="47" t="s">
        <v>44</v>
      </c>
      <c r="J7" s="33">
        <f t="shared" si="0"/>
        <v>2027</v>
      </c>
      <c r="K7" s="11" t="s">
        <v>1404</v>
      </c>
      <c r="L7" s="42" t="s">
        <v>38</v>
      </c>
      <c r="M7" s="502" t="s">
        <v>1405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 t="s">
        <v>1406</v>
      </c>
      <c r="Z7" s="30"/>
      <c r="AA7" s="30"/>
      <c r="AB7" s="42" t="s">
        <v>1406</v>
      </c>
      <c r="AC7" s="30" t="s">
        <v>1407</v>
      </c>
      <c r="AD7" s="397" t="s">
        <v>1408</v>
      </c>
      <c r="AE7" s="30" t="s">
        <v>1406</v>
      </c>
      <c r="AF7" s="53" t="s">
        <v>49</v>
      </c>
      <c r="AG7" s="53" t="s">
        <v>50</v>
      </c>
      <c r="AH7" s="53" t="s">
        <v>36</v>
      </c>
      <c r="AI7" s="430" t="s">
        <v>89</v>
      </c>
      <c r="AJ7" s="432" t="s">
        <v>1373</v>
      </c>
      <c r="AK7" s="403">
        <v>1</v>
      </c>
      <c r="AL7" s="211">
        <v>1</v>
      </c>
      <c r="AM7" s="186" t="s">
        <v>65</v>
      </c>
      <c r="AN7" s="12" t="s">
        <v>1414</v>
      </c>
      <c r="AO7" s="300">
        <v>44348</v>
      </c>
      <c r="AP7" s="300">
        <v>46539</v>
      </c>
      <c r="AQ7" s="182" t="s">
        <v>67</v>
      </c>
      <c r="AR7" s="56" t="s">
        <v>68</v>
      </c>
      <c r="AS7" s="319" t="s">
        <v>1415</v>
      </c>
      <c r="AT7" s="38"/>
      <c r="AU7" s="38"/>
      <c r="AV7" s="38"/>
      <c r="AW7" s="38"/>
      <c r="AX7" s="1"/>
      <c r="AY7" s="1"/>
      <c r="AZ7" s="1"/>
      <c r="BA7" s="1"/>
    </row>
    <row r="8" spans="2:53" s="39" customFormat="1" ht="21" x14ac:dyDescent="0.25">
      <c r="B8" s="40">
        <v>4</v>
      </c>
      <c r="C8" s="53" t="s">
        <v>52</v>
      </c>
      <c r="D8" s="42" t="s">
        <v>30</v>
      </c>
      <c r="E8" s="43" t="s">
        <v>31</v>
      </c>
      <c r="F8" s="44" t="s">
        <v>32</v>
      </c>
      <c r="G8" s="53" t="s">
        <v>53</v>
      </c>
      <c r="H8" s="112">
        <v>1008001</v>
      </c>
      <c r="I8" s="47" t="s">
        <v>44</v>
      </c>
      <c r="J8" s="33">
        <f t="shared" si="0"/>
        <v>2027</v>
      </c>
      <c r="K8" s="11" t="s">
        <v>1404</v>
      </c>
      <c r="L8" s="42" t="s">
        <v>38</v>
      </c>
      <c r="M8" s="502" t="s">
        <v>1405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 t="s">
        <v>1406</v>
      </c>
      <c r="Z8" s="30"/>
      <c r="AA8" s="30"/>
      <c r="AB8" s="42" t="s">
        <v>1406</v>
      </c>
      <c r="AC8" s="30" t="s">
        <v>1407</v>
      </c>
      <c r="AD8" s="396" t="s">
        <v>1416</v>
      </c>
      <c r="AE8" s="42" t="s">
        <v>1406</v>
      </c>
      <c r="AF8" s="53" t="s">
        <v>54</v>
      </c>
      <c r="AG8" s="53" t="s">
        <v>55</v>
      </c>
      <c r="AH8" s="53" t="s">
        <v>36</v>
      </c>
      <c r="AI8" s="430" t="s">
        <v>89</v>
      </c>
      <c r="AJ8" s="432" t="s">
        <v>1373</v>
      </c>
      <c r="AK8" s="403">
        <v>1</v>
      </c>
      <c r="AL8" s="211">
        <v>1</v>
      </c>
      <c r="AM8" s="186" t="s">
        <v>65</v>
      </c>
      <c r="AN8" s="12" t="s">
        <v>1414</v>
      </c>
      <c r="AO8" s="300">
        <v>44348</v>
      </c>
      <c r="AP8" s="300">
        <v>46539</v>
      </c>
      <c r="AQ8" s="182" t="s">
        <v>67</v>
      </c>
      <c r="AR8" s="56" t="s">
        <v>68</v>
      </c>
      <c r="AS8" s="319" t="s">
        <v>1415</v>
      </c>
    </row>
    <row r="9" spans="2:53" s="39" customFormat="1" ht="21" x14ac:dyDescent="0.25">
      <c r="B9" s="28">
        <v>5</v>
      </c>
      <c r="C9" s="53" t="s">
        <v>57</v>
      </c>
      <c r="D9" s="42" t="s">
        <v>58</v>
      </c>
      <c r="E9" s="42" t="s">
        <v>59</v>
      </c>
      <c r="F9" s="53" t="s">
        <v>60</v>
      </c>
      <c r="G9" s="53" t="s">
        <v>61</v>
      </c>
      <c r="H9" s="112">
        <v>2508023</v>
      </c>
      <c r="I9" s="47">
        <v>2025</v>
      </c>
      <c r="J9" s="33">
        <f t="shared" si="0"/>
        <v>2031</v>
      </c>
      <c r="K9" s="11" t="s">
        <v>1404</v>
      </c>
      <c r="L9" s="42" t="s">
        <v>45</v>
      </c>
      <c r="M9" s="42"/>
      <c r="N9" s="42"/>
      <c r="O9" s="42"/>
      <c r="P9" s="502" t="s">
        <v>1405</v>
      </c>
      <c r="Q9" s="42"/>
      <c r="R9" s="42"/>
      <c r="S9" s="42"/>
      <c r="T9" s="42"/>
      <c r="U9" s="42"/>
      <c r="V9" s="42"/>
      <c r="W9" s="42"/>
      <c r="X9" s="42"/>
      <c r="Y9" s="42"/>
      <c r="Z9" s="42" t="s">
        <v>1406</v>
      </c>
      <c r="AA9" s="42" t="s">
        <v>1406</v>
      </c>
      <c r="AB9" s="42"/>
      <c r="AC9" s="42" t="s">
        <v>1407</v>
      </c>
      <c r="AD9" s="396" t="str">
        <f>VLOOKUP(C9,'[39]LAMPIRAN STANDAR'!$E$81:F$216,2,0)</f>
        <v>maudica.f@ikoito.co.id</v>
      </c>
      <c r="AE9" s="42" t="s">
        <v>1406</v>
      </c>
      <c r="AF9" s="53" t="s">
        <v>62</v>
      </c>
      <c r="AG9" s="53" t="s">
        <v>63</v>
      </c>
      <c r="AH9" s="42" t="s">
        <v>64</v>
      </c>
      <c r="AI9" s="433" t="s">
        <v>46</v>
      </c>
      <c r="AJ9" s="432" t="s">
        <v>1373</v>
      </c>
      <c r="AK9" s="403">
        <v>1</v>
      </c>
      <c r="AL9" s="211">
        <v>1</v>
      </c>
      <c r="AM9" s="186" t="s">
        <v>65</v>
      </c>
      <c r="AN9" s="56" t="s">
        <v>66</v>
      </c>
      <c r="AO9" s="299">
        <v>45839</v>
      </c>
      <c r="AP9" s="299">
        <v>48030</v>
      </c>
      <c r="AQ9" s="182" t="s">
        <v>67</v>
      </c>
      <c r="AR9" s="56" t="s">
        <v>68</v>
      </c>
      <c r="AS9" s="319" t="s">
        <v>1417</v>
      </c>
      <c r="AT9" s="38"/>
    </row>
    <row r="10" spans="2:53" s="39" customFormat="1" ht="21" x14ac:dyDescent="0.25">
      <c r="B10" s="40">
        <v>6</v>
      </c>
      <c r="C10" s="53" t="s">
        <v>69</v>
      </c>
      <c r="D10" s="42" t="s">
        <v>58</v>
      </c>
      <c r="E10" s="42" t="s">
        <v>59</v>
      </c>
      <c r="F10" s="53" t="s">
        <v>60</v>
      </c>
      <c r="G10" s="53" t="s">
        <v>1418</v>
      </c>
      <c r="H10" s="112">
        <v>2601016</v>
      </c>
      <c r="I10" s="47">
        <v>2025</v>
      </c>
      <c r="J10" s="33">
        <f t="shared" si="0"/>
        <v>2031</v>
      </c>
      <c r="K10" s="11" t="s">
        <v>1404</v>
      </c>
      <c r="L10" s="42" t="s">
        <v>45</v>
      </c>
      <c r="M10" s="42"/>
      <c r="N10" s="42"/>
      <c r="O10" s="42"/>
      <c r="P10" s="502" t="s">
        <v>1405</v>
      </c>
      <c r="Q10" s="42"/>
      <c r="R10" s="42"/>
      <c r="S10" s="42"/>
      <c r="T10" s="42"/>
      <c r="U10" s="42"/>
      <c r="V10" s="42"/>
      <c r="W10" s="42"/>
      <c r="X10" s="42"/>
      <c r="Y10" s="42"/>
      <c r="Z10" s="42" t="s">
        <v>1406</v>
      </c>
      <c r="AA10" s="42" t="s">
        <v>1406</v>
      </c>
      <c r="AB10" s="42"/>
      <c r="AC10" s="42" t="s">
        <v>1407</v>
      </c>
      <c r="AD10" s="396" t="str">
        <f>VLOOKUP(C10,'[39]LAMPIRAN STANDAR'!$E$81:F$216,2,0)</f>
        <v>accounting@ikoito.co.id</v>
      </c>
      <c r="AE10" s="42" t="s">
        <v>1406</v>
      </c>
      <c r="AF10" s="53" t="s">
        <v>71</v>
      </c>
      <c r="AG10" s="53" t="s">
        <v>72</v>
      </c>
      <c r="AH10" s="42" t="s">
        <v>73</v>
      </c>
      <c r="AI10" s="433" t="s">
        <v>46</v>
      </c>
      <c r="AJ10" s="432" t="s">
        <v>1373</v>
      </c>
      <c r="AK10" s="403">
        <v>1</v>
      </c>
      <c r="AL10" s="211">
        <v>1</v>
      </c>
      <c r="AM10" s="186" t="s">
        <v>65</v>
      </c>
      <c r="AN10" s="56" t="s">
        <v>66</v>
      </c>
      <c r="AO10" s="299">
        <v>45839</v>
      </c>
      <c r="AP10" s="299">
        <v>48030</v>
      </c>
      <c r="AQ10" s="182" t="s">
        <v>67</v>
      </c>
      <c r="AR10" s="56" t="s">
        <v>68</v>
      </c>
      <c r="AS10" s="305" t="s">
        <v>1417</v>
      </c>
      <c r="AT10" s="38"/>
      <c r="AU10" s="38"/>
      <c r="AV10" s="38"/>
      <c r="AW10" s="38"/>
      <c r="AX10" s="1"/>
      <c r="AY10" s="1"/>
      <c r="AZ10" s="1"/>
      <c r="BA10" s="1"/>
    </row>
    <row r="11" spans="2:53" s="39" customFormat="1" ht="21" x14ac:dyDescent="0.25">
      <c r="B11" s="28">
        <v>7</v>
      </c>
      <c r="C11" s="53" t="s">
        <v>74</v>
      </c>
      <c r="D11" s="42" t="s">
        <v>58</v>
      </c>
      <c r="E11" s="42" t="s">
        <v>59</v>
      </c>
      <c r="F11" s="53" t="s">
        <v>60</v>
      </c>
      <c r="G11" s="59" t="s">
        <v>75</v>
      </c>
      <c r="H11" s="112">
        <v>2203040</v>
      </c>
      <c r="I11" s="47">
        <v>2024</v>
      </c>
      <c r="J11" s="33">
        <f t="shared" si="0"/>
        <v>2030</v>
      </c>
      <c r="K11" s="11" t="s">
        <v>1404</v>
      </c>
      <c r="L11" s="42" t="s">
        <v>45</v>
      </c>
      <c r="M11" s="42"/>
      <c r="N11" s="42"/>
      <c r="O11" s="42"/>
      <c r="P11" s="502" t="s">
        <v>1405</v>
      </c>
      <c r="Q11" s="42"/>
      <c r="R11" s="42"/>
      <c r="S11" s="42"/>
      <c r="T11" s="42"/>
      <c r="U11" s="42"/>
      <c r="V11" s="42"/>
      <c r="W11" s="42"/>
      <c r="X11" s="42"/>
      <c r="Y11" s="42"/>
      <c r="Z11" s="42" t="s">
        <v>1406</v>
      </c>
      <c r="AA11" s="42" t="s">
        <v>1406</v>
      </c>
      <c r="AB11" s="42"/>
      <c r="AC11" s="42" t="s">
        <v>1407</v>
      </c>
      <c r="AD11" s="396" t="str">
        <f>VLOOKUP(C11,'[39]LAMPIRAN STANDAR'!$E$81:F$216,2,0)</f>
        <v>astiani.p@ikoito.co.id</v>
      </c>
      <c r="AE11" s="42" t="s">
        <v>1406</v>
      </c>
      <c r="AF11" s="42" t="s">
        <v>76</v>
      </c>
      <c r="AG11" s="42" t="s">
        <v>77</v>
      </c>
      <c r="AH11" s="42" t="s">
        <v>78</v>
      </c>
      <c r="AI11" s="433" t="s">
        <v>46</v>
      </c>
      <c r="AJ11" s="432" t="s">
        <v>1373</v>
      </c>
      <c r="AK11" s="403">
        <v>1</v>
      </c>
      <c r="AL11" s="211">
        <v>1</v>
      </c>
      <c r="AM11" s="186" t="s">
        <v>80</v>
      </c>
      <c r="AN11" s="12" t="s">
        <v>81</v>
      </c>
      <c r="AO11" s="300">
        <v>45597</v>
      </c>
      <c r="AP11" s="299">
        <v>47788</v>
      </c>
      <c r="AQ11" s="182" t="s">
        <v>83</v>
      </c>
      <c r="AR11" s="12" t="s">
        <v>1419</v>
      </c>
      <c r="AS11" s="16" t="s">
        <v>1420</v>
      </c>
      <c r="AT11" s="38"/>
      <c r="AU11" s="38"/>
      <c r="AV11" s="38"/>
      <c r="AW11" s="38"/>
      <c r="AX11" s="1"/>
      <c r="AY11" s="1"/>
      <c r="AZ11" s="1"/>
      <c r="BA11" s="1"/>
    </row>
    <row r="12" spans="2:53" s="39" customFormat="1" ht="21" x14ac:dyDescent="0.25">
      <c r="B12" s="40">
        <v>8</v>
      </c>
      <c r="C12" s="53" t="s">
        <v>85</v>
      </c>
      <c r="D12" s="42" t="s">
        <v>30</v>
      </c>
      <c r="E12" s="42" t="s">
        <v>59</v>
      </c>
      <c r="F12" s="42" t="s">
        <v>60</v>
      </c>
      <c r="G12" s="416" t="s">
        <v>86</v>
      </c>
      <c r="H12" s="112">
        <v>1307002</v>
      </c>
      <c r="I12" s="47">
        <v>2023</v>
      </c>
      <c r="J12" s="33">
        <f t="shared" si="0"/>
        <v>2029</v>
      </c>
      <c r="K12" s="11" t="s">
        <v>1404</v>
      </c>
      <c r="L12" s="42" t="s">
        <v>38</v>
      </c>
      <c r="M12" s="502" t="s">
        <v>1405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 t="s">
        <v>1406</v>
      </c>
      <c r="Z12" s="42" t="s">
        <v>1407</v>
      </c>
      <c r="AA12" s="42"/>
      <c r="AB12" s="42"/>
      <c r="AC12" s="42" t="s">
        <v>1407</v>
      </c>
      <c r="AD12" s="396" t="s">
        <v>1421</v>
      </c>
      <c r="AE12" s="42" t="s">
        <v>1406</v>
      </c>
      <c r="AF12" s="416" t="s">
        <v>87</v>
      </c>
      <c r="AG12" s="416" t="s">
        <v>88</v>
      </c>
      <c r="AH12" s="42" t="s">
        <v>36</v>
      </c>
      <c r="AI12" s="430" t="s">
        <v>89</v>
      </c>
      <c r="AJ12" s="432" t="s">
        <v>1373</v>
      </c>
      <c r="AK12" s="403">
        <v>1</v>
      </c>
      <c r="AL12" s="211">
        <v>1</v>
      </c>
      <c r="AM12" s="422" t="s">
        <v>1409</v>
      </c>
      <c r="AN12" s="12" t="s">
        <v>1422</v>
      </c>
      <c r="AO12" s="300">
        <v>45108</v>
      </c>
      <c r="AP12" s="300">
        <v>47300</v>
      </c>
      <c r="AQ12" s="182" t="s">
        <v>1411</v>
      </c>
      <c r="AR12" s="12" t="s">
        <v>1423</v>
      </c>
      <c r="AS12" s="305" t="s">
        <v>1424</v>
      </c>
      <c r="AT12" s="38"/>
      <c r="AU12" s="38"/>
      <c r="AV12" s="38"/>
      <c r="AW12" s="38"/>
      <c r="AX12" s="1"/>
      <c r="AY12" s="1"/>
      <c r="AZ12" s="1"/>
      <c r="BA12" s="1"/>
    </row>
    <row r="13" spans="2:53" s="39" customFormat="1" ht="21" customHeight="1" x14ac:dyDescent="0.25">
      <c r="B13" s="28">
        <v>9</v>
      </c>
      <c r="C13" s="65" t="s">
        <v>90</v>
      </c>
      <c r="D13" s="42" t="s">
        <v>58</v>
      </c>
      <c r="E13" s="42" t="s">
        <v>59</v>
      </c>
      <c r="F13" s="42" t="s">
        <v>60</v>
      </c>
      <c r="G13" s="65" t="s">
        <v>91</v>
      </c>
      <c r="H13" s="112">
        <v>1505006</v>
      </c>
      <c r="I13" s="47">
        <v>2023</v>
      </c>
      <c r="J13" s="33">
        <f t="shared" si="0"/>
        <v>2029</v>
      </c>
      <c r="K13" s="11" t="s">
        <v>1404</v>
      </c>
      <c r="L13" s="42" t="s">
        <v>45</v>
      </c>
      <c r="M13" s="42"/>
      <c r="N13" s="42"/>
      <c r="O13" s="42"/>
      <c r="P13" s="502" t="s">
        <v>1405</v>
      </c>
      <c r="Q13" s="42"/>
      <c r="R13" s="42"/>
      <c r="S13" s="42"/>
      <c r="T13" s="42"/>
      <c r="U13" s="42"/>
      <c r="V13" s="42"/>
      <c r="W13" s="42"/>
      <c r="X13" s="42"/>
      <c r="Y13" s="42"/>
      <c r="Z13" s="42" t="s">
        <v>1406</v>
      </c>
      <c r="AA13" s="42" t="s">
        <v>1406</v>
      </c>
      <c r="AB13" s="42"/>
      <c r="AC13" s="42" t="s">
        <v>1407</v>
      </c>
      <c r="AD13" s="396" t="str">
        <f>VLOOKUP(C13,'[39]LAMPIRAN STANDAR'!$E$81:F$216,2,0)</f>
        <v>fani.y@ikoito.co.id</v>
      </c>
      <c r="AE13" s="42" t="s">
        <v>1406</v>
      </c>
      <c r="AF13" s="53" t="s">
        <v>92</v>
      </c>
      <c r="AG13" s="53" t="s">
        <v>93</v>
      </c>
      <c r="AH13" s="42" t="s">
        <v>94</v>
      </c>
      <c r="AI13" s="433" t="s">
        <v>46</v>
      </c>
      <c r="AJ13" s="432" t="s">
        <v>1373</v>
      </c>
      <c r="AK13" s="403">
        <v>1</v>
      </c>
      <c r="AL13" s="211">
        <v>1</v>
      </c>
      <c r="AM13" s="186" t="s">
        <v>1425</v>
      </c>
      <c r="AN13" s="12" t="s">
        <v>1426</v>
      </c>
      <c r="AO13" s="300">
        <v>45047</v>
      </c>
      <c r="AP13" s="300">
        <v>47239</v>
      </c>
      <c r="AQ13" s="182" t="s">
        <v>1427</v>
      </c>
      <c r="AR13" s="12" t="s">
        <v>32</v>
      </c>
      <c r="AS13" s="305" t="s">
        <v>1428</v>
      </c>
      <c r="AT13" s="38"/>
      <c r="AU13" s="38"/>
      <c r="AV13" s="38"/>
      <c r="AW13" s="38"/>
      <c r="AX13" s="1"/>
      <c r="AY13" s="1"/>
      <c r="AZ13" s="1"/>
      <c r="BA13" s="1"/>
    </row>
    <row r="14" spans="2:53" s="39" customFormat="1" ht="21" x14ac:dyDescent="0.25">
      <c r="B14" s="40">
        <v>10</v>
      </c>
      <c r="C14" s="65" t="s">
        <v>95</v>
      </c>
      <c r="D14" s="42" t="s">
        <v>58</v>
      </c>
      <c r="E14" s="42" t="s">
        <v>59</v>
      </c>
      <c r="F14" s="42" t="s">
        <v>60</v>
      </c>
      <c r="G14" s="53" t="s">
        <v>96</v>
      </c>
      <c r="H14" s="112">
        <v>1403005</v>
      </c>
      <c r="I14" s="47">
        <v>2023</v>
      </c>
      <c r="J14" s="33">
        <f t="shared" si="0"/>
        <v>2029</v>
      </c>
      <c r="K14" s="11" t="s">
        <v>1404</v>
      </c>
      <c r="L14" s="42" t="s">
        <v>45</v>
      </c>
      <c r="M14" s="42"/>
      <c r="N14" s="42"/>
      <c r="O14" s="42"/>
      <c r="P14" s="502" t="s">
        <v>1405</v>
      </c>
      <c r="Q14" s="42"/>
      <c r="R14" s="42"/>
      <c r="S14" s="42"/>
      <c r="T14" s="42"/>
      <c r="U14" s="42"/>
      <c r="V14" s="42"/>
      <c r="W14" s="42"/>
      <c r="X14" s="42"/>
      <c r="Y14" s="42"/>
      <c r="Z14" s="42" t="s">
        <v>1406</v>
      </c>
      <c r="AA14" s="42" t="s">
        <v>1406</v>
      </c>
      <c r="AB14" s="42"/>
      <c r="AC14" s="42" t="s">
        <v>1407</v>
      </c>
      <c r="AD14" s="396" t="str">
        <f>VLOOKUP(C14,'[39]LAMPIRAN STANDAR'!$E$81:F$216,2,0)</f>
        <v>fera.p@ikoito.co.id</v>
      </c>
      <c r="AE14" s="42" t="s">
        <v>1406</v>
      </c>
      <c r="AF14" s="53" t="s">
        <v>97</v>
      </c>
      <c r="AG14" s="53" t="s">
        <v>98</v>
      </c>
      <c r="AH14" s="42" t="s">
        <v>99</v>
      </c>
      <c r="AI14" s="433" t="s">
        <v>46</v>
      </c>
      <c r="AJ14" s="432" t="s">
        <v>1373</v>
      </c>
      <c r="AK14" s="403">
        <v>1</v>
      </c>
      <c r="AL14" s="211">
        <v>1</v>
      </c>
      <c r="AM14" s="186" t="s">
        <v>1425</v>
      </c>
      <c r="AN14" s="12" t="s">
        <v>1429</v>
      </c>
      <c r="AO14" s="300">
        <v>45231</v>
      </c>
      <c r="AP14" s="300">
        <v>47423</v>
      </c>
      <c r="AQ14" s="182" t="s">
        <v>1427</v>
      </c>
      <c r="AR14" s="12" t="s">
        <v>32</v>
      </c>
      <c r="AS14" s="305" t="s">
        <v>1430</v>
      </c>
      <c r="AT14" s="38"/>
      <c r="AU14" s="38"/>
      <c r="AV14" s="38"/>
      <c r="AW14" s="38"/>
      <c r="AX14" s="1"/>
      <c r="AY14" s="1"/>
      <c r="AZ14" s="1"/>
      <c r="BA14" s="1"/>
    </row>
    <row r="15" spans="2:53" s="39" customFormat="1" ht="21" x14ac:dyDescent="0.25">
      <c r="B15" s="28">
        <v>11</v>
      </c>
      <c r="C15" s="53" t="s">
        <v>100</v>
      </c>
      <c r="D15" s="42" t="s">
        <v>58</v>
      </c>
      <c r="E15" s="42" t="s">
        <v>59</v>
      </c>
      <c r="F15" s="42" t="s">
        <v>60</v>
      </c>
      <c r="G15" s="53" t="s">
        <v>101</v>
      </c>
      <c r="H15" s="112">
        <v>1011032</v>
      </c>
      <c r="I15" s="47" t="s">
        <v>105</v>
      </c>
      <c r="J15" s="33">
        <f t="shared" si="0"/>
        <v>2028</v>
      </c>
      <c r="K15" s="11" t="s">
        <v>1404</v>
      </c>
      <c r="L15" s="42" t="s">
        <v>106</v>
      </c>
      <c r="M15" s="42"/>
      <c r="N15" s="42"/>
      <c r="O15" s="502" t="s">
        <v>1405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 t="s">
        <v>1406</v>
      </c>
      <c r="AA15" s="42"/>
      <c r="AB15" s="42"/>
      <c r="AC15" s="42" t="s">
        <v>1406</v>
      </c>
      <c r="AD15" s="396" t="s">
        <v>1431</v>
      </c>
      <c r="AE15" s="42" t="s">
        <v>1406</v>
      </c>
      <c r="AF15" s="53" t="s">
        <v>102</v>
      </c>
      <c r="AG15" s="53" t="s">
        <v>103</v>
      </c>
      <c r="AH15" s="42" t="s">
        <v>104</v>
      </c>
      <c r="AI15" s="430" t="s">
        <v>107</v>
      </c>
      <c r="AJ15" s="432" t="s">
        <v>1373</v>
      </c>
      <c r="AK15" s="403">
        <v>1</v>
      </c>
      <c r="AL15" s="211">
        <v>1</v>
      </c>
      <c r="AM15" s="186" t="s">
        <v>65</v>
      </c>
      <c r="AN15" s="12" t="s">
        <v>1432</v>
      </c>
      <c r="AO15" s="300">
        <v>44348</v>
      </c>
      <c r="AP15" s="300">
        <v>46539</v>
      </c>
      <c r="AQ15" s="182" t="s">
        <v>67</v>
      </c>
      <c r="AR15" s="56" t="s">
        <v>68</v>
      </c>
      <c r="AS15" s="305" t="s">
        <v>1433</v>
      </c>
      <c r="AT15" s="38"/>
      <c r="AU15" s="38"/>
      <c r="AV15" s="38"/>
      <c r="AW15" s="38"/>
      <c r="AX15" s="1"/>
      <c r="AY15" s="1"/>
      <c r="AZ15" s="1"/>
      <c r="BA15" s="1"/>
    </row>
    <row r="16" spans="2:53" s="39" customFormat="1" ht="21" x14ac:dyDescent="0.25">
      <c r="B16" s="40">
        <v>12</v>
      </c>
      <c r="C16" s="53" t="s">
        <v>109</v>
      </c>
      <c r="D16" s="42" t="s">
        <v>30</v>
      </c>
      <c r="E16" s="42" t="s">
        <v>59</v>
      </c>
      <c r="F16" s="53" t="s">
        <v>60</v>
      </c>
      <c r="G16" s="53" t="s">
        <v>110</v>
      </c>
      <c r="H16" s="112">
        <v>1112021</v>
      </c>
      <c r="I16" s="47" t="s">
        <v>44</v>
      </c>
      <c r="J16" s="33">
        <f t="shared" si="0"/>
        <v>2027</v>
      </c>
      <c r="K16" s="11" t="s">
        <v>1404</v>
      </c>
      <c r="L16" s="42" t="s">
        <v>38</v>
      </c>
      <c r="M16" s="502" t="s">
        <v>1405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 t="s">
        <v>1406</v>
      </c>
      <c r="Z16" s="42" t="s">
        <v>1407</v>
      </c>
      <c r="AA16" s="42"/>
      <c r="AB16" s="42"/>
      <c r="AC16" s="42" t="s">
        <v>1407</v>
      </c>
      <c r="AD16" s="396" t="s">
        <v>1434</v>
      </c>
      <c r="AE16" s="42" t="s">
        <v>1406</v>
      </c>
      <c r="AF16" s="53" t="s">
        <v>111</v>
      </c>
      <c r="AG16" s="53" t="s">
        <v>112</v>
      </c>
      <c r="AH16" s="42" t="s">
        <v>36</v>
      </c>
      <c r="AI16" s="430" t="s">
        <v>89</v>
      </c>
      <c r="AJ16" s="432" t="s">
        <v>1373</v>
      </c>
      <c r="AK16" s="403">
        <v>1</v>
      </c>
      <c r="AL16" s="211">
        <v>1</v>
      </c>
      <c r="AM16" s="445" t="s">
        <v>1409</v>
      </c>
      <c r="AN16" s="304" t="s">
        <v>1435</v>
      </c>
      <c r="AO16" s="300">
        <v>44348</v>
      </c>
      <c r="AP16" s="300">
        <v>46388</v>
      </c>
      <c r="AQ16" s="182" t="s">
        <v>1411</v>
      </c>
      <c r="AR16" s="12" t="s">
        <v>1423</v>
      </c>
      <c r="AS16" s="305" t="s">
        <v>1436</v>
      </c>
      <c r="AT16" s="38"/>
      <c r="AU16" s="38"/>
      <c r="AV16" s="38"/>
      <c r="AW16" s="38"/>
      <c r="AX16" s="1"/>
      <c r="AY16" s="1"/>
      <c r="AZ16" s="1"/>
      <c r="BA16" s="1"/>
    </row>
    <row r="17" spans="2:53" s="39" customFormat="1" ht="21" x14ac:dyDescent="0.25">
      <c r="B17" s="28">
        <v>13</v>
      </c>
      <c r="C17" s="53" t="s">
        <v>114</v>
      </c>
      <c r="D17" s="42" t="s">
        <v>58</v>
      </c>
      <c r="E17" s="42" t="s">
        <v>115</v>
      </c>
      <c r="F17" s="42" t="s">
        <v>116</v>
      </c>
      <c r="G17" s="53" t="s">
        <v>1437</v>
      </c>
      <c r="H17" s="112">
        <v>1510015</v>
      </c>
      <c r="I17" s="47">
        <v>2025</v>
      </c>
      <c r="J17" s="33">
        <f t="shared" si="0"/>
        <v>2031</v>
      </c>
      <c r="K17" s="11" t="s">
        <v>1404</v>
      </c>
      <c r="L17" s="42" t="s">
        <v>56</v>
      </c>
      <c r="M17" s="42"/>
      <c r="N17" s="42"/>
      <c r="O17" s="42"/>
      <c r="P17" s="42"/>
      <c r="Q17" s="42"/>
      <c r="R17" s="502" t="s">
        <v>1405</v>
      </c>
      <c r="S17" s="42"/>
      <c r="T17" s="42"/>
      <c r="U17" s="42"/>
      <c r="V17" s="42"/>
      <c r="W17" s="42"/>
      <c r="X17" s="42"/>
      <c r="Y17" s="170"/>
      <c r="Z17" s="42" t="s">
        <v>1407</v>
      </c>
      <c r="AA17" s="42" t="s">
        <v>1406</v>
      </c>
      <c r="AB17" s="42"/>
      <c r="AC17" s="42" t="s">
        <v>1407</v>
      </c>
      <c r="AD17" s="42" t="s">
        <v>32</v>
      </c>
      <c r="AE17" s="42" t="s">
        <v>1407</v>
      </c>
      <c r="AF17" s="425" t="s">
        <v>118</v>
      </c>
      <c r="AG17" s="53" t="s">
        <v>119</v>
      </c>
      <c r="AH17" s="42" t="s">
        <v>120</v>
      </c>
      <c r="AI17" s="433" t="s">
        <v>46</v>
      </c>
      <c r="AJ17" s="432" t="s">
        <v>1373</v>
      </c>
      <c r="AK17" s="403">
        <v>1</v>
      </c>
      <c r="AL17" s="211">
        <v>1</v>
      </c>
      <c r="AM17" s="186" t="s">
        <v>65</v>
      </c>
      <c r="AN17" s="56" t="s">
        <v>121</v>
      </c>
      <c r="AO17" s="299">
        <v>45778</v>
      </c>
      <c r="AP17" s="299">
        <v>47969</v>
      </c>
      <c r="AQ17" s="182" t="s">
        <v>67</v>
      </c>
      <c r="AR17" s="12" t="s">
        <v>68</v>
      </c>
      <c r="AS17" s="305" t="s">
        <v>1438</v>
      </c>
      <c r="AT17" s="38"/>
      <c r="AU17" s="38"/>
      <c r="AV17" s="38"/>
      <c r="AW17" s="38"/>
      <c r="AX17" s="1"/>
      <c r="AY17" s="1"/>
      <c r="AZ17" s="1"/>
      <c r="BA17" s="1"/>
    </row>
    <row r="18" spans="2:53" s="39" customFormat="1" ht="21" x14ac:dyDescent="0.25">
      <c r="B18" s="40">
        <v>14</v>
      </c>
      <c r="C18" s="53" t="s">
        <v>123</v>
      </c>
      <c r="D18" s="42" t="s">
        <v>30</v>
      </c>
      <c r="E18" s="42" t="s">
        <v>115</v>
      </c>
      <c r="F18" s="53" t="s">
        <v>124</v>
      </c>
      <c r="G18" s="53" t="s">
        <v>1439</v>
      </c>
      <c r="H18" s="112">
        <v>1208059</v>
      </c>
      <c r="I18" s="47">
        <v>2025</v>
      </c>
      <c r="J18" s="33">
        <f t="shared" si="0"/>
        <v>2031</v>
      </c>
      <c r="K18" s="11" t="s">
        <v>1404</v>
      </c>
      <c r="L18" s="42" t="s">
        <v>38</v>
      </c>
      <c r="M18" s="502" t="s">
        <v>1405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 t="s">
        <v>1406</v>
      </c>
      <c r="Z18" s="42" t="s">
        <v>1407</v>
      </c>
      <c r="AA18" s="42" t="s">
        <v>1407</v>
      </c>
      <c r="AB18" s="42"/>
      <c r="AC18" s="42" t="s">
        <v>1407</v>
      </c>
      <c r="AD18" s="396" t="s">
        <v>1440</v>
      </c>
      <c r="AE18" s="42" t="s">
        <v>1406</v>
      </c>
      <c r="AF18" s="53" t="s">
        <v>126</v>
      </c>
      <c r="AG18" s="53" t="s">
        <v>127</v>
      </c>
      <c r="AH18" s="53" t="s">
        <v>36</v>
      </c>
      <c r="AI18" s="430" t="s">
        <v>89</v>
      </c>
      <c r="AJ18" s="432" t="s">
        <v>1373</v>
      </c>
      <c r="AK18" s="403">
        <v>1</v>
      </c>
      <c r="AL18" s="211">
        <v>1</v>
      </c>
      <c r="AM18" s="58" t="s">
        <v>65</v>
      </c>
      <c r="AN18" s="70" t="s">
        <v>128</v>
      </c>
      <c r="AO18" s="299">
        <v>45748</v>
      </c>
      <c r="AP18" s="299">
        <v>47939</v>
      </c>
      <c r="AQ18" s="68" t="s">
        <v>67</v>
      </c>
      <c r="AR18" s="70" t="s">
        <v>68</v>
      </c>
      <c r="AS18" s="305" t="s">
        <v>1441</v>
      </c>
      <c r="AT18" s="38"/>
      <c r="AU18" s="38"/>
      <c r="AV18" s="38"/>
      <c r="AW18" s="38"/>
      <c r="AX18" s="1"/>
      <c r="AY18" s="1"/>
      <c r="AZ18" s="1"/>
      <c r="BA18" s="1"/>
    </row>
    <row r="19" spans="2:53" s="39" customFormat="1" ht="21" x14ac:dyDescent="0.25">
      <c r="B19" s="28">
        <v>15</v>
      </c>
      <c r="C19" s="53" t="s">
        <v>129</v>
      </c>
      <c r="D19" s="42" t="s">
        <v>58</v>
      </c>
      <c r="E19" s="42" t="s">
        <v>115</v>
      </c>
      <c r="F19" s="53" t="s">
        <v>124</v>
      </c>
      <c r="G19" s="59" t="s">
        <v>1442</v>
      </c>
      <c r="H19" s="112">
        <v>2508022</v>
      </c>
      <c r="I19" s="47">
        <v>2024</v>
      </c>
      <c r="J19" s="33">
        <f t="shared" si="0"/>
        <v>2030</v>
      </c>
      <c r="K19" s="11" t="s">
        <v>1404</v>
      </c>
      <c r="L19" s="42" t="s">
        <v>45</v>
      </c>
      <c r="M19" s="42"/>
      <c r="N19" s="42"/>
      <c r="O19" s="42"/>
      <c r="P19" s="502" t="s">
        <v>1405</v>
      </c>
      <c r="Q19" s="42"/>
      <c r="R19" s="42"/>
      <c r="S19" s="42"/>
      <c r="T19" s="42"/>
      <c r="U19" s="42"/>
      <c r="V19" s="42"/>
      <c r="W19" s="42"/>
      <c r="X19" s="42"/>
      <c r="Y19" s="42" t="s">
        <v>1407</v>
      </c>
      <c r="Z19" s="42" t="s">
        <v>1406</v>
      </c>
      <c r="AA19" s="42" t="s">
        <v>1406</v>
      </c>
      <c r="AB19" s="42"/>
      <c r="AC19" s="42" t="s">
        <v>1407</v>
      </c>
      <c r="AD19" s="396" t="str">
        <f>VLOOKUP(C19,'[39]LAMPIRAN STANDAR'!$E$81:F$216,2,0)</f>
        <v>ga@ikoito.co.id</v>
      </c>
      <c r="AE19" s="42" t="s">
        <v>1406</v>
      </c>
      <c r="AF19" s="53" t="s">
        <v>131</v>
      </c>
      <c r="AG19" s="53" t="s">
        <v>132</v>
      </c>
      <c r="AH19" s="42" t="s">
        <v>133</v>
      </c>
      <c r="AI19" s="433" t="s">
        <v>46</v>
      </c>
      <c r="AJ19" s="432" t="s">
        <v>1373</v>
      </c>
      <c r="AK19" s="403">
        <v>1</v>
      </c>
      <c r="AL19" s="211">
        <v>1</v>
      </c>
      <c r="AM19" s="186" t="s">
        <v>80</v>
      </c>
      <c r="AN19" s="12" t="s">
        <v>134</v>
      </c>
      <c r="AO19" s="300">
        <v>45566</v>
      </c>
      <c r="AP19" s="300">
        <v>47757</v>
      </c>
      <c r="AQ19" s="182" t="s">
        <v>83</v>
      </c>
      <c r="AR19" s="12" t="s">
        <v>1419</v>
      </c>
      <c r="AS19" s="305" t="s">
        <v>1443</v>
      </c>
      <c r="AT19" s="38"/>
      <c r="AU19" s="38"/>
      <c r="AV19" s="38"/>
      <c r="AW19" s="38"/>
      <c r="AX19" s="1"/>
      <c r="AY19" s="1"/>
      <c r="AZ19" s="1"/>
      <c r="BA19" s="1"/>
    </row>
    <row r="20" spans="2:53" s="39" customFormat="1" ht="21" x14ac:dyDescent="0.25">
      <c r="B20" s="40">
        <v>16</v>
      </c>
      <c r="C20" s="42" t="s">
        <v>135</v>
      </c>
      <c r="D20" s="42" t="s">
        <v>58</v>
      </c>
      <c r="E20" s="42" t="s">
        <v>115</v>
      </c>
      <c r="F20" s="53" t="s">
        <v>124</v>
      </c>
      <c r="G20" s="53" t="s">
        <v>136</v>
      </c>
      <c r="H20" s="112">
        <v>1411001</v>
      </c>
      <c r="I20" s="47">
        <v>2024</v>
      </c>
      <c r="J20" s="33">
        <f t="shared" si="0"/>
        <v>2030</v>
      </c>
      <c r="K20" s="11" t="s">
        <v>1404</v>
      </c>
      <c r="L20" s="42" t="s">
        <v>45</v>
      </c>
      <c r="M20" s="42"/>
      <c r="N20" s="42"/>
      <c r="O20" s="42"/>
      <c r="P20" s="502" t="s">
        <v>1405</v>
      </c>
      <c r="Q20" s="42"/>
      <c r="R20" s="42"/>
      <c r="S20" s="42"/>
      <c r="T20" s="42"/>
      <c r="U20" s="42"/>
      <c r="V20" s="42"/>
      <c r="W20" s="42"/>
      <c r="X20" s="42"/>
      <c r="Y20" s="42" t="s">
        <v>1407</v>
      </c>
      <c r="Z20" s="42" t="s">
        <v>1406</v>
      </c>
      <c r="AA20" s="42" t="s">
        <v>1406</v>
      </c>
      <c r="AB20" s="42" t="s">
        <v>1407</v>
      </c>
      <c r="AC20" s="42" t="s">
        <v>1407</v>
      </c>
      <c r="AD20" s="396" t="str">
        <f>VLOOKUP(C20,'[39]LAMPIRAN STANDAR'!$E$81:F$216,2,0)</f>
        <v>andri.f@ikoito.co.id</v>
      </c>
      <c r="AE20" s="42" t="s">
        <v>1406</v>
      </c>
      <c r="AF20" s="42" t="s">
        <v>137</v>
      </c>
      <c r="AG20" s="42" t="s">
        <v>138</v>
      </c>
      <c r="AH20" s="42" t="s">
        <v>139</v>
      </c>
      <c r="AI20" s="433" t="s">
        <v>46</v>
      </c>
      <c r="AJ20" s="432" t="s">
        <v>1373</v>
      </c>
      <c r="AK20" s="403">
        <v>1</v>
      </c>
      <c r="AL20" s="211">
        <v>1</v>
      </c>
      <c r="AM20" s="186" t="s">
        <v>1444</v>
      </c>
      <c r="AN20" s="12" t="s">
        <v>1445</v>
      </c>
      <c r="AO20" s="300">
        <v>45505</v>
      </c>
      <c r="AP20" s="300">
        <v>47696</v>
      </c>
      <c r="AQ20" s="182" t="s">
        <v>1446</v>
      </c>
      <c r="AR20" s="12" t="s">
        <v>1447</v>
      </c>
      <c r="AS20" s="305" t="s">
        <v>1448</v>
      </c>
      <c r="AT20" s="38"/>
      <c r="AU20" s="38"/>
      <c r="AV20" s="38"/>
      <c r="AW20" s="38"/>
      <c r="AX20" s="1"/>
      <c r="AY20" s="1"/>
      <c r="AZ20" s="1"/>
      <c r="BA20" s="1"/>
    </row>
    <row r="21" spans="2:53" s="39" customFormat="1" ht="21" x14ac:dyDescent="0.25">
      <c r="B21" s="28">
        <v>17</v>
      </c>
      <c r="C21" s="42" t="s">
        <v>140</v>
      </c>
      <c r="D21" s="42" t="s">
        <v>58</v>
      </c>
      <c r="E21" s="42" t="s">
        <v>115</v>
      </c>
      <c r="F21" s="53" t="s">
        <v>124</v>
      </c>
      <c r="G21" s="417" t="s">
        <v>1449</v>
      </c>
      <c r="H21" s="112">
        <v>1109018</v>
      </c>
      <c r="I21" s="47">
        <v>2024</v>
      </c>
      <c r="J21" s="33">
        <f t="shared" si="0"/>
        <v>2030</v>
      </c>
      <c r="K21" s="11" t="s">
        <v>1404</v>
      </c>
      <c r="L21" s="42" t="s">
        <v>45</v>
      </c>
      <c r="M21" s="42"/>
      <c r="N21" s="42"/>
      <c r="O21" s="42"/>
      <c r="P21" s="502" t="s">
        <v>1405</v>
      </c>
      <c r="Q21" s="42"/>
      <c r="R21" s="42"/>
      <c r="S21" s="42"/>
      <c r="T21" s="42"/>
      <c r="U21" s="42"/>
      <c r="V21" s="42"/>
      <c r="W21" s="42"/>
      <c r="X21" s="42"/>
      <c r="Y21" s="42" t="s">
        <v>1407</v>
      </c>
      <c r="Z21" s="42" t="s">
        <v>1406</v>
      </c>
      <c r="AA21" s="42" t="s">
        <v>1406</v>
      </c>
      <c r="AB21" s="42" t="s">
        <v>1407</v>
      </c>
      <c r="AC21" s="42" t="s">
        <v>1407</v>
      </c>
      <c r="AD21" s="396" t="str">
        <f>VLOOKUP(C21,'[39]LAMPIRAN STANDAR'!$E$81:F$216,2,0)</f>
        <v>recruitment@ikoito.co.id</v>
      </c>
      <c r="AE21" s="42" t="s">
        <v>1406</v>
      </c>
      <c r="AF21" s="42" t="s">
        <v>142</v>
      </c>
      <c r="AG21" s="42" t="s">
        <v>143</v>
      </c>
      <c r="AH21" s="42" t="s">
        <v>144</v>
      </c>
      <c r="AI21" s="433" t="s">
        <v>46</v>
      </c>
      <c r="AJ21" s="432" t="s">
        <v>1373</v>
      </c>
      <c r="AK21" s="403">
        <v>1</v>
      </c>
      <c r="AL21" s="211">
        <v>1</v>
      </c>
      <c r="AM21" s="186" t="s">
        <v>1444</v>
      </c>
      <c r="AN21" s="12" t="s">
        <v>1445</v>
      </c>
      <c r="AO21" s="300">
        <v>45505</v>
      </c>
      <c r="AP21" s="300">
        <v>47696</v>
      </c>
      <c r="AQ21" s="182" t="s">
        <v>1446</v>
      </c>
      <c r="AR21" s="12" t="s">
        <v>1447</v>
      </c>
      <c r="AS21" s="305" t="s">
        <v>1448</v>
      </c>
      <c r="AT21" s="38"/>
      <c r="AU21" s="38"/>
      <c r="AV21" s="38"/>
      <c r="AW21" s="38"/>
      <c r="AX21" s="1"/>
      <c r="AY21" s="1"/>
      <c r="AZ21" s="1"/>
      <c r="BA21" s="1"/>
    </row>
    <row r="22" spans="2:53" s="39" customFormat="1" ht="21" x14ac:dyDescent="0.25">
      <c r="B22" s="40">
        <v>18</v>
      </c>
      <c r="C22" s="65" t="s">
        <v>145</v>
      </c>
      <c r="D22" s="42" t="s">
        <v>58</v>
      </c>
      <c r="E22" s="42" t="s">
        <v>115</v>
      </c>
      <c r="F22" s="53" t="s">
        <v>124</v>
      </c>
      <c r="G22" s="53" t="s">
        <v>146</v>
      </c>
      <c r="H22" s="112">
        <v>1208059</v>
      </c>
      <c r="I22" s="47">
        <v>2024</v>
      </c>
      <c r="J22" s="33">
        <f t="shared" si="0"/>
        <v>2030</v>
      </c>
      <c r="K22" s="11" t="s">
        <v>1404</v>
      </c>
      <c r="L22" s="42" t="s">
        <v>45</v>
      </c>
      <c r="M22" s="42"/>
      <c r="N22" s="42"/>
      <c r="O22" s="42"/>
      <c r="P22" s="502" t="s">
        <v>1405</v>
      </c>
      <c r="Q22" s="42"/>
      <c r="R22" s="42"/>
      <c r="S22" s="42"/>
      <c r="T22" s="42"/>
      <c r="U22" s="42"/>
      <c r="V22" s="42"/>
      <c r="W22" s="42"/>
      <c r="X22" s="42"/>
      <c r="Y22" s="42" t="s">
        <v>1407</v>
      </c>
      <c r="Z22" s="42" t="s">
        <v>1406</v>
      </c>
      <c r="AA22" s="42" t="s">
        <v>1406</v>
      </c>
      <c r="AB22" s="42" t="s">
        <v>1407</v>
      </c>
      <c r="AC22" s="42" t="s">
        <v>1407</v>
      </c>
      <c r="AD22" s="396" t="str">
        <f>VLOOKUP(C22,'[39]LAMPIRAN STANDAR'!$E$81:F$216,2,0)</f>
        <v>erna@ikoito.co.id</v>
      </c>
      <c r="AE22" s="42" t="s">
        <v>1406</v>
      </c>
      <c r="AF22" s="53" t="s">
        <v>147</v>
      </c>
      <c r="AG22" s="53" t="s">
        <v>148</v>
      </c>
      <c r="AH22" s="42" t="s">
        <v>149</v>
      </c>
      <c r="AI22" s="433" t="s">
        <v>46</v>
      </c>
      <c r="AJ22" s="432" t="s">
        <v>1373</v>
      </c>
      <c r="AK22" s="403">
        <v>1</v>
      </c>
      <c r="AL22" s="211">
        <v>1</v>
      </c>
      <c r="AM22" s="186" t="s">
        <v>65</v>
      </c>
      <c r="AN22" s="12" t="s">
        <v>1450</v>
      </c>
      <c r="AO22" s="300">
        <v>45413</v>
      </c>
      <c r="AP22" s="300">
        <v>47604</v>
      </c>
      <c r="AQ22" s="182" t="s">
        <v>67</v>
      </c>
      <c r="AR22" s="12" t="s">
        <v>68</v>
      </c>
      <c r="AS22" s="305" t="s">
        <v>1451</v>
      </c>
      <c r="AT22" s="38"/>
      <c r="AU22" s="38"/>
      <c r="AV22" s="38"/>
      <c r="AW22" s="38"/>
      <c r="AX22" s="1"/>
      <c r="AY22" s="1"/>
      <c r="AZ22" s="1"/>
      <c r="BA22" s="1"/>
    </row>
    <row r="23" spans="2:53" s="39" customFormat="1" ht="21" x14ac:dyDescent="0.25">
      <c r="B23" s="28">
        <v>19</v>
      </c>
      <c r="C23" s="65" t="s">
        <v>150</v>
      </c>
      <c r="D23" s="42" t="s">
        <v>58</v>
      </c>
      <c r="E23" s="42" t="s">
        <v>115</v>
      </c>
      <c r="F23" s="53" t="s">
        <v>124</v>
      </c>
      <c r="G23" s="53" t="s">
        <v>151</v>
      </c>
      <c r="H23" s="112">
        <v>1208058</v>
      </c>
      <c r="I23" s="47">
        <v>2024</v>
      </c>
      <c r="J23" s="33">
        <f t="shared" si="0"/>
        <v>2030</v>
      </c>
      <c r="K23" s="11" t="s">
        <v>1404</v>
      </c>
      <c r="L23" s="42" t="s">
        <v>45</v>
      </c>
      <c r="M23" s="42"/>
      <c r="N23" s="42"/>
      <c r="O23" s="42"/>
      <c r="P23" s="502" t="s">
        <v>1405</v>
      </c>
      <c r="Q23" s="42"/>
      <c r="R23" s="42"/>
      <c r="S23" s="42"/>
      <c r="T23" s="42"/>
      <c r="U23" s="42"/>
      <c r="V23" s="42"/>
      <c r="W23" s="42"/>
      <c r="X23" s="42"/>
      <c r="Y23" s="42" t="s">
        <v>1407</v>
      </c>
      <c r="Z23" s="42" t="s">
        <v>1406</v>
      </c>
      <c r="AA23" s="42" t="s">
        <v>1406</v>
      </c>
      <c r="AB23" s="42" t="s">
        <v>1407</v>
      </c>
      <c r="AC23" s="42" t="s">
        <v>1407</v>
      </c>
      <c r="AD23" s="396" t="str">
        <f>VLOOKUP(C23,'[39]LAMPIRAN STANDAR'!$E$81:F$216,2,0)</f>
        <v>hr-training@ikoito.co.id</v>
      </c>
      <c r="AE23" s="42" t="s">
        <v>1406</v>
      </c>
      <c r="AF23" s="53" t="s">
        <v>152</v>
      </c>
      <c r="AG23" s="53" t="s">
        <v>153</v>
      </c>
      <c r="AH23" s="42" t="s">
        <v>154</v>
      </c>
      <c r="AI23" s="433" t="s">
        <v>46</v>
      </c>
      <c r="AJ23" s="432" t="s">
        <v>1373</v>
      </c>
      <c r="AK23" s="403">
        <v>1</v>
      </c>
      <c r="AL23" s="211">
        <v>1</v>
      </c>
      <c r="AM23" s="186" t="s">
        <v>65</v>
      </c>
      <c r="AN23" s="12" t="s">
        <v>1452</v>
      </c>
      <c r="AO23" s="300">
        <v>45292</v>
      </c>
      <c r="AP23" s="300">
        <v>47484</v>
      </c>
      <c r="AQ23" s="182" t="s">
        <v>67</v>
      </c>
      <c r="AR23" s="12" t="s">
        <v>68</v>
      </c>
      <c r="AS23" s="305" t="s">
        <v>1453</v>
      </c>
    </row>
    <row r="24" spans="2:53" s="39" customFormat="1" ht="21" x14ac:dyDescent="0.25">
      <c r="B24" s="40">
        <v>20</v>
      </c>
      <c r="C24" s="53" t="s">
        <v>156</v>
      </c>
      <c r="D24" s="42" t="s">
        <v>30</v>
      </c>
      <c r="E24" s="42" t="s">
        <v>115</v>
      </c>
      <c r="F24" s="42" t="s">
        <v>124</v>
      </c>
      <c r="G24" s="53" t="s">
        <v>157</v>
      </c>
      <c r="H24" s="112">
        <v>1205001</v>
      </c>
      <c r="I24" s="47">
        <v>2023</v>
      </c>
      <c r="J24" s="33">
        <f t="shared" si="0"/>
        <v>2029</v>
      </c>
      <c r="K24" s="11" t="s">
        <v>1404</v>
      </c>
      <c r="L24" s="42" t="s">
        <v>38</v>
      </c>
      <c r="M24" s="502" t="s">
        <v>1405</v>
      </c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 t="s">
        <v>1407</v>
      </c>
      <c r="Z24" s="42" t="s">
        <v>1407</v>
      </c>
      <c r="AA24" s="42" t="s">
        <v>1407</v>
      </c>
      <c r="AB24" s="42" t="s">
        <v>1407</v>
      </c>
      <c r="AC24" s="42" t="s">
        <v>1407</v>
      </c>
      <c r="AD24" s="42" t="s">
        <v>32</v>
      </c>
      <c r="AE24" s="42" t="s">
        <v>1407</v>
      </c>
      <c r="AF24" s="416" t="s">
        <v>158</v>
      </c>
      <c r="AG24" s="416" t="s">
        <v>159</v>
      </c>
      <c r="AH24" s="416" t="s">
        <v>36</v>
      </c>
      <c r="AI24" s="430" t="s">
        <v>89</v>
      </c>
      <c r="AJ24" s="432" t="s">
        <v>1373</v>
      </c>
      <c r="AK24" s="403">
        <v>1</v>
      </c>
      <c r="AL24" s="211">
        <v>1</v>
      </c>
      <c r="AM24" s="186" t="s">
        <v>1425</v>
      </c>
      <c r="AN24" s="12" t="s">
        <v>1454</v>
      </c>
      <c r="AO24" s="300">
        <v>45139</v>
      </c>
      <c r="AP24" s="300">
        <v>47331</v>
      </c>
      <c r="AQ24" s="182" t="s">
        <v>1427</v>
      </c>
      <c r="AR24" s="12" t="s">
        <v>32</v>
      </c>
      <c r="AS24" s="305" t="s">
        <v>1455</v>
      </c>
      <c r="AT24" s="38"/>
      <c r="AU24" s="38"/>
      <c r="AV24" s="38"/>
      <c r="AW24" s="38"/>
      <c r="AX24" s="1"/>
      <c r="AY24" s="1"/>
      <c r="AZ24" s="1"/>
      <c r="BA24" s="1"/>
    </row>
    <row r="25" spans="2:53" s="39" customFormat="1" ht="21" x14ac:dyDescent="0.25">
      <c r="B25" s="28">
        <v>21</v>
      </c>
      <c r="C25" s="53" t="s">
        <v>160</v>
      </c>
      <c r="D25" s="42" t="s">
        <v>58</v>
      </c>
      <c r="E25" s="42" t="s">
        <v>115</v>
      </c>
      <c r="F25" s="53" t="s">
        <v>124</v>
      </c>
      <c r="G25" s="53" t="s">
        <v>1456</v>
      </c>
      <c r="H25" s="112">
        <v>2602032</v>
      </c>
      <c r="I25" s="47" t="s">
        <v>105</v>
      </c>
      <c r="J25" s="33">
        <f t="shared" si="0"/>
        <v>2028</v>
      </c>
      <c r="K25" s="11" t="s">
        <v>1404</v>
      </c>
      <c r="L25" s="42" t="s">
        <v>45</v>
      </c>
      <c r="M25" s="42"/>
      <c r="N25" s="42"/>
      <c r="O25" s="42"/>
      <c r="P25" s="502" t="s">
        <v>1405</v>
      </c>
      <c r="Q25" s="42"/>
      <c r="R25" s="42"/>
      <c r="S25" s="42"/>
      <c r="T25" s="42"/>
      <c r="U25" s="42"/>
      <c r="V25" s="42"/>
      <c r="W25" s="42"/>
      <c r="X25" s="42"/>
      <c r="Y25" s="42" t="s">
        <v>1407</v>
      </c>
      <c r="Z25" s="42" t="s">
        <v>1406</v>
      </c>
      <c r="AA25" s="42" t="s">
        <v>1406</v>
      </c>
      <c r="AB25" s="42" t="s">
        <v>1407</v>
      </c>
      <c r="AC25" s="42" t="s">
        <v>1407</v>
      </c>
      <c r="AD25" s="396" t="str">
        <f>VLOOKUP(C25,'[39]LAMPIRAN STANDAR'!$E$81:F$216,2,0)</f>
        <v>hr1@ikoito.co.id</v>
      </c>
      <c r="AE25" s="42" t="s">
        <v>1406</v>
      </c>
      <c r="AF25" s="53" t="s">
        <v>162</v>
      </c>
      <c r="AG25" s="53" t="s">
        <v>163</v>
      </c>
      <c r="AH25" s="42" t="s">
        <v>164</v>
      </c>
      <c r="AI25" s="433" t="s">
        <v>46</v>
      </c>
      <c r="AJ25" s="432" t="s">
        <v>1373</v>
      </c>
      <c r="AK25" s="403">
        <v>1</v>
      </c>
      <c r="AL25" s="211">
        <v>1</v>
      </c>
      <c r="AM25" s="186" t="s">
        <v>65</v>
      </c>
      <c r="AN25" s="12" t="s">
        <v>1432</v>
      </c>
      <c r="AO25" s="300">
        <v>44348</v>
      </c>
      <c r="AP25" s="300">
        <v>46539</v>
      </c>
      <c r="AQ25" s="182" t="s">
        <v>67</v>
      </c>
      <c r="AR25" s="56" t="s">
        <v>68</v>
      </c>
      <c r="AS25" s="305" t="s">
        <v>1433</v>
      </c>
      <c r="AT25" s="38"/>
      <c r="AU25" s="38"/>
      <c r="AV25" s="38"/>
      <c r="AW25" s="38"/>
      <c r="AX25" s="1"/>
      <c r="AY25" s="1"/>
      <c r="AZ25" s="1"/>
      <c r="BA25" s="1"/>
    </row>
    <row r="26" spans="2:53" s="39" customFormat="1" ht="21" x14ac:dyDescent="0.25">
      <c r="B26" s="40">
        <v>22</v>
      </c>
      <c r="C26" s="53" t="s">
        <v>169</v>
      </c>
      <c r="D26" s="42" t="s">
        <v>30</v>
      </c>
      <c r="E26" s="42" t="s">
        <v>115</v>
      </c>
      <c r="F26" s="42" t="s">
        <v>116</v>
      </c>
      <c r="G26" s="109" t="s">
        <v>1457</v>
      </c>
      <c r="H26" s="112">
        <v>1101138</v>
      </c>
      <c r="I26" s="47">
        <v>2023</v>
      </c>
      <c r="J26" s="33">
        <f t="shared" si="0"/>
        <v>2029</v>
      </c>
      <c r="K26" s="11" t="s">
        <v>1404</v>
      </c>
      <c r="L26" s="42" t="s">
        <v>38</v>
      </c>
      <c r="M26" s="502" t="s">
        <v>1405</v>
      </c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 t="s">
        <v>1406</v>
      </c>
      <c r="Z26" s="42" t="s">
        <v>1407</v>
      </c>
      <c r="AA26" s="42" t="s">
        <v>1407</v>
      </c>
      <c r="AB26" s="42" t="s">
        <v>1407</v>
      </c>
      <c r="AC26" s="42" t="s">
        <v>1407</v>
      </c>
      <c r="AD26" s="396" t="s">
        <v>1458</v>
      </c>
      <c r="AE26" s="42" t="s">
        <v>1406</v>
      </c>
      <c r="AF26" s="416" t="s">
        <v>171</v>
      </c>
      <c r="AG26" s="416" t="s">
        <v>172</v>
      </c>
      <c r="AH26" s="416" t="s">
        <v>36</v>
      </c>
      <c r="AI26" s="430" t="s">
        <v>89</v>
      </c>
      <c r="AJ26" s="432" t="s">
        <v>1373</v>
      </c>
      <c r="AK26" s="403">
        <v>1</v>
      </c>
      <c r="AL26" s="211">
        <v>1</v>
      </c>
      <c r="AM26" s="186" t="s">
        <v>1409</v>
      </c>
      <c r="AN26" s="12" t="s">
        <v>1459</v>
      </c>
      <c r="AO26" s="300">
        <v>45078</v>
      </c>
      <c r="AP26" s="300">
        <v>47270</v>
      </c>
      <c r="AQ26" s="182" t="s">
        <v>1411</v>
      </c>
      <c r="AR26" s="12" t="s">
        <v>1423</v>
      </c>
      <c r="AS26" s="305" t="s">
        <v>1460</v>
      </c>
      <c r="AT26" s="38"/>
      <c r="AU26" s="38"/>
      <c r="AV26" s="38"/>
      <c r="AW26" s="38"/>
      <c r="AX26" s="1"/>
      <c r="AY26" s="1"/>
      <c r="AZ26" s="1"/>
      <c r="BA26" s="1"/>
    </row>
    <row r="27" spans="2:53" s="39" customFormat="1" ht="21" x14ac:dyDescent="0.25">
      <c r="B27" s="28">
        <v>23</v>
      </c>
      <c r="C27" s="53" t="s">
        <v>173</v>
      </c>
      <c r="D27" s="42" t="s">
        <v>30</v>
      </c>
      <c r="E27" s="42" t="s">
        <v>115</v>
      </c>
      <c r="F27" s="42" t="s">
        <v>116</v>
      </c>
      <c r="G27" s="53" t="s">
        <v>1461</v>
      </c>
      <c r="H27" s="112">
        <v>1205001</v>
      </c>
      <c r="I27" s="47" t="s">
        <v>44</v>
      </c>
      <c r="J27" s="33">
        <f t="shared" si="0"/>
        <v>2027</v>
      </c>
      <c r="K27" s="11" t="s">
        <v>1404</v>
      </c>
      <c r="L27" s="42" t="s">
        <v>177</v>
      </c>
      <c r="M27" s="30"/>
      <c r="N27" s="502" t="s">
        <v>1405</v>
      </c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 t="s">
        <v>1407</v>
      </c>
      <c r="Z27" s="42" t="s">
        <v>1407</v>
      </c>
      <c r="AA27" s="42" t="s">
        <v>1407</v>
      </c>
      <c r="AB27" s="42" t="s">
        <v>1407</v>
      </c>
      <c r="AC27" s="42" t="s">
        <v>1407</v>
      </c>
      <c r="AD27" s="42" t="s">
        <v>32</v>
      </c>
      <c r="AE27" s="42" t="s">
        <v>1407</v>
      </c>
      <c r="AF27" s="53" t="s">
        <v>175</v>
      </c>
      <c r="AG27" s="80" t="s">
        <v>176</v>
      </c>
      <c r="AH27" s="53" t="s">
        <v>36</v>
      </c>
      <c r="AI27" s="430" t="s">
        <v>89</v>
      </c>
      <c r="AJ27" s="432" t="s">
        <v>1373</v>
      </c>
      <c r="AK27" s="403">
        <v>1</v>
      </c>
      <c r="AL27" s="211">
        <v>1</v>
      </c>
      <c r="AM27" s="186" t="s">
        <v>65</v>
      </c>
      <c r="AN27" s="12" t="s">
        <v>1414</v>
      </c>
      <c r="AO27" s="300">
        <v>44348</v>
      </c>
      <c r="AP27" s="300">
        <v>46539</v>
      </c>
      <c r="AQ27" s="182" t="s">
        <v>67</v>
      </c>
      <c r="AR27" s="56" t="s">
        <v>68</v>
      </c>
      <c r="AS27" s="305" t="s">
        <v>1415</v>
      </c>
      <c r="AT27" s="38"/>
      <c r="AU27" s="38"/>
      <c r="AV27" s="38"/>
      <c r="AW27" s="38"/>
      <c r="AX27" s="1"/>
      <c r="AY27" s="1"/>
      <c r="AZ27" s="1"/>
      <c r="BA27" s="1"/>
    </row>
    <row r="28" spans="2:53" s="39" customFormat="1" ht="21" x14ac:dyDescent="0.25">
      <c r="B28" s="40">
        <v>24</v>
      </c>
      <c r="C28" s="53" t="s">
        <v>242</v>
      </c>
      <c r="D28" s="42" t="s">
        <v>179</v>
      </c>
      <c r="E28" s="42" t="s">
        <v>115</v>
      </c>
      <c r="F28" s="53" t="s">
        <v>124</v>
      </c>
      <c r="G28" s="109" t="s">
        <v>1462</v>
      </c>
      <c r="H28" s="387"/>
      <c r="I28" s="183">
        <v>43826</v>
      </c>
      <c r="J28" s="183">
        <f t="shared" ref="J28:J29" si="1">EDATE(I28,72)</f>
        <v>46018</v>
      </c>
      <c r="K28" s="11" t="s">
        <v>1404</v>
      </c>
      <c r="L28" s="42" t="s">
        <v>45</v>
      </c>
      <c r="M28" s="42"/>
      <c r="N28" s="42"/>
      <c r="O28" s="42"/>
      <c r="P28" s="502" t="s">
        <v>1405</v>
      </c>
      <c r="Q28" s="42"/>
      <c r="R28" s="42"/>
      <c r="S28" s="42"/>
      <c r="T28" s="42"/>
      <c r="U28" s="42"/>
      <c r="V28" s="42"/>
      <c r="W28" s="42"/>
      <c r="X28" s="42"/>
      <c r="Y28" s="42" t="s">
        <v>1407</v>
      </c>
      <c r="Z28" s="42" t="s">
        <v>1406</v>
      </c>
      <c r="AA28" s="42" t="s">
        <v>1406</v>
      </c>
      <c r="AB28" s="42" t="s">
        <v>1407</v>
      </c>
      <c r="AC28" s="42" t="s">
        <v>1407</v>
      </c>
      <c r="AD28" s="396" t="str">
        <f>VLOOKUP(C28,'[39]LAMPIRAN STANDAR'!$E$81:F$216,2,0)</f>
        <v>hr-sh@ikoito.co.id</v>
      </c>
      <c r="AE28" s="42" t="s">
        <v>1406</v>
      </c>
      <c r="AF28" s="42" t="s">
        <v>244</v>
      </c>
      <c r="AG28" s="42" t="s">
        <v>245</v>
      </c>
      <c r="AH28" s="42" t="s">
        <v>246</v>
      </c>
      <c r="AI28" s="433" t="s">
        <v>185</v>
      </c>
      <c r="AJ28" s="432" t="s">
        <v>1373</v>
      </c>
      <c r="AK28" s="403">
        <v>1</v>
      </c>
      <c r="AL28" s="211">
        <v>1</v>
      </c>
      <c r="AM28" s="186" t="s">
        <v>1409</v>
      </c>
      <c r="AN28" s="12" t="s">
        <v>1463</v>
      </c>
      <c r="AO28" s="300">
        <v>43678</v>
      </c>
      <c r="AP28" s="300">
        <v>45870</v>
      </c>
      <c r="AQ28" s="182" t="s">
        <v>1411</v>
      </c>
      <c r="AR28" s="12" t="s">
        <v>1423</v>
      </c>
      <c r="AS28" s="305" t="s">
        <v>1464</v>
      </c>
      <c r="AT28" s="38"/>
      <c r="AU28" s="38"/>
      <c r="AV28" s="38"/>
      <c r="AW28" s="38"/>
      <c r="AX28" s="1"/>
      <c r="AY28" s="1"/>
      <c r="AZ28" s="1"/>
      <c r="BA28" s="1"/>
    </row>
    <row r="29" spans="2:53" s="39" customFormat="1" ht="21" x14ac:dyDescent="0.25">
      <c r="B29" s="28">
        <v>25</v>
      </c>
      <c r="C29" s="53" t="s">
        <v>249</v>
      </c>
      <c r="D29" s="42" t="s">
        <v>30</v>
      </c>
      <c r="E29" s="42" t="s">
        <v>115</v>
      </c>
      <c r="F29" s="42" t="s">
        <v>124</v>
      </c>
      <c r="G29" s="53" t="s">
        <v>250</v>
      </c>
      <c r="H29" s="112">
        <v>1208059</v>
      </c>
      <c r="I29" s="183">
        <v>43826</v>
      </c>
      <c r="J29" s="183">
        <f t="shared" si="1"/>
        <v>46018</v>
      </c>
      <c r="K29" s="11" t="s">
        <v>1404</v>
      </c>
      <c r="L29" s="42" t="s">
        <v>177</v>
      </c>
      <c r="M29" s="30"/>
      <c r="N29" s="502" t="s">
        <v>1405</v>
      </c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 t="s">
        <v>1407</v>
      </c>
      <c r="Z29" s="42" t="s">
        <v>1407</v>
      </c>
      <c r="AA29" s="42" t="s">
        <v>1407</v>
      </c>
      <c r="AB29" s="42" t="s">
        <v>1407</v>
      </c>
      <c r="AC29" s="42" t="s">
        <v>1407</v>
      </c>
      <c r="AD29" s="42" t="s">
        <v>32</v>
      </c>
      <c r="AE29" s="42" t="s">
        <v>1407</v>
      </c>
      <c r="AF29" s="53" t="s">
        <v>251</v>
      </c>
      <c r="AG29" s="53" t="s">
        <v>32</v>
      </c>
      <c r="AH29" s="53" t="s">
        <v>36</v>
      </c>
      <c r="AI29" s="430" t="s">
        <v>89</v>
      </c>
      <c r="AJ29" s="432" t="s">
        <v>1373</v>
      </c>
      <c r="AK29" s="403">
        <v>1</v>
      </c>
      <c r="AL29" s="211">
        <v>1</v>
      </c>
      <c r="AM29" s="186" t="s">
        <v>1409</v>
      </c>
      <c r="AN29" s="12" t="s">
        <v>1465</v>
      </c>
      <c r="AO29" s="300">
        <v>43678</v>
      </c>
      <c r="AP29" s="300">
        <v>45870</v>
      </c>
      <c r="AQ29" s="182" t="s">
        <v>1411</v>
      </c>
      <c r="AR29" s="12" t="s">
        <v>1423</v>
      </c>
      <c r="AS29" s="305" t="s">
        <v>1464</v>
      </c>
    </row>
    <row r="30" spans="2:53" s="39" customFormat="1" ht="21" x14ac:dyDescent="0.25">
      <c r="B30" s="40">
        <v>26</v>
      </c>
      <c r="C30" s="53" t="s">
        <v>253</v>
      </c>
      <c r="D30" s="42" t="s">
        <v>30</v>
      </c>
      <c r="E30" s="42" t="s">
        <v>115</v>
      </c>
      <c r="F30" s="42" t="s">
        <v>116</v>
      </c>
      <c r="G30" s="53" t="s">
        <v>1466</v>
      </c>
      <c r="H30" s="112">
        <v>1208059</v>
      </c>
      <c r="I30" s="183">
        <v>43455</v>
      </c>
      <c r="J30" s="183">
        <f>EDATE(I30,72)</f>
        <v>45647</v>
      </c>
      <c r="K30" s="11" t="s">
        <v>1404</v>
      </c>
      <c r="L30" s="42" t="s">
        <v>177</v>
      </c>
      <c r="M30" s="30"/>
      <c r="N30" s="502" t="s">
        <v>1405</v>
      </c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 t="s">
        <v>1407</v>
      </c>
      <c r="Z30" s="42" t="s">
        <v>1407</v>
      </c>
      <c r="AA30" s="42" t="s">
        <v>1407</v>
      </c>
      <c r="AB30" s="42" t="s">
        <v>1407</v>
      </c>
      <c r="AC30" s="42" t="s">
        <v>1407</v>
      </c>
      <c r="AD30" s="42" t="s">
        <v>32</v>
      </c>
      <c r="AE30" s="42" t="s">
        <v>1407</v>
      </c>
      <c r="AF30" s="53" t="s">
        <v>255</v>
      </c>
      <c r="AG30" s="53" t="s">
        <v>32</v>
      </c>
      <c r="AH30" s="53" t="s">
        <v>36</v>
      </c>
      <c r="AI30" s="430" t="s">
        <v>89</v>
      </c>
      <c r="AJ30" s="432" t="s">
        <v>1373</v>
      </c>
      <c r="AK30" s="403">
        <v>1</v>
      </c>
      <c r="AL30" s="211">
        <v>1</v>
      </c>
      <c r="AM30" s="186" t="s">
        <v>1467</v>
      </c>
      <c r="AN30" s="12" t="s">
        <v>1468</v>
      </c>
      <c r="AO30" s="300">
        <v>43374</v>
      </c>
      <c r="AP30" s="300">
        <v>45566</v>
      </c>
      <c r="AQ30" s="182" t="s">
        <v>1469</v>
      </c>
      <c r="AR30" s="56" t="s">
        <v>1470</v>
      </c>
      <c r="AS30" s="305" t="s">
        <v>1471</v>
      </c>
      <c r="AT30" s="38"/>
      <c r="AU30" s="38"/>
      <c r="AV30" s="38"/>
      <c r="AW30" s="38"/>
      <c r="AX30" s="1"/>
      <c r="AY30" s="1"/>
      <c r="AZ30" s="1"/>
      <c r="BA30" s="1"/>
    </row>
    <row r="31" spans="2:53" s="39" customFormat="1" ht="21" x14ac:dyDescent="0.25">
      <c r="B31" s="28">
        <v>27</v>
      </c>
      <c r="C31" s="53" t="s">
        <v>257</v>
      </c>
      <c r="D31" s="42" t="s">
        <v>30</v>
      </c>
      <c r="E31" s="42" t="s">
        <v>115</v>
      </c>
      <c r="F31" s="53" t="s">
        <v>124</v>
      </c>
      <c r="G31" s="53" t="s">
        <v>1472</v>
      </c>
      <c r="H31" s="112">
        <v>1208059</v>
      </c>
      <c r="I31" s="183">
        <v>43455</v>
      </c>
      <c r="J31" s="183">
        <f>EDATE(I31,72)</f>
        <v>45647</v>
      </c>
      <c r="K31" s="11" t="s">
        <v>1404</v>
      </c>
      <c r="L31" s="42" t="s">
        <v>177</v>
      </c>
      <c r="M31" s="30"/>
      <c r="N31" s="502" t="s">
        <v>1405</v>
      </c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 t="s">
        <v>1407</v>
      </c>
      <c r="Z31" s="42" t="s">
        <v>1407</v>
      </c>
      <c r="AA31" s="42" t="s">
        <v>1407</v>
      </c>
      <c r="AB31" s="42" t="s">
        <v>1407</v>
      </c>
      <c r="AC31" s="42" t="s">
        <v>1407</v>
      </c>
      <c r="AD31" s="42" t="s">
        <v>32</v>
      </c>
      <c r="AE31" s="42" t="s">
        <v>1407</v>
      </c>
      <c r="AF31" s="53" t="s">
        <v>259</v>
      </c>
      <c r="AG31" s="53" t="s">
        <v>32</v>
      </c>
      <c r="AH31" s="53" t="s">
        <v>36</v>
      </c>
      <c r="AI31" s="430" t="s">
        <v>89</v>
      </c>
      <c r="AJ31" s="432" t="s">
        <v>1373</v>
      </c>
      <c r="AK31" s="403">
        <v>1</v>
      </c>
      <c r="AL31" s="211">
        <v>1</v>
      </c>
      <c r="AM31" s="186" t="s">
        <v>1467</v>
      </c>
      <c r="AN31" s="12" t="s">
        <v>1468</v>
      </c>
      <c r="AO31" s="300">
        <v>43374</v>
      </c>
      <c r="AP31" s="300">
        <v>45566</v>
      </c>
      <c r="AQ31" s="182" t="s">
        <v>1469</v>
      </c>
      <c r="AR31" s="56" t="s">
        <v>1470</v>
      </c>
      <c r="AS31" s="305" t="s">
        <v>1471</v>
      </c>
      <c r="AT31" s="38"/>
      <c r="AU31" s="38"/>
      <c r="AV31" s="38"/>
      <c r="AW31" s="38"/>
      <c r="AX31" s="1"/>
      <c r="AY31" s="1"/>
      <c r="AZ31" s="1"/>
      <c r="BA31" s="1"/>
    </row>
    <row r="32" spans="2:53" s="39" customFormat="1" ht="21" x14ac:dyDescent="0.25">
      <c r="B32" s="40">
        <v>28</v>
      </c>
      <c r="C32" s="409" t="s">
        <v>375</v>
      </c>
      <c r="D32" s="42" t="s">
        <v>283</v>
      </c>
      <c r="E32" s="42" t="s">
        <v>115</v>
      </c>
      <c r="F32" s="53" t="s">
        <v>261</v>
      </c>
      <c r="G32" s="53" t="s">
        <v>1473</v>
      </c>
      <c r="H32" s="112">
        <v>1801046</v>
      </c>
      <c r="I32" s="47">
        <v>2026</v>
      </c>
      <c r="J32" s="33">
        <f t="shared" ref="J32:J33" si="2">I32+6</f>
        <v>2032</v>
      </c>
      <c r="K32" s="11" t="s">
        <v>1404</v>
      </c>
      <c r="L32" s="42" t="s">
        <v>51</v>
      </c>
      <c r="M32" s="42"/>
      <c r="N32" s="42"/>
      <c r="O32" s="42"/>
      <c r="P32" s="42"/>
      <c r="Q32" s="502" t="s">
        <v>1405</v>
      </c>
      <c r="R32" s="42"/>
      <c r="S32" s="42"/>
      <c r="T32" s="42"/>
      <c r="U32" s="42"/>
      <c r="V32" s="42"/>
      <c r="W32" s="42"/>
      <c r="X32" s="42"/>
      <c r="Y32" s="42" t="s">
        <v>1407</v>
      </c>
      <c r="Z32" s="42" t="s">
        <v>1406</v>
      </c>
      <c r="AA32" s="42" t="s">
        <v>1406</v>
      </c>
      <c r="AB32" s="42" t="s">
        <v>1407</v>
      </c>
      <c r="AC32" s="42" t="s">
        <v>1407</v>
      </c>
      <c r="AD32" s="396" t="s">
        <v>1474</v>
      </c>
      <c r="AE32" s="42" t="s">
        <v>1406</v>
      </c>
      <c r="AF32" s="53" t="s">
        <v>1475</v>
      </c>
      <c r="AG32" s="53" t="s">
        <v>1476</v>
      </c>
      <c r="AH32" s="53" t="s">
        <v>1477</v>
      </c>
      <c r="AI32" s="433" t="s">
        <v>46</v>
      </c>
      <c r="AJ32" s="432" t="s">
        <v>1373</v>
      </c>
      <c r="AK32" s="403">
        <v>1</v>
      </c>
      <c r="AL32" s="211">
        <v>1</v>
      </c>
      <c r="AM32" s="186" t="s">
        <v>65</v>
      </c>
      <c r="AN32" s="12" t="s">
        <v>1478</v>
      </c>
      <c r="AO32" s="300">
        <v>46023</v>
      </c>
      <c r="AP32" s="300">
        <v>48214</v>
      </c>
      <c r="AQ32" s="68" t="s">
        <v>67</v>
      </c>
      <c r="AR32" s="58" t="s">
        <v>68</v>
      </c>
      <c r="AS32" s="305" t="s">
        <v>1479</v>
      </c>
      <c r="AT32" s="38"/>
      <c r="AU32" s="38"/>
      <c r="AV32" s="38"/>
      <c r="AW32" s="38"/>
      <c r="AX32" s="1"/>
      <c r="AY32" s="1"/>
      <c r="AZ32" s="1"/>
      <c r="BA32" s="1"/>
    </row>
    <row r="33" spans="2:53" s="39" customFormat="1" ht="21" x14ac:dyDescent="0.25">
      <c r="B33" s="28">
        <v>29</v>
      </c>
      <c r="C33" s="53" t="s">
        <v>271</v>
      </c>
      <c r="D33" s="42" t="s">
        <v>58</v>
      </c>
      <c r="E33" s="42" t="s">
        <v>115</v>
      </c>
      <c r="F33" s="53" t="s">
        <v>261</v>
      </c>
      <c r="G33" s="416" t="s">
        <v>272</v>
      </c>
      <c r="H33" s="112">
        <v>1701036</v>
      </c>
      <c r="I33" s="47">
        <v>2025</v>
      </c>
      <c r="J33" s="33">
        <f t="shared" si="2"/>
        <v>2031</v>
      </c>
      <c r="K33" s="11" t="s">
        <v>1404</v>
      </c>
      <c r="L33" s="42" t="s">
        <v>56</v>
      </c>
      <c r="M33" s="42"/>
      <c r="N33" s="42"/>
      <c r="O33" s="42"/>
      <c r="P33" s="42"/>
      <c r="Q33" s="42"/>
      <c r="R33" s="502" t="s">
        <v>1405</v>
      </c>
      <c r="S33" s="42"/>
      <c r="T33" s="42"/>
      <c r="U33" s="42"/>
      <c r="V33" s="42"/>
      <c r="W33" s="42"/>
      <c r="X33" s="42"/>
      <c r="Y33" s="42" t="s">
        <v>1407</v>
      </c>
      <c r="Z33" s="42" t="s">
        <v>1407</v>
      </c>
      <c r="AA33" s="42" t="s">
        <v>1406</v>
      </c>
      <c r="AB33" s="42" t="s">
        <v>1407</v>
      </c>
      <c r="AC33" s="42" t="s">
        <v>1407</v>
      </c>
      <c r="AD33" s="42" t="s">
        <v>32</v>
      </c>
      <c r="AE33" s="42" t="s">
        <v>1407</v>
      </c>
      <c r="AF33" s="53" t="s">
        <v>273</v>
      </c>
      <c r="AG33" s="53" t="s">
        <v>274</v>
      </c>
      <c r="AH33" s="42" t="s">
        <v>275</v>
      </c>
      <c r="AI33" s="433" t="s">
        <v>46</v>
      </c>
      <c r="AJ33" s="432" t="s">
        <v>1373</v>
      </c>
      <c r="AK33" s="403">
        <v>1</v>
      </c>
      <c r="AL33" s="211">
        <v>1</v>
      </c>
      <c r="AM33" s="186" t="s">
        <v>65</v>
      </c>
      <c r="AN33" s="12" t="s">
        <v>276</v>
      </c>
      <c r="AO33" s="300">
        <v>45778</v>
      </c>
      <c r="AP33" s="299">
        <v>47969</v>
      </c>
      <c r="AQ33" s="182" t="s">
        <v>67</v>
      </c>
      <c r="AR33" s="12" t="s">
        <v>68</v>
      </c>
      <c r="AS33" s="305" t="s">
        <v>1438</v>
      </c>
      <c r="AT33" s="38"/>
      <c r="AU33" s="38"/>
      <c r="AV33" s="38"/>
      <c r="AW33" s="38"/>
      <c r="AX33" s="1"/>
      <c r="AY33" s="1"/>
      <c r="AZ33" s="1"/>
      <c r="BA33" s="1"/>
    </row>
    <row r="34" spans="2:53" s="475" customFormat="1" ht="21" customHeight="1" x14ac:dyDescent="0.25">
      <c r="B34" s="1019">
        <v>30</v>
      </c>
      <c r="C34" s="1013" t="s">
        <v>266</v>
      </c>
      <c r="D34" s="1011" t="s">
        <v>58</v>
      </c>
      <c r="E34" s="1011" t="s">
        <v>115</v>
      </c>
      <c r="F34" s="1011" t="s">
        <v>261</v>
      </c>
      <c r="G34" s="1013" t="s">
        <v>267</v>
      </c>
      <c r="H34" s="1013">
        <v>1402011</v>
      </c>
      <c r="I34" s="1021">
        <v>2025</v>
      </c>
      <c r="J34" s="1061">
        <v>2030</v>
      </c>
      <c r="K34" s="1015" t="s">
        <v>1404</v>
      </c>
      <c r="L34" s="1011" t="s">
        <v>45</v>
      </c>
      <c r="M34" s="496"/>
      <c r="N34" s="496"/>
      <c r="O34" s="496"/>
      <c r="P34" s="1017" t="s">
        <v>1405</v>
      </c>
      <c r="Q34" s="496"/>
      <c r="R34" s="496"/>
      <c r="S34" s="496"/>
      <c r="T34" s="496"/>
      <c r="U34" s="496"/>
      <c r="V34" s="496"/>
      <c r="W34" s="496"/>
      <c r="X34" s="496"/>
      <c r="Y34" s="1011" t="s">
        <v>1407</v>
      </c>
      <c r="Z34" s="1011" t="s">
        <v>1406</v>
      </c>
      <c r="AA34" s="1011" t="s">
        <v>1406</v>
      </c>
      <c r="AB34" s="1011" t="s">
        <v>1407</v>
      </c>
      <c r="AC34" s="1011" t="s">
        <v>1407</v>
      </c>
      <c r="AD34" s="472" t="str">
        <f>VLOOKUP(C34,'[39]LAMPIRAN STANDAR'!$E$81:F$216,2,0)</f>
        <v>legal-control@ikoito.co.id</v>
      </c>
      <c r="AE34" s="1011" t="s">
        <v>1406</v>
      </c>
      <c r="AF34" s="1011" t="s">
        <v>268</v>
      </c>
      <c r="AG34" s="1011" t="s">
        <v>269</v>
      </c>
      <c r="AH34" s="1011" t="s">
        <v>270</v>
      </c>
      <c r="AI34" s="1001" t="s">
        <v>46</v>
      </c>
      <c r="AJ34" s="1003" t="s">
        <v>1373</v>
      </c>
      <c r="AK34" s="1005">
        <v>1</v>
      </c>
      <c r="AL34" s="1007">
        <v>1</v>
      </c>
      <c r="AM34" s="1009" t="s">
        <v>165</v>
      </c>
      <c r="AN34" s="997" t="s">
        <v>1480</v>
      </c>
      <c r="AO34" s="993">
        <v>45717</v>
      </c>
      <c r="AP34" s="993">
        <v>47908</v>
      </c>
      <c r="AQ34" s="995" t="s">
        <v>167</v>
      </c>
      <c r="AR34" s="997" t="s">
        <v>168</v>
      </c>
      <c r="AS34" s="999" t="s">
        <v>1481</v>
      </c>
      <c r="AT34" s="473"/>
      <c r="AU34" s="473"/>
      <c r="AV34" s="473"/>
      <c r="AW34" s="473"/>
      <c r="AX34" s="474"/>
      <c r="AY34" s="474"/>
      <c r="AZ34" s="474"/>
      <c r="BA34" s="474"/>
    </row>
    <row r="35" spans="2:53" s="475" customFormat="1" ht="21" customHeight="1" x14ac:dyDescent="0.25">
      <c r="B35" s="1020"/>
      <c r="C35" s="1014"/>
      <c r="D35" s="1012"/>
      <c r="E35" s="1012"/>
      <c r="F35" s="1012"/>
      <c r="G35" s="1014"/>
      <c r="H35" s="1014"/>
      <c r="I35" s="1022"/>
      <c r="J35" s="1024"/>
      <c r="K35" s="1016"/>
      <c r="L35" s="1012"/>
      <c r="M35" s="497"/>
      <c r="N35" s="497"/>
      <c r="O35" s="497"/>
      <c r="P35" s="1018"/>
      <c r="Q35" s="497"/>
      <c r="R35" s="497"/>
      <c r="S35" s="497"/>
      <c r="T35" s="497"/>
      <c r="U35" s="497"/>
      <c r="V35" s="497"/>
      <c r="W35" s="497"/>
      <c r="X35" s="497"/>
      <c r="Y35" s="1012"/>
      <c r="Z35" s="1012"/>
      <c r="AA35" s="1012"/>
      <c r="AB35" s="1012"/>
      <c r="AC35" s="1012"/>
      <c r="AD35" s="472" t="s">
        <v>1482</v>
      </c>
      <c r="AE35" s="1012"/>
      <c r="AF35" s="1012"/>
      <c r="AG35" s="1012"/>
      <c r="AH35" s="1012"/>
      <c r="AI35" s="1002"/>
      <c r="AJ35" s="1004"/>
      <c r="AK35" s="1006"/>
      <c r="AL35" s="1008"/>
      <c r="AM35" s="1010"/>
      <c r="AN35" s="998"/>
      <c r="AO35" s="994"/>
      <c r="AP35" s="994"/>
      <c r="AQ35" s="996"/>
      <c r="AR35" s="998"/>
      <c r="AS35" s="1000"/>
      <c r="AT35" s="473"/>
      <c r="AU35" s="473"/>
      <c r="AV35" s="473"/>
      <c r="AW35" s="473"/>
      <c r="AX35" s="474"/>
      <c r="AY35" s="474"/>
      <c r="AZ35" s="474"/>
      <c r="BA35" s="474"/>
    </row>
    <row r="36" spans="2:53" s="39" customFormat="1" ht="21" x14ac:dyDescent="0.25">
      <c r="B36" s="28">
        <v>31</v>
      </c>
      <c r="C36" s="53" t="s">
        <v>260</v>
      </c>
      <c r="D36" s="42" t="s">
        <v>58</v>
      </c>
      <c r="E36" s="42" t="s">
        <v>115</v>
      </c>
      <c r="F36" s="53" t="s">
        <v>261</v>
      </c>
      <c r="G36" s="53" t="s">
        <v>1483</v>
      </c>
      <c r="H36" s="112">
        <v>1605033</v>
      </c>
      <c r="I36" s="47">
        <v>2025</v>
      </c>
      <c r="J36" s="33">
        <f t="shared" ref="J36:J74" si="3">I36+6</f>
        <v>2031</v>
      </c>
      <c r="K36" s="11" t="s">
        <v>1404</v>
      </c>
      <c r="L36" s="42" t="s">
        <v>45</v>
      </c>
      <c r="M36" s="42"/>
      <c r="N36" s="42"/>
      <c r="O36" s="42"/>
      <c r="P36" s="502" t="s">
        <v>1405</v>
      </c>
      <c r="Q36" s="42"/>
      <c r="R36" s="42"/>
      <c r="S36" s="42"/>
      <c r="T36" s="42"/>
      <c r="U36" s="42"/>
      <c r="V36" s="42"/>
      <c r="W36" s="42"/>
      <c r="X36" s="42"/>
      <c r="Y36" s="42" t="s">
        <v>1407</v>
      </c>
      <c r="Z36" s="42" t="s">
        <v>1406</v>
      </c>
      <c r="AA36" s="42" t="s">
        <v>1406</v>
      </c>
      <c r="AB36" s="42" t="s">
        <v>1407</v>
      </c>
      <c r="AC36" s="42" t="s">
        <v>1407</v>
      </c>
      <c r="AD36" s="396" t="str">
        <f>VLOOKUP(C36,'[39]LAMPIRAN STANDAR'!$E$81:F$216,2,0)</f>
        <v>ir@ikoito.co.id</v>
      </c>
      <c r="AE36" s="42" t="s">
        <v>1406</v>
      </c>
      <c r="AF36" s="42" t="s">
        <v>263</v>
      </c>
      <c r="AG36" s="42" t="s">
        <v>264</v>
      </c>
      <c r="AH36" s="42" t="s">
        <v>265</v>
      </c>
      <c r="AI36" s="433" t="s">
        <v>46</v>
      </c>
      <c r="AJ36" s="432" t="s">
        <v>1373</v>
      </c>
      <c r="AK36" s="403">
        <v>1</v>
      </c>
      <c r="AL36" s="211">
        <v>1</v>
      </c>
      <c r="AM36" s="186" t="s">
        <v>165</v>
      </c>
      <c r="AN36" s="12" t="s">
        <v>1484</v>
      </c>
      <c r="AO36" s="300">
        <v>45689</v>
      </c>
      <c r="AP36" s="300">
        <v>47880</v>
      </c>
      <c r="AQ36" s="182" t="s">
        <v>167</v>
      </c>
      <c r="AR36" s="12" t="s">
        <v>168</v>
      </c>
      <c r="AS36" s="305" t="s">
        <v>1485</v>
      </c>
      <c r="AT36" s="38"/>
      <c r="AU36" s="38"/>
      <c r="AV36" s="38"/>
      <c r="AW36" s="38"/>
      <c r="AX36" s="1"/>
      <c r="AY36" s="1"/>
      <c r="AZ36" s="1"/>
      <c r="BA36" s="1"/>
    </row>
    <row r="37" spans="2:53" s="39" customFormat="1" ht="21" x14ac:dyDescent="0.25">
      <c r="B37" s="40">
        <v>32</v>
      </c>
      <c r="C37" s="53" t="s">
        <v>326</v>
      </c>
      <c r="D37" s="42" t="s">
        <v>58</v>
      </c>
      <c r="E37" s="42" t="s">
        <v>115</v>
      </c>
      <c r="F37" s="42" t="s">
        <v>261</v>
      </c>
      <c r="G37" s="42" t="s">
        <v>940</v>
      </c>
      <c r="H37" s="112">
        <v>1210042</v>
      </c>
      <c r="I37" s="47">
        <v>2024</v>
      </c>
      <c r="J37" s="33">
        <f t="shared" si="3"/>
        <v>2030</v>
      </c>
      <c r="K37" s="11" t="s">
        <v>1404</v>
      </c>
      <c r="L37" s="42" t="s">
        <v>45</v>
      </c>
      <c r="M37" s="42"/>
      <c r="N37" s="42"/>
      <c r="O37" s="42"/>
      <c r="P37" s="502" t="s">
        <v>1405</v>
      </c>
      <c r="Q37" s="42"/>
      <c r="R37" s="42"/>
      <c r="S37" s="42"/>
      <c r="T37" s="42"/>
      <c r="U37" s="42"/>
      <c r="V37" s="42"/>
      <c r="W37" s="42"/>
      <c r="X37" s="42"/>
      <c r="Y37" s="42" t="s">
        <v>1407</v>
      </c>
      <c r="Z37" s="42" t="s">
        <v>1406</v>
      </c>
      <c r="AA37" s="42" t="s">
        <v>1406</v>
      </c>
      <c r="AB37" s="42" t="s">
        <v>1407</v>
      </c>
      <c r="AC37" s="42" t="s">
        <v>1407</v>
      </c>
      <c r="AD37" s="396" t="str">
        <f>VLOOKUP(C37,'[39]LAMPIRAN STANDAR'!$E$81:F$216,2,0)</f>
        <v>compliance@ikoito.co.id</v>
      </c>
      <c r="AE37" s="42" t="s">
        <v>1406</v>
      </c>
      <c r="AF37" s="53" t="s">
        <v>330</v>
      </c>
      <c r="AG37" s="53" t="s">
        <v>331</v>
      </c>
      <c r="AH37" s="42" t="s">
        <v>332</v>
      </c>
      <c r="AI37" s="433" t="s">
        <v>46</v>
      </c>
      <c r="AJ37" s="432" t="s">
        <v>1373</v>
      </c>
      <c r="AK37" s="403">
        <v>1</v>
      </c>
      <c r="AL37" s="211">
        <v>1</v>
      </c>
      <c r="AM37" s="186" t="s">
        <v>80</v>
      </c>
      <c r="AN37" s="12" t="s">
        <v>81</v>
      </c>
      <c r="AO37" s="300">
        <v>45597</v>
      </c>
      <c r="AP37" s="299">
        <v>47788</v>
      </c>
      <c r="AQ37" s="182" t="s">
        <v>83</v>
      </c>
      <c r="AR37" s="12" t="s">
        <v>1419</v>
      </c>
      <c r="AS37" s="16" t="s">
        <v>1420</v>
      </c>
    </row>
    <row r="38" spans="2:53" s="39" customFormat="1" ht="21" x14ac:dyDescent="0.25">
      <c r="B38" s="28">
        <v>33</v>
      </c>
      <c r="C38" s="42" t="s">
        <v>277</v>
      </c>
      <c r="D38" s="42" t="s">
        <v>58</v>
      </c>
      <c r="E38" s="42" t="s">
        <v>115</v>
      </c>
      <c r="F38" s="42" t="s">
        <v>261</v>
      </c>
      <c r="G38" s="42" t="s">
        <v>278</v>
      </c>
      <c r="H38" s="112">
        <v>2403012</v>
      </c>
      <c r="I38" s="47">
        <v>2024</v>
      </c>
      <c r="J38" s="33">
        <f t="shared" si="3"/>
        <v>2030</v>
      </c>
      <c r="K38" s="11" t="s">
        <v>1404</v>
      </c>
      <c r="L38" s="42" t="s">
        <v>45</v>
      </c>
      <c r="M38" s="42"/>
      <c r="N38" s="42"/>
      <c r="O38" s="42"/>
      <c r="P38" s="502" t="s">
        <v>1405</v>
      </c>
      <c r="Q38" s="42"/>
      <c r="R38" s="42"/>
      <c r="S38" s="42"/>
      <c r="T38" s="42"/>
      <c r="U38" s="42"/>
      <c r="V38" s="42"/>
      <c r="W38" s="42"/>
      <c r="X38" s="42"/>
      <c r="Y38" s="42" t="s">
        <v>1407</v>
      </c>
      <c r="Z38" s="42" t="s">
        <v>1406</v>
      </c>
      <c r="AA38" s="42" t="s">
        <v>1406</v>
      </c>
      <c r="AB38" s="42" t="s">
        <v>1407</v>
      </c>
      <c r="AC38" s="42" t="s">
        <v>1407</v>
      </c>
      <c r="AD38" s="396" t="str">
        <f>VLOOKUP(C38,'[39]LAMPIRAN STANDAR'!$E$81:F$216,2,0)</f>
        <v>it.admin@ikoito.co.id</v>
      </c>
      <c r="AE38" s="42" t="s">
        <v>1406</v>
      </c>
      <c r="AF38" s="53" t="s">
        <v>279</v>
      </c>
      <c r="AG38" s="53" t="s">
        <v>280</v>
      </c>
      <c r="AH38" s="42" t="s">
        <v>281</v>
      </c>
      <c r="AI38" s="433" t="s">
        <v>46</v>
      </c>
      <c r="AJ38" s="432" t="s">
        <v>1373</v>
      </c>
      <c r="AK38" s="403">
        <v>1</v>
      </c>
      <c r="AL38" s="211">
        <v>1</v>
      </c>
      <c r="AM38" s="186" t="s">
        <v>80</v>
      </c>
      <c r="AN38" s="12" t="s">
        <v>1486</v>
      </c>
      <c r="AO38" s="300">
        <v>45444</v>
      </c>
      <c r="AP38" s="300">
        <v>47635</v>
      </c>
      <c r="AQ38" s="182" t="s">
        <v>83</v>
      </c>
      <c r="AR38" s="12" t="s">
        <v>1419</v>
      </c>
      <c r="AS38" s="305" t="s">
        <v>1487</v>
      </c>
    </row>
    <row r="39" spans="2:53" s="39" customFormat="1" ht="21" x14ac:dyDescent="0.25">
      <c r="B39" s="40">
        <v>34</v>
      </c>
      <c r="C39" s="53" t="s">
        <v>282</v>
      </c>
      <c r="D39" s="42" t="s">
        <v>283</v>
      </c>
      <c r="E39" s="42" t="s">
        <v>115</v>
      </c>
      <c r="F39" s="53" t="s">
        <v>284</v>
      </c>
      <c r="G39" s="53" t="s">
        <v>285</v>
      </c>
      <c r="H39" s="112">
        <v>1803070</v>
      </c>
      <c r="I39" s="47">
        <v>2024</v>
      </c>
      <c r="J39" s="33">
        <f t="shared" si="3"/>
        <v>2030</v>
      </c>
      <c r="K39" s="11" t="s">
        <v>1404</v>
      </c>
      <c r="L39" s="42" t="s">
        <v>51</v>
      </c>
      <c r="M39" s="42"/>
      <c r="N39" s="42"/>
      <c r="O39" s="42"/>
      <c r="P39" s="42"/>
      <c r="Q39" s="502" t="s">
        <v>1405</v>
      </c>
      <c r="R39" s="42"/>
      <c r="S39" s="42"/>
      <c r="T39" s="42"/>
      <c r="U39" s="42"/>
      <c r="V39" s="42"/>
      <c r="W39" s="42"/>
      <c r="X39" s="42"/>
      <c r="Y39" s="42" t="s">
        <v>1407</v>
      </c>
      <c r="Z39" s="42" t="s">
        <v>1406</v>
      </c>
      <c r="AA39" s="42" t="s">
        <v>1406</v>
      </c>
      <c r="AB39" s="42" t="s">
        <v>1407</v>
      </c>
      <c r="AC39" s="42" t="s">
        <v>1407</v>
      </c>
      <c r="AD39" s="396" t="s">
        <v>1488</v>
      </c>
      <c r="AE39" s="42" t="s">
        <v>1406</v>
      </c>
      <c r="AF39" s="53" t="s">
        <v>286</v>
      </c>
      <c r="AG39" s="53" t="s">
        <v>287</v>
      </c>
      <c r="AH39" s="42" t="s">
        <v>288</v>
      </c>
      <c r="AI39" s="434" t="s">
        <v>46</v>
      </c>
      <c r="AJ39" s="432" t="s">
        <v>1373</v>
      </c>
      <c r="AK39" s="403">
        <v>1</v>
      </c>
      <c r="AL39" s="211">
        <v>1</v>
      </c>
      <c r="AM39" s="58" t="s">
        <v>65</v>
      </c>
      <c r="AN39" s="58" t="s">
        <v>1489</v>
      </c>
      <c r="AO39" s="300">
        <v>45413</v>
      </c>
      <c r="AP39" s="300">
        <v>47604</v>
      </c>
      <c r="AQ39" s="68" t="s">
        <v>67</v>
      </c>
      <c r="AR39" s="58" t="s">
        <v>68</v>
      </c>
      <c r="AS39" s="305" t="s">
        <v>1490</v>
      </c>
      <c r="AT39" s="38"/>
      <c r="AU39" s="38"/>
      <c r="AV39" s="38"/>
      <c r="AW39" s="38"/>
      <c r="AX39" s="1"/>
      <c r="AY39" s="1"/>
      <c r="AZ39" s="1"/>
      <c r="BA39" s="1"/>
    </row>
    <row r="40" spans="2:53" s="39" customFormat="1" ht="21" x14ac:dyDescent="0.25">
      <c r="B40" s="28">
        <v>35</v>
      </c>
      <c r="C40" s="65" t="s">
        <v>299</v>
      </c>
      <c r="D40" s="42" t="s">
        <v>58</v>
      </c>
      <c r="E40" s="42" t="s">
        <v>115</v>
      </c>
      <c r="F40" s="42" t="s">
        <v>261</v>
      </c>
      <c r="G40" s="53" t="s">
        <v>300</v>
      </c>
      <c r="H40" s="112">
        <v>1309033</v>
      </c>
      <c r="I40" s="47">
        <v>2023</v>
      </c>
      <c r="J40" s="33">
        <f t="shared" si="3"/>
        <v>2029</v>
      </c>
      <c r="K40" s="11" t="s">
        <v>1404</v>
      </c>
      <c r="L40" s="42" t="s">
        <v>45</v>
      </c>
      <c r="M40" s="42"/>
      <c r="N40" s="42"/>
      <c r="O40" s="42"/>
      <c r="P40" s="502" t="s">
        <v>1405</v>
      </c>
      <c r="Q40" s="42"/>
      <c r="R40" s="42"/>
      <c r="S40" s="42"/>
      <c r="T40" s="42"/>
      <c r="U40" s="42"/>
      <c r="V40" s="42"/>
      <c r="W40" s="42"/>
      <c r="X40" s="42"/>
      <c r="Y40" s="42" t="s">
        <v>1407</v>
      </c>
      <c r="Z40" s="42" t="s">
        <v>1406</v>
      </c>
      <c r="AA40" s="42" t="s">
        <v>1406</v>
      </c>
      <c r="AB40" s="42" t="s">
        <v>1407</v>
      </c>
      <c r="AC40" s="42" t="s">
        <v>1407</v>
      </c>
      <c r="AD40" s="396" t="str">
        <f>VLOOKUP(C40,'[39]LAMPIRAN STANDAR'!$E$81:F$216,2,0)</f>
        <v>fadhi.w@ikoito.co.id</v>
      </c>
      <c r="AE40" s="42" t="s">
        <v>1406</v>
      </c>
      <c r="AF40" s="53" t="s">
        <v>301</v>
      </c>
      <c r="AG40" s="53" t="s">
        <v>302</v>
      </c>
      <c r="AH40" s="42" t="s">
        <v>303</v>
      </c>
      <c r="AI40" s="433" t="s">
        <v>46</v>
      </c>
      <c r="AJ40" s="432" t="s">
        <v>1373</v>
      </c>
      <c r="AK40" s="403">
        <v>1</v>
      </c>
      <c r="AL40" s="211">
        <v>1</v>
      </c>
      <c r="AM40" s="186" t="s">
        <v>1425</v>
      </c>
      <c r="AN40" s="12" t="s">
        <v>1491</v>
      </c>
      <c r="AO40" s="300">
        <v>45139</v>
      </c>
      <c r="AP40" s="300">
        <v>47331</v>
      </c>
      <c r="AQ40" s="182" t="s">
        <v>1427</v>
      </c>
      <c r="AR40" s="12" t="s">
        <v>32</v>
      </c>
      <c r="AS40" s="305" t="s">
        <v>1492</v>
      </c>
      <c r="AT40" s="1"/>
      <c r="AU40" s="1"/>
      <c r="AV40" s="1"/>
      <c r="AW40" s="1"/>
      <c r="AX40" s="1"/>
      <c r="AY40" s="1"/>
      <c r="AZ40" s="1"/>
      <c r="BA40" s="1"/>
    </row>
    <row r="41" spans="2:53" s="39" customFormat="1" ht="21" x14ac:dyDescent="0.25">
      <c r="B41" s="40">
        <v>36</v>
      </c>
      <c r="C41" s="65" t="s">
        <v>294</v>
      </c>
      <c r="D41" s="42" t="s">
        <v>58</v>
      </c>
      <c r="E41" s="42" t="s">
        <v>115</v>
      </c>
      <c r="F41" s="42" t="s">
        <v>261</v>
      </c>
      <c r="G41" s="53" t="s">
        <v>1493</v>
      </c>
      <c r="H41" s="112">
        <v>2512025</v>
      </c>
      <c r="I41" s="47">
        <v>2023</v>
      </c>
      <c r="J41" s="33">
        <f t="shared" si="3"/>
        <v>2029</v>
      </c>
      <c r="K41" s="11" t="s">
        <v>1404</v>
      </c>
      <c r="L41" s="42" t="s">
        <v>45</v>
      </c>
      <c r="M41" s="42"/>
      <c r="N41" s="42"/>
      <c r="O41" s="42"/>
      <c r="P41" s="502" t="s">
        <v>1405</v>
      </c>
      <c r="Q41" s="42"/>
      <c r="R41" s="42"/>
      <c r="S41" s="42"/>
      <c r="T41" s="42"/>
      <c r="U41" s="42"/>
      <c r="V41" s="42"/>
      <c r="W41" s="42"/>
      <c r="X41" s="42"/>
      <c r="Y41" s="42" t="s">
        <v>1407</v>
      </c>
      <c r="Z41" s="42" t="s">
        <v>1406</v>
      </c>
      <c r="AA41" s="42" t="s">
        <v>1406</v>
      </c>
      <c r="AB41" s="42" t="s">
        <v>1407</v>
      </c>
      <c r="AC41" s="42" t="s">
        <v>1407</v>
      </c>
      <c r="AD41" s="396" t="str">
        <f>VLOOKUP(C41,'[39]LAMPIRAN STANDAR'!$E$81:F$216,2,0)</f>
        <v>it.support@ikoito.co.id</v>
      </c>
      <c r="AE41" s="42" t="s">
        <v>1406</v>
      </c>
      <c r="AF41" s="53" t="s">
        <v>296</v>
      </c>
      <c r="AG41" s="53" t="s">
        <v>297</v>
      </c>
      <c r="AH41" s="42" t="s">
        <v>298</v>
      </c>
      <c r="AI41" s="433" t="s">
        <v>46</v>
      </c>
      <c r="AJ41" s="432" t="s">
        <v>1373</v>
      </c>
      <c r="AK41" s="403">
        <v>1</v>
      </c>
      <c r="AL41" s="211">
        <v>1</v>
      </c>
      <c r="AM41" s="186" t="s">
        <v>65</v>
      </c>
      <c r="AN41" s="12" t="s">
        <v>1494</v>
      </c>
      <c r="AO41" s="300">
        <v>44652</v>
      </c>
      <c r="AP41" s="300">
        <v>46844</v>
      </c>
      <c r="AQ41" s="182" t="s">
        <v>67</v>
      </c>
      <c r="AR41" s="56" t="s">
        <v>68</v>
      </c>
      <c r="AS41" s="305" t="s">
        <v>1495</v>
      </c>
      <c r="AT41" s="38"/>
      <c r="AU41" s="38"/>
      <c r="AV41" s="38"/>
      <c r="AW41" s="38"/>
      <c r="AX41" s="1"/>
      <c r="AY41" s="1"/>
      <c r="AZ41" s="1"/>
      <c r="BA41" s="1"/>
    </row>
    <row r="42" spans="2:53" s="39" customFormat="1" ht="21" x14ac:dyDescent="0.25">
      <c r="B42" s="28">
        <v>37</v>
      </c>
      <c r="C42" s="65" t="s">
        <v>289</v>
      </c>
      <c r="D42" s="42" t="s">
        <v>58</v>
      </c>
      <c r="E42" s="42" t="s">
        <v>115</v>
      </c>
      <c r="F42" s="42" t="s">
        <v>261</v>
      </c>
      <c r="G42" s="53" t="s">
        <v>290</v>
      </c>
      <c r="H42" s="112">
        <v>1701036</v>
      </c>
      <c r="I42" s="47">
        <v>2023</v>
      </c>
      <c r="J42" s="33">
        <f t="shared" si="3"/>
        <v>2029</v>
      </c>
      <c r="K42" s="11" t="s">
        <v>1404</v>
      </c>
      <c r="L42" s="42" t="s">
        <v>45</v>
      </c>
      <c r="M42" s="42"/>
      <c r="N42" s="42"/>
      <c r="O42" s="42"/>
      <c r="P42" s="502" t="s">
        <v>1405</v>
      </c>
      <c r="Q42" s="42"/>
      <c r="R42" s="42"/>
      <c r="S42" s="42"/>
      <c r="T42" s="42"/>
      <c r="U42" s="42"/>
      <c r="V42" s="42"/>
      <c r="W42" s="42"/>
      <c r="X42" s="42"/>
      <c r="Y42" s="42" t="s">
        <v>1407</v>
      </c>
      <c r="Z42" s="42" t="s">
        <v>1406</v>
      </c>
      <c r="AA42" s="42" t="s">
        <v>1406</v>
      </c>
      <c r="AB42" s="42" t="s">
        <v>1407</v>
      </c>
      <c r="AC42" s="42" t="s">
        <v>1407</v>
      </c>
      <c r="AD42" s="396" t="str">
        <f>VLOOKUP(C42,'[39]LAMPIRAN STANDAR'!$E$81:F$216,2,0)</f>
        <v>misbahul.m@ikoito.co.id</v>
      </c>
      <c r="AE42" s="42" t="s">
        <v>1406</v>
      </c>
      <c r="AF42" s="53" t="s">
        <v>291</v>
      </c>
      <c r="AG42" s="53" t="s">
        <v>292</v>
      </c>
      <c r="AH42" s="42" t="s">
        <v>293</v>
      </c>
      <c r="AI42" s="434" t="s">
        <v>46</v>
      </c>
      <c r="AJ42" s="432" t="s">
        <v>1373</v>
      </c>
      <c r="AK42" s="403">
        <v>1</v>
      </c>
      <c r="AL42" s="211">
        <v>1</v>
      </c>
      <c r="AM42" s="186" t="s">
        <v>65</v>
      </c>
      <c r="AN42" s="12" t="s">
        <v>1494</v>
      </c>
      <c r="AO42" s="300">
        <v>44652</v>
      </c>
      <c r="AP42" s="300">
        <v>46844</v>
      </c>
      <c r="AQ42" s="182" t="s">
        <v>67</v>
      </c>
      <c r="AR42" s="56" t="s">
        <v>68</v>
      </c>
      <c r="AS42" s="305" t="s">
        <v>1495</v>
      </c>
      <c r="AT42" s="38"/>
      <c r="AU42" s="38"/>
      <c r="AV42" s="38"/>
      <c r="AW42" s="38"/>
      <c r="AX42" s="1"/>
      <c r="AY42" s="1"/>
      <c r="AZ42" s="1"/>
      <c r="BA42" s="1"/>
    </row>
    <row r="43" spans="2:53" s="39" customFormat="1" ht="21" x14ac:dyDescent="0.25">
      <c r="B43" s="40">
        <v>38</v>
      </c>
      <c r="C43" s="53" t="s">
        <v>309</v>
      </c>
      <c r="D43" s="42" t="s">
        <v>30</v>
      </c>
      <c r="E43" s="42" t="s">
        <v>115</v>
      </c>
      <c r="F43" s="42" t="s">
        <v>261</v>
      </c>
      <c r="G43" s="416" t="s">
        <v>310</v>
      </c>
      <c r="H43" s="112">
        <v>1402011</v>
      </c>
      <c r="I43" s="47">
        <v>2022</v>
      </c>
      <c r="J43" s="33">
        <f t="shared" si="3"/>
        <v>2028</v>
      </c>
      <c r="K43" s="11" t="s">
        <v>1404</v>
      </c>
      <c r="L43" s="42" t="s">
        <v>38</v>
      </c>
      <c r="M43" s="502" t="s">
        <v>1405</v>
      </c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 t="s">
        <v>1406</v>
      </c>
      <c r="Z43" s="42" t="s">
        <v>1407</v>
      </c>
      <c r="AA43" s="42" t="s">
        <v>1407</v>
      </c>
      <c r="AB43" s="42" t="s">
        <v>1407</v>
      </c>
      <c r="AC43" s="42" t="s">
        <v>1407</v>
      </c>
      <c r="AD43" s="42" t="s">
        <v>32</v>
      </c>
      <c r="AE43" s="42" t="s">
        <v>1407</v>
      </c>
      <c r="AF43" s="416" t="s">
        <v>311</v>
      </c>
      <c r="AG43" s="418" t="s">
        <v>32</v>
      </c>
      <c r="AH43" s="42" t="s">
        <v>36</v>
      </c>
      <c r="AI43" s="430" t="s">
        <v>89</v>
      </c>
      <c r="AJ43" s="432" t="s">
        <v>1373</v>
      </c>
      <c r="AK43" s="403">
        <v>1</v>
      </c>
      <c r="AL43" s="211">
        <v>1</v>
      </c>
      <c r="AM43" s="186" t="s">
        <v>1496</v>
      </c>
      <c r="AN43" s="12" t="s">
        <v>1497</v>
      </c>
      <c r="AO43" s="300">
        <v>44896</v>
      </c>
      <c r="AP43" s="300">
        <v>47088</v>
      </c>
      <c r="AQ43" s="182" t="s">
        <v>1498</v>
      </c>
      <c r="AR43" s="12" t="s">
        <v>1499</v>
      </c>
      <c r="AS43" s="305" t="s">
        <v>1500</v>
      </c>
    </row>
    <row r="44" spans="2:53" s="39" customFormat="1" ht="21" x14ac:dyDescent="0.25">
      <c r="B44" s="28">
        <v>39</v>
      </c>
      <c r="C44" s="53" t="s">
        <v>304</v>
      </c>
      <c r="D44" s="42" t="s">
        <v>58</v>
      </c>
      <c r="E44" s="42" t="s">
        <v>115</v>
      </c>
      <c r="F44" s="42" t="s">
        <v>261</v>
      </c>
      <c r="G44" s="45" t="s">
        <v>305</v>
      </c>
      <c r="H44" s="112">
        <v>2302029</v>
      </c>
      <c r="I44" s="47" t="s">
        <v>105</v>
      </c>
      <c r="J44" s="33">
        <f t="shared" si="3"/>
        <v>2028</v>
      </c>
      <c r="K44" s="11" t="s">
        <v>1404</v>
      </c>
      <c r="L44" s="42" t="s">
        <v>56</v>
      </c>
      <c r="M44" s="42"/>
      <c r="N44" s="42"/>
      <c r="O44" s="42"/>
      <c r="P44" s="42"/>
      <c r="Q44" s="42"/>
      <c r="R44" s="502" t="s">
        <v>1405</v>
      </c>
      <c r="S44" s="42"/>
      <c r="T44" s="42"/>
      <c r="U44" s="42"/>
      <c r="V44" s="42"/>
      <c r="W44" s="42"/>
      <c r="X44" s="42"/>
      <c r="Y44" s="42" t="s">
        <v>1407</v>
      </c>
      <c r="Z44" s="42" t="s">
        <v>1407</v>
      </c>
      <c r="AA44" s="42" t="s">
        <v>1406</v>
      </c>
      <c r="AB44" s="42" t="s">
        <v>1407</v>
      </c>
      <c r="AC44" s="42" t="s">
        <v>1407</v>
      </c>
      <c r="AD44" s="42" t="s">
        <v>32</v>
      </c>
      <c r="AE44" s="42" t="s">
        <v>1406</v>
      </c>
      <c r="AF44" s="53" t="s">
        <v>306</v>
      </c>
      <c r="AG44" s="53" t="s">
        <v>307</v>
      </c>
      <c r="AH44" s="42" t="s">
        <v>308</v>
      </c>
      <c r="AI44" s="434" t="s">
        <v>46</v>
      </c>
      <c r="AJ44" s="432" t="s">
        <v>1373</v>
      </c>
      <c r="AK44" s="403">
        <v>1</v>
      </c>
      <c r="AL44" s="211">
        <v>1</v>
      </c>
      <c r="AM44" s="186" t="s">
        <v>65</v>
      </c>
      <c r="AN44" s="12" t="s">
        <v>1432</v>
      </c>
      <c r="AO44" s="300">
        <v>44348</v>
      </c>
      <c r="AP44" s="300">
        <v>46539</v>
      </c>
      <c r="AQ44" s="182" t="s">
        <v>67</v>
      </c>
      <c r="AR44" s="56" t="s">
        <v>68</v>
      </c>
      <c r="AS44" s="305" t="s">
        <v>1433</v>
      </c>
    </row>
    <row r="45" spans="2:53" s="39" customFormat="1" ht="21" x14ac:dyDescent="0.25">
      <c r="B45" s="40">
        <v>40</v>
      </c>
      <c r="C45" s="53" t="s">
        <v>318</v>
      </c>
      <c r="D45" s="42" t="s">
        <v>30</v>
      </c>
      <c r="E45" s="42" t="s">
        <v>115</v>
      </c>
      <c r="F45" s="42" t="s">
        <v>261</v>
      </c>
      <c r="G45" s="416" t="s">
        <v>319</v>
      </c>
      <c r="H45" s="112">
        <v>1205001</v>
      </c>
      <c r="I45" s="47" t="s">
        <v>44</v>
      </c>
      <c r="J45" s="33">
        <f t="shared" si="3"/>
        <v>2027</v>
      </c>
      <c r="K45" s="11" t="s">
        <v>1404</v>
      </c>
      <c r="L45" s="42" t="s">
        <v>38</v>
      </c>
      <c r="M45" s="502" t="s">
        <v>1405</v>
      </c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 t="s">
        <v>1406</v>
      </c>
      <c r="Z45" s="42" t="s">
        <v>1407</v>
      </c>
      <c r="AA45" s="42" t="s">
        <v>1407</v>
      </c>
      <c r="AB45" s="42" t="s">
        <v>1407</v>
      </c>
      <c r="AC45" s="42" t="s">
        <v>1407</v>
      </c>
      <c r="AD45" s="396" t="s">
        <v>1501</v>
      </c>
      <c r="AE45" s="42" t="s">
        <v>1406</v>
      </c>
      <c r="AF45" s="53" t="s">
        <v>320</v>
      </c>
      <c r="AG45" s="53" t="s">
        <v>321</v>
      </c>
      <c r="AH45" s="53" t="s">
        <v>36</v>
      </c>
      <c r="AI45" s="430" t="s">
        <v>89</v>
      </c>
      <c r="AJ45" s="432" t="s">
        <v>1373</v>
      </c>
      <c r="AK45" s="403">
        <v>1</v>
      </c>
      <c r="AL45" s="211">
        <v>1</v>
      </c>
      <c r="AM45" s="186" t="s">
        <v>65</v>
      </c>
      <c r="AN45" s="12" t="s">
        <v>1414</v>
      </c>
      <c r="AO45" s="300">
        <v>44348</v>
      </c>
      <c r="AP45" s="300">
        <v>46539</v>
      </c>
      <c r="AQ45" s="182" t="s">
        <v>67</v>
      </c>
      <c r="AR45" s="56" t="s">
        <v>68</v>
      </c>
      <c r="AS45" s="305" t="s">
        <v>1415</v>
      </c>
      <c r="AT45" s="38"/>
      <c r="AU45" s="38"/>
      <c r="AV45" s="38"/>
      <c r="AW45" s="38"/>
      <c r="AX45" s="1"/>
      <c r="AY45" s="1"/>
      <c r="AZ45" s="1"/>
      <c r="BA45" s="1"/>
    </row>
    <row r="46" spans="2:53" s="39" customFormat="1" ht="21" x14ac:dyDescent="0.25">
      <c r="B46" s="28">
        <v>41</v>
      </c>
      <c r="C46" s="65" t="s">
        <v>315</v>
      </c>
      <c r="D46" s="42" t="s">
        <v>30</v>
      </c>
      <c r="E46" s="42" t="s">
        <v>115</v>
      </c>
      <c r="F46" s="42" t="s">
        <v>261</v>
      </c>
      <c r="G46" s="42" t="s">
        <v>1502</v>
      </c>
      <c r="H46" s="112">
        <v>1205001</v>
      </c>
      <c r="I46" s="47">
        <v>2021</v>
      </c>
      <c r="J46" s="33">
        <f t="shared" si="3"/>
        <v>2027</v>
      </c>
      <c r="K46" s="11" t="s">
        <v>1404</v>
      </c>
      <c r="L46" s="42" t="s">
        <v>177</v>
      </c>
      <c r="M46" s="30"/>
      <c r="N46" s="502" t="s">
        <v>1405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 t="s">
        <v>1407</v>
      </c>
      <c r="Z46" s="42" t="s">
        <v>1407</v>
      </c>
      <c r="AA46" s="42" t="s">
        <v>1407</v>
      </c>
      <c r="AB46" s="42" t="s">
        <v>1407</v>
      </c>
      <c r="AC46" s="42" t="s">
        <v>1407</v>
      </c>
      <c r="AD46" s="42" t="s">
        <v>32</v>
      </c>
      <c r="AE46" s="42" t="s">
        <v>1407</v>
      </c>
      <c r="AF46" s="418" t="s">
        <v>317</v>
      </c>
      <c r="AG46" s="418" t="s">
        <v>32</v>
      </c>
      <c r="AH46" s="53" t="s">
        <v>36</v>
      </c>
      <c r="AI46" s="430" t="s">
        <v>89</v>
      </c>
      <c r="AJ46" s="432" t="s">
        <v>1373</v>
      </c>
      <c r="AK46" s="403">
        <v>1</v>
      </c>
      <c r="AL46" s="211">
        <v>1</v>
      </c>
      <c r="AM46" s="58" t="s">
        <v>1409</v>
      </c>
      <c r="AN46" s="58" t="s">
        <v>1503</v>
      </c>
      <c r="AO46" s="300">
        <v>44197</v>
      </c>
      <c r="AP46" s="300">
        <v>46388</v>
      </c>
      <c r="AQ46" s="68" t="s">
        <v>1411</v>
      </c>
      <c r="AR46" s="12" t="s">
        <v>1423</v>
      </c>
      <c r="AS46" s="305" t="s">
        <v>1504</v>
      </c>
      <c r="AT46" s="62" t="s">
        <v>46</v>
      </c>
      <c r="AU46" s="62" t="s">
        <v>46</v>
      </c>
      <c r="AV46" s="62" t="s">
        <v>46</v>
      </c>
      <c r="AW46" s="62" t="s">
        <v>46</v>
      </c>
      <c r="AX46" s="1"/>
      <c r="AY46" s="1"/>
      <c r="AZ46" s="1"/>
      <c r="BA46" s="1"/>
    </row>
    <row r="47" spans="2:53" s="39" customFormat="1" ht="21" x14ac:dyDescent="0.25">
      <c r="B47" s="40">
        <v>42</v>
      </c>
      <c r="C47" s="65" t="s">
        <v>312</v>
      </c>
      <c r="D47" s="42" t="s">
        <v>30</v>
      </c>
      <c r="E47" s="42" t="s">
        <v>115</v>
      </c>
      <c r="F47" s="42" t="s">
        <v>261</v>
      </c>
      <c r="G47" s="42" t="s">
        <v>1505</v>
      </c>
      <c r="H47" s="112">
        <v>1205001</v>
      </c>
      <c r="I47" s="47">
        <v>2021</v>
      </c>
      <c r="J47" s="33">
        <f t="shared" si="3"/>
        <v>2027</v>
      </c>
      <c r="K47" s="11" t="s">
        <v>1404</v>
      </c>
      <c r="L47" s="42" t="s">
        <v>177</v>
      </c>
      <c r="M47" s="30"/>
      <c r="N47" s="502" t="s">
        <v>1405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 t="s">
        <v>1407</v>
      </c>
      <c r="Z47" s="42" t="s">
        <v>1407</v>
      </c>
      <c r="AA47" s="42" t="s">
        <v>1407</v>
      </c>
      <c r="AB47" s="42" t="s">
        <v>1407</v>
      </c>
      <c r="AC47" s="42" t="s">
        <v>1407</v>
      </c>
      <c r="AD47" s="42" t="s">
        <v>32</v>
      </c>
      <c r="AE47" s="42" t="s">
        <v>1407</v>
      </c>
      <c r="AF47" s="418" t="s">
        <v>314</v>
      </c>
      <c r="AG47" s="418" t="s">
        <v>32</v>
      </c>
      <c r="AH47" s="53" t="s">
        <v>36</v>
      </c>
      <c r="AI47" s="430" t="s">
        <v>89</v>
      </c>
      <c r="AJ47" s="432" t="s">
        <v>1373</v>
      </c>
      <c r="AK47" s="403">
        <v>1</v>
      </c>
      <c r="AL47" s="211">
        <v>1</v>
      </c>
      <c r="AM47" s="58" t="s">
        <v>1409</v>
      </c>
      <c r="AN47" s="58" t="s">
        <v>1503</v>
      </c>
      <c r="AO47" s="300">
        <v>44197</v>
      </c>
      <c r="AP47" s="300">
        <v>46388</v>
      </c>
      <c r="AQ47" s="68" t="s">
        <v>1411</v>
      </c>
      <c r="AR47" s="12" t="s">
        <v>1423</v>
      </c>
      <c r="AS47" s="305" t="s">
        <v>1504</v>
      </c>
      <c r="AT47" s="62" t="s">
        <v>46</v>
      </c>
      <c r="AU47" s="62" t="s">
        <v>46</v>
      </c>
      <c r="AV47" s="62" t="s">
        <v>46</v>
      </c>
      <c r="AW47" s="62" t="s">
        <v>46</v>
      </c>
      <c r="AX47" s="1"/>
      <c r="AY47" s="1"/>
      <c r="AZ47" s="1"/>
      <c r="BA47" s="1"/>
    </row>
    <row r="48" spans="2:53" s="39" customFormat="1" ht="21" x14ac:dyDescent="0.25">
      <c r="B48" s="28">
        <v>43</v>
      </c>
      <c r="C48" s="65" t="s">
        <v>333</v>
      </c>
      <c r="D48" s="42" t="s">
        <v>334</v>
      </c>
      <c r="E48" s="42" t="s">
        <v>327</v>
      </c>
      <c r="F48" s="53" t="s">
        <v>328</v>
      </c>
      <c r="G48" s="59" t="s">
        <v>335</v>
      </c>
      <c r="H48" s="112">
        <v>1702001</v>
      </c>
      <c r="I48" s="47">
        <v>2024</v>
      </c>
      <c r="J48" s="33">
        <f t="shared" si="3"/>
        <v>2030</v>
      </c>
      <c r="K48" s="11" t="s">
        <v>1404</v>
      </c>
      <c r="L48" s="42" t="s">
        <v>339</v>
      </c>
      <c r="M48" s="42"/>
      <c r="N48" s="42"/>
      <c r="O48" s="42"/>
      <c r="P48" s="42"/>
      <c r="Q48" s="42"/>
      <c r="R48" s="42"/>
      <c r="S48" s="42"/>
      <c r="T48" s="502" t="s">
        <v>1405</v>
      </c>
      <c r="U48" s="42"/>
      <c r="V48" s="42"/>
      <c r="W48" s="42"/>
      <c r="X48" s="42"/>
      <c r="Y48" s="42" t="s">
        <v>1407</v>
      </c>
      <c r="Z48" s="42" t="s">
        <v>1407</v>
      </c>
      <c r="AA48" s="42" t="s">
        <v>1407</v>
      </c>
      <c r="AB48" s="42" t="s">
        <v>1407</v>
      </c>
      <c r="AC48" s="42" t="s">
        <v>1407</v>
      </c>
      <c r="AD48" s="42" t="s">
        <v>32</v>
      </c>
      <c r="AE48" s="42" t="s">
        <v>1407</v>
      </c>
      <c r="AF48" s="42" t="s">
        <v>336</v>
      </c>
      <c r="AG48" s="42" t="s">
        <v>337</v>
      </c>
      <c r="AH48" s="42" t="s">
        <v>338</v>
      </c>
      <c r="AI48" s="434" t="s">
        <v>32</v>
      </c>
      <c r="AJ48" s="432" t="s">
        <v>1373</v>
      </c>
      <c r="AK48" s="403">
        <v>1</v>
      </c>
      <c r="AL48" s="211">
        <v>1</v>
      </c>
      <c r="AM48" s="186" t="s">
        <v>849</v>
      </c>
      <c r="AN48" s="12" t="s">
        <v>850</v>
      </c>
      <c r="AO48" s="300">
        <v>45627</v>
      </c>
      <c r="AP48" s="299">
        <v>47818</v>
      </c>
      <c r="AQ48" s="182" t="s">
        <v>343</v>
      </c>
      <c r="AR48" s="12" t="s">
        <v>390</v>
      </c>
      <c r="AS48" s="305" t="s">
        <v>1506</v>
      </c>
      <c r="AT48" s="62" t="s">
        <v>46</v>
      </c>
      <c r="AU48" s="62" t="s">
        <v>46</v>
      </c>
      <c r="AV48" s="62" t="s">
        <v>46</v>
      </c>
      <c r="AW48" s="62" t="s">
        <v>46</v>
      </c>
      <c r="AX48" s="1"/>
      <c r="AY48" s="1"/>
      <c r="AZ48" s="1"/>
      <c r="BA48" s="1"/>
    </row>
    <row r="49" spans="2:53" s="39" customFormat="1" ht="21" x14ac:dyDescent="0.25">
      <c r="B49" s="40">
        <v>44</v>
      </c>
      <c r="C49" s="65" t="s">
        <v>344</v>
      </c>
      <c r="D49" s="42" t="s">
        <v>58</v>
      </c>
      <c r="E49" s="42" t="s">
        <v>327</v>
      </c>
      <c r="F49" s="53" t="s">
        <v>328</v>
      </c>
      <c r="G49" s="53" t="s">
        <v>345</v>
      </c>
      <c r="H49" s="112">
        <v>1306003</v>
      </c>
      <c r="I49" s="47">
        <v>2024</v>
      </c>
      <c r="J49" s="33">
        <f t="shared" si="3"/>
        <v>2030</v>
      </c>
      <c r="K49" s="11" t="s">
        <v>1404</v>
      </c>
      <c r="L49" s="42" t="s">
        <v>45</v>
      </c>
      <c r="M49" s="42"/>
      <c r="N49" s="42"/>
      <c r="O49" s="42"/>
      <c r="P49" s="502" t="s">
        <v>1405</v>
      </c>
      <c r="Q49" s="42"/>
      <c r="R49" s="42"/>
      <c r="S49" s="42"/>
      <c r="T49" s="42"/>
      <c r="U49" s="42"/>
      <c r="V49" s="42"/>
      <c r="W49" s="42"/>
      <c r="X49" s="42"/>
      <c r="Y49" s="42" t="s">
        <v>1407</v>
      </c>
      <c r="Z49" s="42" t="s">
        <v>1406</v>
      </c>
      <c r="AA49" s="42" t="s">
        <v>1406</v>
      </c>
      <c r="AB49" s="42" t="s">
        <v>1407</v>
      </c>
      <c r="AC49" s="42" t="s">
        <v>1407</v>
      </c>
      <c r="AD49" s="396" t="str">
        <f>VLOOKUP(C49,'[39]LAMPIRAN STANDAR'!$E$81:F$216,2,0)</f>
        <v>karta@ikoito.co.id</v>
      </c>
      <c r="AE49" s="42" t="s">
        <v>1406</v>
      </c>
      <c r="AF49" s="53" t="s">
        <v>346</v>
      </c>
      <c r="AG49" s="53" t="s">
        <v>347</v>
      </c>
      <c r="AH49" s="42" t="s">
        <v>348</v>
      </c>
      <c r="AI49" s="433" t="s">
        <v>46</v>
      </c>
      <c r="AJ49" s="432" t="s">
        <v>1373</v>
      </c>
      <c r="AK49" s="403">
        <v>1</v>
      </c>
      <c r="AL49" s="211">
        <v>1</v>
      </c>
      <c r="AM49" s="58" t="s">
        <v>65</v>
      </c>
      <c r="AN49" s="58" t="s">
        <v>1507</v>
      </c>
      <c r="AO49" s="300">
        <v>45292</v>
      </c>
      <c r="AP49" s="300">
        <v>47484</v>
      </c>
      <c r="AQ49" s="68" t="s">
        <v>67</v>
      </c>
      <c r="AR49" s="12" t="s">
        <v>68</v>
      </c>
      <c r="AS49" s="305" t="s">
        <v>1453</v>
      </c>
      <c r="AT49" s="38"/>
      <c r="AU49" s="38"/>
      <c r="AV49" s="38"/>
      <c r="AW49" s="38"/>
      <c r="AX49" s="1"/>
      <c r="AY49" s="1"/>
      <c r="AZ49" s="1"/>
      <c r="BA49" s="1"/>
    </row>
    <row r="50" spans="2:53" s="39" customFormat="1" ht="21" x14ac:dyDescent="0.25">
      <c r="B50" s="28">
        <v>45</v>
      </c>
      <c r="C50" s="53" t="s">
        <v>349</v>
      </c>
      <c r="D50" s="42" t="s">
        <v>58</v>
      </c>
      <c r="E50" s="42" t="s">
        <v>327</v>
      </c>
      <c r="F50" s="53" t="s">
        <v>328</v>
      </c>
      <c r="G50" s="53" t="s">
        <v>350</v>
      </c>
      <c r="H50" s="112">
        <v>1704002</v>
      </c>
      <c r="I50" s="47">
        <v>2024</v>
      </c>
      <c r="J50" s="33">
        <f t="shared" si="3"/>
        <v>2030</v>
      </c>
      <c r="K50" s="11" t="s">
        <v>1404</v>
      </c>
      <c r="L50" s="42" t="s">
        <v>45</v>
      </c>
      <c r="M50" s="42"/>
      <c r="N50" s="42"/>
      <c r="O50" s="42"/>
      <c r="P50" s="502" t="s">
        <v>1405</v>
      </c>
      <c r="Q50" s="42"/>
      <c r="R50" s="42"/>
      <c r="S50" s="42"/>
      <c r="T50" s="42"/>
      <c r="U50" s="42"/>
      <c r="V50" s="42"/>
      <c r="W50" s="42"/>
      <c r="X50" s="42"/>
      <c r="Y50" s="42" t="s">
        <v>1407</v>
      </c>
      <c r="Z50" s="42" t="s">
        <v>1406</v>
      </c>
      <c r="AA50" s="42" t="s">
        <v>1406</v>
      </c>
      <c r="AB50" s="42" t="s">
        <v>1407</v>
      </c>
      <c r="AC50" s="42" t="s">
        <v>1407</v>
      </c>
      <c r="AD50" s="396" t="str">
        <f>VLOOKUP(C50,'[39]LAMPIRAN STANDAR'!$E$81:F$216,2,0)</f>
        <v>enviro@ikoito.co.id</v>
      </c>
      <c r="AE50" s="42" t="s">
        <v>1406</v>
      </c>
      <c r="AF50" s="42" t="s">
        <v>351</v>
      </c>
      <c r="AG50" s="42" t="s">
        <v>352</v>
      </c>
      <c r="AH50" s="42" t="s">
        <v>353</v>
      </c>
      <c r="AI50" s="433" t="s">
        <v>46</v>
      </c>
      <c r="AJ50" s="432" t="s">
        <v>1373</v>
      </c>
      <c r="AK50" s="403">
        <v>1</v>
      </c>
      <c r="AL50" s="211">
        <v>1</v>
      </c>
      <c r="AM50" s="58" t="s">
        <v>80</v>
      </c>
      <c r="AN50" s="58" t="s">
        <v>354</v>
      </c>
      <c r="AO50" s="300">
        <v>45536</v>
      </c>
      <c r="AP50" s="300">
        <v>47727</v>
      </c>
      <c r="AQ50" s="68" t="s">
        <v>83</v>
      </c>
      <c r="AR50" s="12" t="s">
        <v>1419</v>
      </c>
      <c r="AS50" s="305" t="s">
        <v>1508</v>
      </c>
      <c r="AT50" s="38"/>
      <c r="AU50" s="38"/>
      <c r="AV50" s="38"/>
      <c r="AW50" s="38"/>
      <c r="AX50" s="1"/>
      <c r="AY50" s="1"/>
      <c r="AZ50" s="1"/>
      <c r="BA50" s="1"/>
    </row>
    <row r="51" spans="2:53" s="39" customFormat="1" ht="21" x14ac:dyDescent="0.25">
      <c r="B51" s="40">
        <v>46</v>
      </c>
      <c r="C51" s="53" t="s">
        <v>355</v>
      </c>
      <c r="D51" s="42" t="s">
        <v>58</v>
      </c>
      <c r="E51" s="42" t="s">
        <v>327</v>
      </c>
      <c r="F51" s="53" t="s">
        <v>328</v>
      </c>
      <c r="G51" s="53" t="s">
        <v>356</v>
      </c>
      <c r="H51" s="112">
        <v>1702001</v>
      </c>
      <c r="I51" s="47">
        <v>2024</v>
      </c>
      <c r="J51" s="33">
        <f t="shared" si="3"/>
        <v>2030</v>
      </c>
      <c r="K51" s="11" t="s">
        <v>1404</v>
      </c>
      <c r="L51" s="42" t="s">
        <v>45</v>
      </c>
      <c r="M51" s="42"/>
      <c r="N51" s="42"/>
      <c r="O51" s="42"/>
      <c r="P51" s="502" t="s">
        <v>1405</v>
      </c>
      <c r="Q51" s="42"/>
      <c r="R51" s="42"/>
      <c r="S51" s="42"/>
      <c r="T51" s="42"/>
      <c r="U51" s="42"/>
      <c r="V51" s="42"/>
      <c r="W51" s="42"/>
      <c r="X51" s="42"/>
      <c r="Y51" s="42" t="s">
        <v>1407</v>
      </c>
      <c r="Z51" s="42" t="s">
        <v>1406</v>
      </c>
      <c r="AA51" s="42" t="s">
        <v>1406</v>
      </c>
      <c r="AB51" s="42" t="s">
        <v>1407</v>
      </c>
      <c r="AC51" s="42" t="s">
        <v>1407</v>
      </c>
      <c r="AD51" s="396" t="str">
        <f>VLOOKUP(C51,'[39]LAMPIRAN STANDAR'!$E$81:F$216,2,0)</f>
        <v>health@ikoito.co.id</v>
      </c>
      <c r="AE51" s="42" t="s">
        <v>1406</v>
      </c>
      <c r="AF51" s="42" t="s">
        <v>357</v>
      </c>
      <c r="AG51" s="42" t="s">
        <v>358</v>
      </c>
      <c r="AH51" s="42" t="s">
        <v>359</v>
      </c>
      <c r="AI51" s="433" t="s">
        <v>46</v>
      </c>
      <c r="AJ51" s="432" t="s">
        <v>1373</v>
      </c>
      <c r="AK51" s="403">
        <v>1</v>
      </c>
      <c r="AL51" s="211">
        <v>1</v>
      </c>
      <c r="AM51" s="58" t="s">
        <v>80</v>
      </c>
      <c r="AN51" s="58" t="s">
        <v>354</v>
      </c>
      <c r="AO51" s="300">
        <v>45536</v>
      </c>
      <c r="AP51" s="300">
        <v>47727</v>
      </c>
      <c r="AQ51" s="68" t="s">
        <v>83</v>
      </c>
      <c r="AR51" s="12" t="s">
        <v>1419</v>
      </c>
      <c r="AS51" s="305" t="s">
        <v>1508</v>
      </c>
      <c r="AT51" s="38"/>
      <c r="AU51" s="38"/>
      <c r="AV51" s="38"/>
      <c r="AW51" s="38"/>
      <c r="AX51" s="1"/>
      <c r="AY51" s="1"/>
      <c r="AZ51" s="1"/>
      <c r="BA51" s="1"/>
    </row>
    <row r="52" spans="2:53" s="39" customFormat="1" ht="21" x14ac:dyDescent="0.25">
      <c r="B52" s="28">
        <v>47</v>
      </c>
      <c r="C52" s="42" t="s">
        <v>1509</v>
      </c>
      <c r="D52" s="42" t="s">
        <v>58</v>
      </c>
      <c r="E52" s="42" t="s">
        <v>327</v>
      </c>
      <c r="F52" s="53" t="s">
        <v>328</v>
      </c>
      <c r="G52" s="53" t="s">
        <v>1510</v>
      </c>
      <c r="H52" s="112">
        <v>1604048</v>
      </c>
      <c r="I52" s="47" t="s">
        <v>105</v>
      </c>
      <c r="J52" s="33">
        <f t="shared" si="3"/>
        <v>2028</v>
      </c>
      <c r="K52" s="11" t="s">
        <v>1404</v>
      </c>
      <c r="L52" s="42" t="s">
        <v>45</v>
      </c>
      <c r="M52" s="42"/>
      <c r="N52" s="42"/>
      <c r="O52" s="42"/>
      <c r="P52" s="502" t="s">
        <v>1405</v>
      </c>
      <c r="Q52" s="42"/>
      <c r="R52" s="42"/>
      <c r="S52" s="42"/>
      <c r="T52" s="42"/>
      <c r="U52" s="42"/>
      <c r="V52" s="42"/>
      <c r="W52" s="42"/>
      <c r="X52" s="42"/>
      <c r="Y52" s="42" t="s">
        <v>1407</v>
      </c>
      <c r="Z52" s="42" t="s">
        <v>1406</v>
      </c>
      <c r="AA52" s="42" t="s">
        <v>1406</v>
      </c>
      <c r="AB52" s="42" t="s">
        <v>1407</v>
      </c>
      <c r="AC52" s="42" t="s">
        <v>1407</v>
      </c>
      <c r="AD52" s="399" t="s">
        <v>1511</v>
      </c>
      <c r="AE52" s="42" t="s">
        <v>1406</v>
      </c>
      <c r="AF52" s="53" t="s">
        <v>362</v>
      </c>
      <c r="AG52" s="53" t="s">
        <v>363</v>
      </c>
      <c r="AH52" s="42" t="s">
        <v>364</v>
      </c>
      <c r="AI52" s="433" t="s">
        <v>46</v>
      </c>
      <c r="AJ52" s="432" t="s">
        <v>1373</v>
      </c>
      <c r="AK52" s="403">
        <v>1</v>
      </c>
      <c r="AL52" s="211">
        <v>1</v>
      </c>
      <c r="AM52" s="186" t="s">
        <v>65</v>
      </c>
      <c r="AN52" s="12" t="s">
        <v>1432</v>
      </c>
      <c r="AO52" s="300">
        <v>44348</v>
      </c>
      <c r="AP52" s="300">
        <v>46539</v>
      </c>
      <c r="AQ52" s="182" t="s">
        <v>67</v>
      </c>
      <c r="AR52" s="56" t="s">
        <v>68</v>
      </c>
      <c r="AS52" s="305" t="s">
        <v>1433</v>
      </c>
      <c r="AT52" s="38"/>
      <c r="AU52" s="38"/>
      <c r="AV52" s="38"/>
      <c r="AW52" s="38"/>
      <c r="AX52" s="1"/>
      <c r="AY52" s="1"/>
      <c r="AZ52" s="1"/>
      <c r="BA52" s="1"/>
    </row>
    <row r="53" spans="2:53" s="39" customFormat="1" ht="21" x14ac:dyDescent="0.25">
      <c r="B53" s="40">
        <v>48</v>
      </c>
      <c r="C53" s="53" t="s">
        <v>365</v>
      </c>
      <c r="D53" s="42" t="s">
        <v>58</v>
      </c>
      <c r="E53" s="42" t="s">
        <v>327</v>
      </c>
      <c r="F53" s="53" t="s">
        <v>328</v>
      </c>
      <c r="G53" s="53" t="s">
        <v>381</v>
      </c>
      <c r="H53" s="112">
        <v>1404041</v>
      </c>
      <c r="I53" s="47" t="s">
        <v>105</v>
      </c>
      <c r="J53" s="33">
        <f t="shared" si="3"/>
        <v>2028</v>
      </c>
      <c r="K53" s="11" t="s">
        <v>1404</v>
      </c>
      <c r="L53" s="42" t="s">
        <v>45</v>
      </c>
      <c r="M53" s="42"/>
      <c r="N53" s="42"/>
      <c r="O53" s="42"/>
      <c r="P53" s="502" t="s">
        <v>1405</v>
      </c>
      <c r="Q53" s="42"/>
      <c r="R53" s="42"/>
      <c r="S53" s="42"/>
      <c r="T53" s="42"/>
      <c r="U53" s="42"/>
      <c r="V53" s="42"/>
      <c r="W53" s="42"/>
      <c r="X53" s="42"/>
      <c r="Y53" s="42" t="s">
        <v>1407</v>
      </c>
      <c r="Z53" s="42" t="s">
        <v>1406</v>
      </c>
      <c r="AA53" s="42" t="s">
        <v>1406</v>
      </c>
      <c r="AB53" s="42" t="s">
        <v>1407</v>
      </c>
      <c r="AC53" s="42" t="s">
        <v>1407</v>
      </c>
      <c r="AD53" s="396" t="str">
        <f>VLOOKUP(C53,'[39]LAMPIRAN STANDAR'!$E$81:F$216,2,0)</f>
        <v>siti.s@ikoito.co.id</v>
      </c>
      <c r="AE53" s="42" t="s">
        <v>1406</v>
      </c>
      <c r="AF53" s="53" t="s">
        <v>367</v>
      </c>
      <c r="AG53" s="53" t="s">
        <v>368</v>
      </c>
      <c r="AH53" s="42" t="s">
        <v>369</v>
      </c>
      <c r="AI53" s="433" t="s">
        <v>46</v>
      </c>
      <c r="AJ53" s="432" t="s">
        <v>1373</v>
      </c>
      <c r="AK53" s="403">
        <v>1</v>
      </c>
      <c r="AL53" s="211">
        <v>1</v>
      </c>
      <c r="AM53" s="186" t="s">
        <v>65</v>
      </c>
      <c r="AN53" s="12" t="s">
        <v>1432</v>
      </c>
      <c r="AO53" s="300">
        <v>44348</v>
      </c>
      <c r="AP53" s="300">
        <v>46539</v>
      </c>
      <c r="AQ53" s="182" t="s">
        <v>67</v>
      </c>
      <c r="AR53" s="56" t="s">
        <v>68</v>
      </c>
      <c r="AS53" s="305" t="s">
        <v>1433</v>
      </c>
      <c r="AT53" s="38"/>
      <c r="AU53" s="38"/>
      <c r="AV53" s="38"/>
      <c r="AW53" s="38"/>
      <c r="AX53" s="1"/>
      <c r="AY53" s="1"/>
      <c r="AZ53" s="1"/>
      <c r="BA53" s="1"/>
    </row>
    <row r="54" spans="2:53" s="39" customFormat="1" ht="21" x14ac:dyDescent="0.25">
      <c r="B54" s="28">
        <v>49</v>
      </c>
      <c r="C54" s="53" t="s">
        <v>370</v>
      </c>
      <c r="D54" s="42" t="s">
        <v>58</v>
      </c>
      <c r="E54" s="42" t="s">
        <v>327</v>
      </c>
      <c r="F54" s="53" t="s">
        <v>328</v>
      </c>
      <c r="G54" s="53" t="s">
        <v>371</v>
      </c>
      <c r="H54" s="112">
        <v>1708001</v>
      </c>
      <c r="I54" s="47">
        <v>2022</v>
      </c>
      <c r="J54" s="33">
        <f t="shared" si="3"/>
        <v>2028</v>
      </c>
      <c r="K54" s="11" t="s">
        <v>1404</v>
      </c>
      <c r="L54" s="42" t="s">
        <v>45</v>
      </c>
      <c r="M54" s="42"/>
      <c r="N54" s="42"/>
      <c r="O54" s="42"/>
      <c r="P54" s="502" t="s">
        <v>1405</v>
      </c>
      <c r="Q54" s="42"/>
      <c r="R54" s="42"/>
      <c r="S54" s="42"/>
      <c r="T54" s="42"/>
      <c r="U54" s="42"/>
      <c r="V54" s="42"/>
      <c r="W54" s="42"/>
      <c r="X54" s="42"/>
      <c r="Y54" s="42" t="s">
        <v>1407</v>
      </c>
      <c r="Z54" s="42" t="s">
        <v>1406</v>
      </c>
      <c r="AA54" s="42" t="s">
        <v>1406</v>
      </c>
      <c r="AB54" s="42" t="s">
        <v>1407</v>
      </c>
      <c r="AC54" s="42" t="s">
        <v>1407</v>
      </c>
      <c r="AD54" s="396" t="str">
        <f>VLOOKUP(C54,'[39]LAMPIRAN STANDAR'!$E$81:F$216,2,0)</f>
        <v>safety@ikoito.co.id</v>
      </c>
      <c r="AE54" s="42" t="s">
        <v>1406</v>
      </c>
      <c r="AF54" s="53" t="s">
        <v>372</v>
      </c>
      <c r="AG54" s="53" t="s">
        <v>373</v>
      </c>
      <c r="AH54" s="42" t="s">
        <v>374</v>
      </c>
      <c r="AI54" s="433" t="s">
        <v>46</v>
      </c>
      <c r="AJ54" s="432" t="s">
        <v>1373</v>
      </c>
      <c r="AK54" s="403">
        <v>1</v>
      </c>
      <c r="AL54" s="211">
        <v>1</v>
      </c>
      <c r="AM54" s="186" t="s">
        <v>1409</v>
      </c>
      <c r="AN54" s="12" t="s">
        <v>1512</v>
      </c>
      <c r="AO54" s="300">
        <v>44774</v>
      </c>
      <c r="AP54" s="300">
        <v>46966</v>
      </c>
      <c r="AQ54" s="182" t="s">
        <v>1411</v>
      </c>
      <c r="AR54" s="12" t="s">
        <v>1423</v>
      </c>
      <c r="AS54" s="305" t="s">
        <v>1513</v>
      </c>
      <c r="AT54" s="38"/>
      <c r="AU54" s="38"/>
      <c r="AV54" s="38"/>
      <c r="AW54" s="38"/>
      <c r="AX54" s="1"/>
      <c r="AY54" s="1"/>
      <c r="AZ54" s="1"/>
      <c r="BA54" s="1"/>
    </row>
    <row r="55" spans="2:53" s="39" customFormat="1" ht="21" x14ac:dyDescent="0.25">
      <c r="B55" s="40">
        <v>50</v>
      </c>
      <c r="C55" s="409" t="s">
        <v>375</v>
      </c>
      <c r="D55" s="42" t="s">
        <v>334</v>
      </c>
      <c r="E55" s="42" t="s">
        <v>327</v>
      </c>
      <c r="F55" s="42" t="s">
        <v>328</v>
      </c>
      <c r="G55" s="42" t="s">
        <v>376</v>
      </c>
      <c r="H55" s="112">
        <v>1702001</v>
      </c>
      <c r="I55" s="47">
        <v>2025</v>
      </c>
      <c r="J55" s="33">
        <f t="shared" si="3"/>
        <v>2031</v>
      </c>
      <c r="K55" s="11" t="s">
        <v>1404</v>
      </c>
      <c r="L55" s="42" t="s">
        <v>379</v>
      </c>
      <c r="M55" s="42"/>
      <c r="N55" s="42"/>
      <c r="O55" s="42"/>
      <c r="P55" s="42"/>
      <c r="Q55" s="42"/>
      <c r="R55" s="42"/>
      <c r="S55" s="42"/>
      <c r="T55" s="42"/>
      <c r="U55" s="502" t="s">
        <v>1405</v>
      </c>
      <c r="V55" s="42"/>
      <c r="W55" s="42"/>
      <c r="X55" s="42"/>
      <c r="Y55" s="42" t="s">
        <v>1407</v>
      </c>
      <c r="Z55" s="42" t="s">
        <v>1407</v>
      </c>
      <c r="AA55" s="42" t="s">
        <v>1407</v>
      </c>
      <c r="AB55" s="42" t="s">
        <v>1407</v>
      </c>
      <c r="AC55" s="42" t="s">
        <v>1407</v>
      </c>
      <c r="AD55" s="116" t="s">
        <v>32</v>
      </c>
      <c r="AE55" s="42" t="s">
        <v>1407</v>
      </c>
      <c r="AF55" s="116" t="s">
        <v>377</v>
      </c>
      <c r="AG55" s="53" t="s">
        <v>378</v>
      </c>
      <c r="AH55" s="53"/>
      <c r="AI55" s="433" t="s">
        <v>32</v>
      </c>
      <c r="AJ55" s="432" t="s">
        <v>1373</v>
      </c>
      <c r="AK55" s="403">
        <v>1</v>
      </c>
      <c r="AL55" s="211">
        <v>1</v>
      </c>
      <c r="AM55" s="186" t="s">
        <v>65</v>
      </c>
      <c r="AN55" s="58" t="s">
        <v>380</v>
      </c>
      <c r="AO55" s="300">
        <v>45931</v>
      </c>
      <c r="AP55" s="300">
        <v>48122</v>
      </c>
      <c r="AQ55" s="182" t="s">
        <v>67</v>
      </c>
      <c r="AR55" s="56" t="s">
        <v>68</v>
      </c>
      <c r="AS55" s="305" t="s">
        <v>1514</v>
      </c>
      <c r="AT55" s="38"/>
      <c r="AU55" s="38"/>
      <c r="AV55" s="38"/>
      <c r="AW55" s="38"/>
      <c r="AX55" s="1"/>
      <c r="AY55" s="1"/>
      <c r="AZ55" s="1"/>
      <c r="BA55" s="1"/>
    </row>
    <row r="56" spans="2:53" s="39" customFormat="1" ht="21" x14ac:dyDescent="0.25">
      <c r="B56" s="28">
        <v>51</v>
      </c>
      <c r="C56" s="409" t="s">
        <v>375</v>
      </c>
      <c r="D56" s="42" t="s">
        <v>30</v>
      </c>
      <c r="E56" s="42" t="s">
        <v>327</v>
      </c>
      <c r="F56" s="42" t="s">
        <v>328</v>
      </c>
      <c r="G56" s="42" t="s">
        <v>366</v>
      </c>
      <c r="H56" s="112">
        <v>1702001</v>
      </c>
      <c r="I56" s="47">
        <v>2025</v>
      </c>
      <c r="J56" s="33">
        <f t="shared" si="3"/>
        <v>2031</v>
      </c>
      <c r="K56" s="11" t="s">
        <v>1404</v>
      </c>
      <c r="L56" s="42" t="s">
        <v>38</v>
      </c>
      <c r="M56" s="502" t="s">
        <v>1405</v>
      </c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 t="s">
        <v>1406</v>
      </c>
      <c r="Z56" s="30" t="s">
        <v>1407</v>
      </c>
      <c r="AA56" s="30" t="s">
        <v>1407</v>
      </c>
      <c r="AB56" s="30" t="s">
        <v>1407</v>
      </c>
      <c r="AC56" s="42" t="s">
        <v>1407</v>
      </c>
      <c r="AD56" s="396" t="s">
        <v>1515</v>
      </c>
      <c r="AE56" s="42" t="s">
        <v>1406</v>
      </c>
      <c r="AF56" s="42" t="s">
        <v>382</v>
      </c>
      <c r="AG56" s="53" t="s">
        <v>383</v>
      </c>
      <c r="AH56" s="42" t="s">
        <v>36</v>
      </c>
      <c r="AI56" s="430" t="s">
        <v>89</v>
      </c>
      <c r="AJ56" s="432" t="s">
        <v>1373</v>
      </c>
      <c r="AK56" s="403">
        <v>1</v>
      </c>
      <c r="AL56" s="211">
        <v>1</v>
      </c>
      <c r="AM56" s="186" t="s">
        <v>65</v>
      </c>
      <c r="AN56" s="58" t="s">
        <v>380</v>
      </c>
      <c r="AO56" s="300">
        <v>45931</v>
      </c>
      <c r="AP56" s="300">
        <v>48122</v>
      </c>
      <c r="AQ56" s="182" t="s">
        <v>67</v>
      </c>
      <c r="AR56" s="56" t="s">
        <v>68</v>
      </c>
      <c r="AS56" s="305" t="s">
        <v>1514</v>
      </c>
    </row>
    <row r="57" spans="2:53" s="39" customFormat="1" ht="21" x14ac:dyDescent="0.25">
      <c r="B57" s="40">
        <v>52</v>
      </c>
      <c r="C57" s="53" t="s">
        <v>384</v>
      </c>
      <c r="D57" s="42" t="s">
        <v>58</v>
      </c>
      <c r="E57" s="42" t="s">
        <v>327</v>
      </c>
      <c r="F57" s="53" t="s">
        <v>328</v>
      </c>
      <c r="G57" s="417" t="s">
        <v>1516</v>
      </c>
      <c r="H57" s="112">
        <v>1110033</v>
      </c>
      <c r="I57" s="47">
        <v>2025</v>
      </c>
      <c r="J57" s="33">
        <f t="shared" si="3"/>
        <v>2031</v>
      </c>
      <c r="K57" s="11" t="s">
        <v>1404</v>
      </c>
      <c r="L57" s="42" t="s">
        <v>45</v>
      </c>
      <c r="M57" s="42"/>
      <c r="N57" s="42"/>
      <c r="O57" s="42"/>
      <c r="P57" s="502" t="s">
        <v>1405</v>
      </c>
      <c r="Q57" s="42"/>
      <c r="R57" s="42"/>
      <c r="S57" s="42"/>
      <c r="T57" s="42"/>
      <c r="U57" s="42"/>
      <c r="V57" s="42"/>
      <c r="W57" s="42"/>
      <c r="X57" s="42"/>
      <c r="Y57" s="42" t="s">
        <v>1407</v>
      </c>
      <c r="Z57" s="42" t="s">
        <v>1406</v>
      </c>
      <c r="AA57" s="42" t="s">
        <v>1406</v>
      </c>
      <c r="AB57" s="42" t="s">
        <v>1407</v>
      </c>
      <c r="AC57" s="42" t="s">
        <v>1407</v>
      </c>
      <c r="AD57" s="397" t="s">
        <v>1517</v>
      </c>
      <c r="AE57" s="42" t="s">
        <v>1406</v>
      </c>
      <c r="AF57" s="53" t="s">
        <v>386</v>
      </c>
      <c r="AG57" s="53" t="s">
        <v>387</v>
      </c>
      <c r="AH57" s="42" t="s">
        <v>388</v>
      </c>
      <c r="AI57" s="433" t="s">
        <v>46</v>
      </c>
      <c r="AJ57" s="432" t="s">
        <v>1373</v>
      </c>
      <c r="AK57" s="403">
        <v>1</v>
      </c>
      <c r="AL57" s="211">
        <v>1</v>
      </c>
      <c r="AM57" s="58" t="s">
        <v>340</v>
      </c>
      <c r="AN57" s="58" t="s">
        <v>389</v>
      </c>
      <c r="AO57" s="318">
        <v>45597</v>
      </c>
      <c r="AP57" s="299">
        <v>47788</v>
      </c>
      <c r="AQ57" s="68" t="s">
        <v>343</v>
      </c>
      <c r="AR57" s="12" t="s">
        <v>390</v>
      </c>
      <c r="AS57" s="305" t="s">
        <v>1518</v>
      </c>
      <c r="AT57" s="38"/>
      <c r="AU57" s="38"/>
      <c r="AV57" s="38"/>
      <c r="AW57" s="38"/>
      <c r="AX57" s="1"/>
      <c r="AY57" s="1"/>
      <c r="AZ57" s="1"/>
      <c r="BA57" s="1"/>
    </row>
    <row r="58" spans="2:53" s="39" customFormat="1" ht="21" x14ac:dyDescent="0.25">
      <c r="B58" s="28">
        <v>53</v>
      </c>
      <c r="C58" s="53" t="s">
        <v>391</v>
      </c>
      <c r="D58" s="42" t="s">
        <v>58</v>
      </c>
      <c r="E58" s="42" t="s">
        <v>327</v>
      </c>
      <c r="F58" s="53" t="s">
        <v>392</v>
      </c>
      <c r="G58" s="53" t="s">
        <v>393</v>
      </c>
      <c r="H58" s="112">
        <v>1611024</v>
      </c>
      <c r="I58" s="47">
        <v>2025</v>
      </c>
      <c r="J58" s="33">
        <f t="shared" si="3"/>
        <v>2031</v>
      </c>
      <c r="K58" s="11" t="s">
        <v>1404</v>
      </c>
      <c r="L58" s="42" t="s">
        <v>45</v>
      </c>
      <c r="M58" s="42"/>
      <c r="N58" s="42"/>
      <c r="O58" s="42"/>
      <c r="P58" s="502" t="s">
        <v>1405</v>
      </c>
      <c r="Q58" s="42"/>
      <c r="R58" s="42"/>
      <c r="S58" s="42"/>
      <c r="T58" s="42"/>
      <c r="U58" s="42"/>
      <c r="V58" s="42"/>
      <c r="W58" s="42"/>
      <c r="X58" s="42"/>
      <c r="Y58" s="42" t="s">
        <v>1407</v>
      </c>
      <c r="Z58" s="42" t="s">
        <v>1406</v>
      </c>
      <c r="AA58" s="42" t="s">
        <v>1406</v>
      </c>
      <c r="AB58" s="42" t="s">
        <v>1407</v>
      </c>
      <c r="AC58" s="42" t="s">
        <v>1407</v>
      </c>
      <c r="AD58" s="396" t="str">
        <f>VLOOKUP(C58,'[39]LAMPIRAN STANDAR'!$E$81:F$216,2,0)</f>
        <v>hse@ikoito.co.id</v>
      </c>
      <c r="AE58" s="42" t="s">
        <v>1406</v>
      </c>
      <c r="AF58" s="42" t="s">
        <v>394</v>
      </c>
      <c r="AG58" s="42" t="s">
        <v>395</v>
      </c>
      <c r="AH58" s="42" t="s">
        <v>396</v>
      </c>
      <c r="AI58" s="433" t="s">
        <v>46</v>
      </c>
      <c r="AJ58" s="432" t="s">
        <v>1373</v>
      </c>
      <c r="AK58" s="403">
        <v>1</v>
      </c>
      <c r="AL58" s="211">
        <v>1</v>
      </c>
      <c r="AM58" s="186" t="s">
        <v>165</v>
      </c>
      <c r="AN58" s="12" t="s">
        <v>397</v>
      </c>
      <c r="AO58" s="300">
        <v>45658</v>
      </c>
      <c r="AP58" s="300">
        <v>47849</v>
      </c>
      <c r="AQ58" s="182" t="s">
        <v>167</v>
      </c>
      <c r="AR58" s="12" t="s">
        <v>168</v>
      </c>
      <c r="AS58" s="305" t="s">
        <v>1519</v>
      </c>
      <c r="AT58" s="38"/>
      <c r="AU58" s="38"/>
      <c r="AV58" s="38"/>
      <c r="AW58" s="38"/>
      <c r="AX58" s="1"/>
      <c r="AY58" s="1"/>
      <c r="AZ58" s="1"/>
      <c r="BA58" s="1"/>
    </row>
    <row r="59" spans="2:53" s="39" customFormat="1" ht="21" x14ac:dyDescent="0.25">
      <c r="B59" s="40">
        <v>54</v>
      </c>
      <c r="C59" s="53" t="s">
        <v>398</v>
      </c>
      <c r="D59" s="42" t="s">
        <v>334</v>
      </c>
      <c r="E59" s="42" t="s">
        <v>327</v>
      </c>
      <c r="F59" s="42" t="s">
        <v>392</v>
      </c>
      <c r="G59" s="53" t="s">
        <v>399</v>
      </c>
      <c r="H59" s="112">
        <v>1702001</v>
      </c>
      <c r="I59" s="47">
        <v>2025</v>
      </c>
      <c r="J59" s="33">
        <f t="shared" si="3"/>
        <v>2031</v>
      </c>
      <c r="K59" s="11" t="s">
        <v>1404</v>
      </c>
      <c r="L59" s="42" t="s">
        <v>379</v>
      </c>
      <c r="M59" s="42"/>
      <c r="N59" s="42"/>
      <c r="O59" s="42"/>
      <c r="P59" s="42"/>
      <c r="Q59" s="42"/>
      <c r="R59" s="42"/>
      <c r="S59" s="42"/>
      <c r="T59" s="42"/>
      <c r="U59" s="502" t="s">
        <v>1405</v>
      </c>
      <c r="V59" s="42"/>
      <c r="W59" s="42"/>
      <c r="X59" s="42"/>
      <c r="Y59" s="42" t="s">
        <v>1407</v>
      </c>
      <c r="Z59" s="42" t="s">
        <v>1407</v>
      </c>
      <c r="AA59" s="42" t="s">
        <v>1407</v>
      </c>
      <c r="AB59" s="42" t="s">
        <v>1407</v>
      </c>
      <c r="AC59" s="42" t="s">
        <v>1407</v>
      </c>
      <c r="AD59" s="42" t="s">
        <v>32</v>
      </c>
      <c r="AE59" s="42" t="s">
        <v>1407</v>
      </c>
      <c r="AF59" s="42" t="s">
        <v>400</v>
      </c>
      <c r="AG59" s="53" t="s">
        <v>401</v>
      </c>
      <c r="AH59" s="42"/>
      <c r="AI59" s="434" t="s">
        <v>32</v>
      </c>
      <c r="AJ59" s="432" t="s">
        <v>1373</v>
      </c>
      <c r="AK59" s="403">
        <v>1</v>
      </c>
      <c r="AL59" s="211">
        <v>1</v>
      </c>
      <c r="AM59" s="186" t="s">
        <v>165</v>
      </c>
      <c r="AN59" s="12" t="s">
        <v>1484</v>
      </c>
      <c r="AO59" s="300">
        <v>45689</v>
      </c>
      <c r="AP59" s="300">
        <v>47880</v>
      </c>
      <c r="AQ59" s="182" t="s">
        <v>167</v>
      </c>
      <c r="AR59" s="12" t="s">
        <v>168</v>
      </c>
      <c r="AS59" s="305" t="s">
        <v>1485</v>
      </c>
    </row>
    <row r="60" spans="2:53" s="39" customFormat="1" ht="21" x14ac:dyDescent="0.25">
      <c r="B60" s="28">
        <v>55</v>
      </c>
      <c r="C60" s="53" t="s">
        <v>402</v>
      </c>
      <c r="D60" s="42" t="s">
        <v>334</v>
      </c>
      <c r="E60" s="42" t="s">
        <v>327</v>
      </c>
      <c r="F60" s="42" t="s">
        <v>392</v>
      </c>
      <c r="G60" s="53" t="s">
        <v>403</v>
      </c>
      <c r="H60" s="112">
        <v>1702001</v>
      </c>
      <c r="I60" s="47">
        <v>2025</v>
      </c>
      <c r="J60" s="33">
        <f t="shared" si="3"/>
        <v>2031</v>
      </c>
      <c r="K60" s="11" t="s">
        <v>1404</v>
      </c>
      <c r="L60" s="42" t="s">
        <v>339</v>
      </c>
      <c r="M60" s="42"/>
      <c r="N60" s="42"/>
      <c r="O60" s="42"/>
      <c r="P60" s="42"/>
      <c r="Q60" s="42"/>
      <c r="R60" s="42"/>
      <c r="S60" s="42"/>
      <c r="T60" s="502" t="s">
        <v>1405</v>
      </c>
      <c r="U60" s="42"/>
      <c r="V60" s="42"/>
      <c r="W60" s="42"/>
      <c r="X60" s="42"/>
      <c r="Y60" s="42" t="s">
        <v>1407</v>
      </c>
      <c r="Z60" s="42" t="s">
        <v>1407</v>
      </c>
      <c r="AA60" s="42" t="s">
        <v>1407</v>
      </c>
      <c r="AB60" s="42" t="s">
        <v>1407</v>
      </c>
      <c r="AC60" s="42" t="s">
        <v>1407</v>
      </c>
      <c r="AD60" s="42" t="s">
        <v>32</v>
      </c>
      <c r="AE60" s="42" t="s">
        <v>1407</v>
      </c>
      <c r="AF60" s="53" t="s">
        <v>404</v>
      </c>
      <c r="AG60" s="53" t="s">
        <v>405</v>
      </c>
      <c r="AH60" s="53"/>
      <c r="AI60" s="434" t="s">
        <v>32</v>
      </c>
      <c r="AJ60" s="432" t="s">
        <v>1373</v>
      </c>
      <c r="AK60" s="403">
        <v>1</v>
      </c>
      <c r="AL60" s="211">
        <v>1</v>
      </c>
      <c r="AM60" s="186" t="s">
        <v>165</v>
      </c>
      <c r="AN60" s="12" t="s">
        <v>1520</v>
      </c>
      <c r="AO60" s="300">
        <v>45689</v>
      </c>
      <c r="AP60" s="300">
        <v>47880</v>
      </c>
      <c r="AQ60" s="182" t="s">
        <v>167</v>
      </c>
      <c r="AR60" s="12" t="s">
        <v>168</v>
      </c>
      <c r="AS60" s="307" t="s">
        <v>1521</v>
      </c>
    </row>
    <row r="61" spans="2:53" s="39" customFormat="1" ht="21" x14ac:dyDescent="0.25">
      <c r="B61" s="40">
        <v>56</v>
      </c>
      <c r="C61" s="388" t="s">
        <v>1522</v>
      </c>
      <c r="D61" s="42" t="s">
        <v>58</v>
      </c>
      <c r="E61" s="42" t="s">
        <v>327</v>
      </c>
      <c r="F61" s="53" t="s">
        <v>392</v>
      </c>
      <c r="G61" s="53" t="s">
        <v>406</v>
      </c>
      <c r="H61" s="112">
        <v>2509013</v>
      </c>
      <c r="I61" s="47">
        <v>2025</v>
      </c>
      <c r="J61" s="33">
        <f t="shared" si="3"/>
        <v>2031</v>
      </c>
      <c r="K61" s="11" t="s">
        <v>1404</v>
      </c>
      <c r="L61" s="42" t="s">
        <v>45</v>
      </c>
      <c r="M61" s="42"/>
      <c r="N61" s="42"/>
      <c r="O61" s="42"/>
      <c r="P61" s="502" t="s">
        <v>1405</v>
      </c>
      <c r="Q61" s="42"/>
      <c r="R61" s="42"/>
      <c r="S61" s="42"/>
      <c r="T61" s="42"/>
      <c r="U61" s="42"/>
      <c r="V61" s="42"/>
      <c r="W61" s="42"/>
      <c r="X61" s="42"/>
      <c r="Y61" s="42" t="s">
        <v>1407</v>
      </c>
      <c r="Z61" s="42" t="s">
        <v>1406</v>
      </c>
      <c r="AA61" s="42" t="s">
        <v>1406</v>
      </c>
      <c r="AB61" s="42" t="s">
        <v>1407</v>
      </c>
      <c r="AC61" s="42" t="s">
        <v>1407</v>
      </c>
      <c r="AD61" s="397" t="s">
        <v>1523</v>
      </c>
      <c r="AE61" s="116" t="s">
        <v>1406</v>
      </c>
      <c r="AF61" s="116" t="s">
        <v>407</v>
      </c>
      <c r="AG61" s="42" t="s">
        <v>408</v>
      </c>
      <c r="AH61" s="42" t="s">
        <v>409</v>
      </c>
      <c r="AI61" s="433" t="s">
        <v>46</v>
      </c>
      <c r="AJ61" s="432" t="s">
        <v>1373</v>
      </c>
      <c r="AK61" s="403">
        <v>1</v>
      </c>
      <c r="AL61" s="211">
        <v>1</v>
      </c>
      <c r="AM61" s="186" t="s">
        <v>65</v>
      </c>
      <c r="AN61" s="58" t="s">
        <v>411</v>
      </c>
      <c r="AO61" s="300">
        <v>45870</v>
      </c>
      <c r="AP61" s="300">
        <v>48061</v>
      </c>
      <c r="AQ61" s="182" t="s">
        <v>67</v>
      </c>
      <c r="AR61" s="56" t="s">
        <v>68</v>
      </c>
      <c r="AS61" s="305" t="s">
        <v>1524</v>
      </c>
      <c r="AT61" s="38"/>
      <c r="AU61" s="38"/>
      <c r="AV61" s="38"/>
      <c r="AW61" s="38"/>
      <c r="AX61" s="1"/>
      <c r="AY61" s="1"/>
      <c r="AZ61" s="1"/>
      <c r="BA61" s="1"/>
    </row>
    <row r="62" spans="2:53" s="39" customFormat="1" ht="21" customHeight="1" x14ac:dyDescent="0.25">
      <c r="B62" s="28">
        <v>57</v>
      </c>
      <c r="C62" s="53" t="s">
        <v>412</v>
      </c>
      <c r="D62" s="42" t="s">
        <v>30</v>
      </c>
      <c r="E62" s="53" t="s">
        <v>413</v>
      </c>
      <c r="F62" s="42" t="s">
        <v>413</v>
      </c>
      <c r="G62" s="416" t="s">
        <v>414</v>
      </c>
      <c r="H62" s="112">
        <v>2405001</v>
      </c>
      <c r="I62" s="47">
        <v>2023</v>
      </c>
      <c r="J62" s="33">
        <f t="shared" si="3"/>
        <v>2029</v>
      </c>
      <c r="K62" s="11" t="s">
        <v>1404</v>
      </c>
      <c r="L62" s="42" t="s">
        <v>38</v>
      </c>
      <c r="M62" s="502" t="s">
        <v>1405</v>
      </c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 t="s">
        <v>1406</v>
      </c>
      <c r="Z62" s="42" t="s">
        <v>1407</v>
      </c>
      <c r="AA62" s="42" t="s">
        <v>1407</v>
      </c>
      <c r="AB62" s="42" t="s">
        <v>1406</v>
      </c>
      <c r="AC62" s="42" t="s">
        <v>1407</v>
      </c>
      <c r="AD62" s="396" t="s">
        <v>1525</v>
      </c>
      <c r="AE62" s="42" t="s">
        <v>1406</v>
      </c>
      <c r="AF62" s="416" t="s">
        <v>415</v>
      </c>
      <c r="AG62" s="416" t="s">
        <v>416</v>
      </c>
      <c r="AH62" s="416" t="s">
        <v>36</v>
      </c>
      <c r="AI62" s="430" t="s">
        <v>89</v>
      </c>
      <c r="AJ62" s="432" t="s">
        <v>1373</v>
      </c>
      <c r="AK62" s="403">
        <v>1</v>
      </c>
      <c r="AL62" s="211">
        <v>1</v>
      </c>
      <c r="AM62" s="186" t="s">
        <v>1409</v>
      </c>
      <c r="AN62" s="12" t="s">
        <v>1459</v>
      </c>
      <c r="AO62" s="300">
        <v>45078</v>
      </c>
      <c r="AP62" s="300">
        <v>47270</v>
      </c>
      <c r="AQ62" s="182" t="s">
        <v>1411</v>
      </c>
      <c r="AR62" s="12" t="s">
        <v>1423</v>
      </c>
      <c r="AS62" s="305" t="s">
        <v>1460</v>
      </c>
      <c r="AT62" s="38"/>
      <c r="AU62" s="38"/>
      <c r="AV62" s="38"/>
      <c r="AW62" s="38"/>
      <c r="AX62" s="1"/>
      <c r="AY62" s="1"/>
      <c r="AZ62" s="1"/>
      <c r="BA62" s="1"/>
    </row>
    <row r="63" spans="2:53" s="39" customFormat="1" ht="21" x14ac:dyDescent="0.25">
      <c r="B63" s="40">
        <v>58</v>
      </c>
      <c r="C63" s="53" t="s">
        <v>417</v>
      </c>
      <c r="D63" s="42" t="s">
        <v>30</v>
      </c>
      <c r="E63" s="53" t="s">
        <v>413</v>
      </c>
      <c r="F63" s="53" t="s">
        <v>413</v>
      </c>
      <c r="G63" s="53" t="s">
        <v>418</v>
      </c>
      <c r="H63" s="112">
        <v>1011006</v>
      </c>
      <c r="I63" s="47" t="s">
        <v>44</v>
      </c>
      <c r="J63" s="33">
        <f t="shared" si="3"/>
        <v>2027</v>
      </c>
      <c r="K63" s="11" t="s">
        <v>1404</v>
      </c>
      <c r="L63" s="42" t="s">
        <v>38</v>
      </c>
      <c r="M63" s="502" t="s">
        <v>1405</v>
      </c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 t="s">
        <v>1406</v>
      </c>
      <c r="Z63" s="42" t="s">
        <v>1407</v>
      </c>
      <c r="AA63" s="42" t="s">
        <v>1407</v>
      </c>
      <c r="AB63" s="42" t="s">
        <v>1406</v>
      </c>
      <c r="AC63" s="42" t="s">
        <v>1407</v>
      </c>
      <c r="AD63" s="396" t="s">
        <v>1526</v>
      </c>
      <c r="AE63" s="42" t="s">
        <v>1406</v>
      </c>
      <c r="AF63" s="53" t="s">
        <v>419</v>
      </c>
      <c r="AG63" s="53" t="s">
        <v>420</v>
      </c>
      <c r="AH63" s="42" t="s">
        <v>36</v>
      </c>
      <c r="AI63" s="430" t="s">
        <v>89</v>
      </c>
      <c r="AJ63" s="432" t="s">
        <v>1373</v>
      </c>
      <c r="AK63" s="403">
        <v>1</v>
      </c>
      <c r="AL63" s="211">
        <v>1</v>
      </c>
      <c r="AM63" s="186" t="s">
        <v>65</v>
      </c>
      <c r="AN63" s="12" t="s">
        <v>1414</v>
      </c>
      <c r="AO63" s="300">
        <v>44348</v>
      </c>
      <c r="AP63" s="300">
        <v>46539</v>
      </c>
      <c r="AQ63" s="182" t="s">
        <v>67</v>
      </c>
      <c r="AR63" s="56" t="s">
        <v>68</v>
      </c>
      <c r="AS63" s="305" t="s">
        <v>1415</v>
      </c>
    </row>
    <row r="64" spans="2:53" s="39" customFormat="1" ht="21" customHeight="1" x14ac:dyDescent="0.25">
      <c r="B64" s="28">
        <v>59</v>
      </c>
      <c r="C64" s="53" t="s">
        <v>421</v>
      </c>
      <c r="D64" s="42" t="s">
        <v>283</v>
      </c>
      <c r="E64" s="53" t="s">
        <v>413</v>
      </c>
      <c r="F64" s="53" t="s">
        <v>422</v>
      </c>
      <c r="G64" s="53" t="s">
        <v>423</v>
      </c>
      <c r="H64" s="112">
        <v>1405013</v>
      </c>
      <c r="I64" s="47">
        <v>2025</v>
      </c>
      <c r="J64" s="33">
        <f t="shared" si="3"/>
        <v>2031</v>
      </c>
      <c r="K64" s="11" t="s">
        <v>1404</v>
      </c>
      <c r="L64" s="42" t="s">
        <v>51</v>
      </c>
      <c r="M64" s="42"/>
      <c r="N64" s="42"/>
      <c r="O64" s="42"/>
      <c r="P64" s="42"/>
      <c r="Q64" s="502" t="s">
        <v>1405</v>
      </c>
      <c r="R64" s="42"/>
      <c r="S64" s="42"/>
      <c r="T64" s="42"/>
      <c r="U64" s="42"/>
      <c r="V64" s="42"/>
      <c r="W64" s="42"/>
      <c r="X64" s="42"/>
      <c r="Y64" s="42" t="s">
        <v>1407</v>
      </c>
      <c r="Z64" s="42" t="s">
        <v>1406</v>
      </c>
      <c r="AA64" s="42" t="s">
        <v>1406</v>
      </c>
      <c r="AB64" s="42" t="s">
        <v>1407</v>
      </c>
      <c r="AC64" s="42" t="s">
        <v>1407</v>
      </c>
      <c r="AD64" s="396" t="s">
        <v>1527</v>
      </c>
      <c r="AE64" s="42" t="s">
        <v>1406</v>
      </c>
      <c r="AF64" s="42" t="s">
        <v>424</v>
      </c>
      <c r="AG64" s="42" t="s">
        <v>425</v>
      </c>
      <c r="AH64" s="42" t="s">
        <v>426</v>
      </c>
      <c r="AI64" s="434" t="s">
        <v>46</v>
      </c>
      <c r="AJ64" s="432" t="s">
        <v>1373</v>
      </c>
      <c r="AK64" s="403">
        <v>1</v>
      </c>
      <c r="AL64" s="211">
        <v>1</v>
      </c>
      <c r="AM64" s="186" t="s">
        <v>165</v>
      </c>
      <c r="AN64" s="12" t="s">
        <v>427</v>
      </c>
      <c r="AO64" s="300">
        <v>45717</v>
      </c>
      <c r="AP64" s="299">
        <v>47908</v>
      </c>
      <c r="AQ64" s="182" t="s">
        <v>167</v>
      </c>
      <c r="AR64" s="12" t="s">
        <v>168</v>
      </c>
      <c r="AS64" s="305" t="s">
        <v>1528</v>
      </c>
      <c r="AT64" s="38"/>
      <c r="AU64" s="38"/>
      <c r="AV64" s="38"/>
      <c r="AW64" s="38"/>
      <c r="AX64" s="1"/>
      <c r="AY64" s="1"/>
      <c r="AZ64" s="1"/>
      <c r="BA64" s="1"/>
    </row>
    <row r="65" spans="2:53" s="39" customFormat="1" ht="21" customHeight="1" x14ac:dyDescent="0.25">
      <c r="B65" s="40">
        <v>60</v>
      </c>
      <c r="C65" s="42" t="s">
        <v>360</v>
      </c>
      <c r="D65" s="42" t="s">
        <v>58</v>
      </c>
      <c r="E65" s="53" t="s">
        <v>413</v>
      </c>
      <c r="F65" s="53" t="s">
        <v>422</v>
      </c>
      <c r="G65" s="42" t="s">
        <v>428</v>
      </c>
      <c r="H65" s="112">
        <v>1904001</v>
      </c>
      <c r="I65" s="47">
        <v>2025</v>
      </c>
      <c r="J65" s="33">
        <f t="shared" si="3"/>
        <v>2031</v>
      </c>
      <c r="K65" s="11" t="s">
        <v>1404</v>
      </c>
      <c r="L65" s="42" t="s">
        <v>45</v>
      </c>
      <c r="M65" s="42"/>
      <c r="N65" s="42"/>
      <c r="O65" s="42"/>
      <c r="P65" s="502" t="s">
        <v>1405</v>
      </c>
      <c r="Q65" s="42"/>
      <c r="R65" s="42"/>
      <c r="S65" s="42"/>
      <c r="T65" s="42"/>
      <c r="U65" s="42"/>
      <c r="V65" s="42"/>
      <c r="W65" s="42"/>
      <c r="X65" s="42"/>
      <c r="Y65" s="42" t="s">
        <v>1407</v>
      </c>
      <c r="Z65" s="42" t="s">
        <v>1406</v>
      </c>
      <c r="AA65" s="42" t="s">
        <v>1406</v>
      </c>
      <c r="AB65" s="42" t="s">
        <v>1407</v>
      </c>
      <c r="AC65" s="42" t="s">
        <v>1407</v>
      </c>
      <c r="AD65" s="396" t="str">
        <f>VLOOKUP(C65,'[39]LAMPIRAN STANDAR'!$E$81:F$216,2,0)</f>
        <v>ahmad.k@ikoito.co.id</v>
      </c>
      <c r="AE65" s="42" t="s">
        <v>1406</v>
      </c>
      <c r="AF65" s="53" t="s">
        <v>429</v>
      </c>
      <c r="AG65" s="53" t="s">
        <v>430</v>
      </c>
      <c r="AH65" s="42" t="s">
        <v>431</v>
      </c>
      <c r="AI65" s="433" t="s">
        <v>46</v>
      </c>
      <c r="AJ65" s="432" t="s">
        <v>1373</v>
      </c>
      <c r="AK65" s="403">
        <v>1</v>
      </c>
      <c r="AL65" s="211">
        <v>1</v>
      </c>
      <c r="AM65" s="186" t="s">
        <v>80</v>
      </c>
      <c r="AN65" s="12" t="s">
        <v>1486</v>
      </c>
      <c r="AO65" s="300">
        <v>45444</v>
      </c>
      <c r="AP65" s="300">
        <v>47635</v>
      </c>
      <c r="AQ65" s="182" t="s">
        <v>83</v>
      </c>
      <c r="AR65" s="12" t="s">
        <v>1419</v>
      </c>
      <c r="AS65" s="305" t="s">
        <v>1487</v>
      </c>
      <c r="AT65" s="38"/>
      <c r="AU65" s="38"/>
      <c r="AV65" s="38"/>
      <c r="AW65" s="38"/>
      <c r="AX65" s="1"/>
      <c r="AY65" s="1"/>
      <c r="AZ65" s="1"/>
      <c r="BA65" s="1"/>
    </row>
    <row r="66" spans="2:53" s="39" customFormat="1" ht="21" customHeight="1" x14ac:dyDescent="0.25">
      <c r="B66" s="28">
        <v>61</v>
      </c>
      <c r="C66" s="53" t="s">
        <v>432</v>
      </c>
      <c r="D66" s="42" t="s">
        <v>283</v>
      </c>
      <c r="E66" s="53" t="s">
        <v>413</v>
      </c>
      <c r="F66" s="53" t="s">
        <v>422</v>
      </c>
      <c r="G66" s="42" t="s">
        <v>433</v>
      </c>
      <c r="H66" s="112">
        <v>1511009</v>
      </c>
      <c r="I66" s="47">
        <v>2024</v>
      </c>
      <c r="J66" s="33">
        <f t="shared" si="3"/>
        <v>2030</v>
      </c>
      <c r="K66" s="11" t="s">
        <v>1404</v>
      </c>
      <c r="L66" s="42" t="s">
        <v>51</v>
      </c>
      <c r="M66" s="42"/>
      <c r="N66" s="42"/>
      <c r="O66" s="42"/>
      <c r="P66" s="42"/>
      <c r="Q66" s="502" t="s">
        <v>1405</v>
      </c>
      <c r="R66" s="42"/>
      <c r="S66" s="42"/>
      <c r="T66" s="42"/>
      <c r="U66" s="42"/>
      <c r="V66" s="42"/>
      <c r="W66" s="42"/>
      <c r="X66" s="42"/>
      <c r="Y66" s="42" t="s">
        <v>1407</v>
      </c>
      <c r="Z66" s="42" t="s">
        <v>1406</v>
      </c>
      <c r="AA66" s="42" t="s">
        <v>1406</v>
      </c>
      <c r="AB66" s="42" t="s">
        <v>1407</v>
      </c>
      <c r="AC66" s="42" t="s">
        <v>1407</v>
      </c>
      <c r="AD66" s="396" t="s">
        <v>1529</v>
      </c>
      <c r="AE66" s="42" t="s">
        <v>1406</v>
      </c>
      <c r="AF66" s="42" t="s">
        <v>434</v>
      </c>
      <c r="AG66" s="42" t="s">
        <v>435</v>
      </c>
      <c r="AH66" s="42" t="s">
        <v>436</v>
      </c>
      <c r="AI66" s="434" t="s">
        <v>46</v>
      </c>
      <c r="AJ66" s="432" t="s">
        <v>1373</v>
      </c>
      <c r="AK66" s="403">
        <v>1</v>
      </c>
      <c r="AL66" s="211">
        <v>1</v>
      </c>
      <c r="AM66" s="186" t="s">
        <v>80</v>
      </c>
      <c r="AN66" s="12" t="s">
        <v>437</v>
      </c>
      <c r="AO66" s="300">
        <v>45566</v>
      </c>
      <c r="AP66" s="300">
        <v>47757</v>
      </c>
      <c r="AQ66" s="182" t="s">
        <v>83</v>
      </c>
      <c r="AR66" s="12" t="s">
        <v>1419</v>
      </c>
      <c r="AS66" s="305" t="s">
        <v>1530</v>
      </c>
      <c r="AT66" s="38"/>
      <c r="AU66" s="38"/>
      <c r="AV66" s="38"/>
      <c r="AW66" s="38"/>
      <c r="AX66" s="1"/>
      <c r="AY66" s="1"/>
      <c r="AZ66" s="1"/>
      <c r="BA66" s="1"/>
    </row>
    <row r="67" spans="2:53" s="39" customFormat="1" ht="21" x14ac:dyDescent="0.25">
      <c r="B67" s="40">
        <v>62</v>
      </c>
      <c r="C67" s="53" t="s">
        <v>438</v>
      </c>
      <c r="D67" s="42" t="s">
        <v>30</v>
      </c>
      <c r="E67" s="53" t="s">
        <v>413</v>
      </c>
      <c r="F67" s="42" t="s">
        <v>422</v>
      </c>
      <c r="G67" s="416" t="s">
        <v>439</v>
      </c>
      <c r="H67" s="112">
        <v>1804001</v>
      </c>
      <c r="I67" s="47">
        <v>2023</v>
      </c>
      <c r="J67" s="33">
        <f t="shared" si="3"/>
        <v>2029</v>
      </c>
      <c r="K67" s="11" t="s">
        <v>1404</v>
      </c>
      <c r="L67" s="42" t="s">
        <v>38</v>
      </c>
      <c r="M67" s="502" t="s">
        <v>1405</v>
      </c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 t="s">
        <v>1406</v>
      </c>
      <c r="Z67" s="42" t="s">
        <v>1407</v>
      </c>
      <c r="AA67" s="42" t="s">
        <v>1407</v>
      </c>
      <c r="AB67" s="42" t="s">
        <v>1406</v>
      </c>
      <c r="AC67" s="42" t="s">
        <v>1407</v>
      </c>
      <c r="AD67" s="396" t="s">
        <v>1531</v>
      </c>
      <c r="AE67" s="42" t="s">
        <v>1406</v>
      </c>
      <c r="AF67" s="416" t="s">
        <v>440</v>
      </c>
      <c r="AG67" s="416" t="s">
        <v>441</v>
      </c>
      <c r="AH67" s="42" t="s">
        <v>36</v>
      </c>
      <c r="AI67" s="430" t="s">
        <v>89</v>
      </c>
      <c r="AJ67" s="432" t="s">
        <v>1373</v>
      </c>
      <c r="AK67" s="403">
        <v>1</v>
      </c>
      <c r="AL67" s="211">
        <v>1</v>
      </c>
      <c r="AM67" s="422" t="s">
        <v>1409</v>
      </c>
      <c r="AN67" s="12" t="s">
        <v>1422</v>
      </c>
      <c r="AO67" s="300">
        <v>45108</v>
      </c>
      <c r="AP67" s="300">
        <v>47300</v>
      </c>
      <c r="AQ67" s="182" t="s">
        <v>1411</v>
      </c>
      <c r="AR67" s="12" t="s">
        <v>1423</v>
      </c>
      <c r="AS67" s="305" t="s">
        <v>1424</v>
      </c>
      <c r="AT67" s="38"/>
      <c r="AU67" s="38"/>
      <c r="AV67" s="38"/>
      <c r="AW67" s="38"/>
      <c r="AX67" s="1"/>
      <c r="AY67" s="1"/>
      <c r="AZ67" s="1"/>
      <c r="BA67" s="1"/>
    </row>
    <row r="68" spans="2:53" s="39" customFormat="1" ht="21" x14ac:dyDescent="0.25">
      <c r="B68" s="28">
        <v>63</v>
      </c>
      <c r="C68" s="53" t="s">
        <v>442</v>
      </c>
      <c r="D68" s="42" t="s">
        <v>283</v>
      </c>
      <c r="E68" s="53" t="s">
        <v>413</v>
      </c>
      <c r="F68" s="53" t="s">
        <v>422</v>
      </c>
      <c r="G68" s="53" t="s">
        <v>443</v>
      </c>
      <c r="H68" s="112">
        <v>1703001</v>
      </c>
      <c r="I68" s="47" t="s">
        <v>44</v>
      </c>
      <c r="J68" s="33">
        <f t="shared" si="3"/>
        <v>2027</v>
      </c>
      <c r="K68" s="11" t="s">
        <v>1404</v>
      </c>
      <c r="L68" s="42" t="s">
        <v>51</v>
      </c>
      <c r="M68" s="42"/>
      <c r="N68" s="42"/>
      <c r="O68" s="42"/>
      <c r="P68" s="42"/>
      <c r="Q68" s="502" t="s">
        <v>1405</v>
      </c>
      <c r="R68" s="42"/>
      <c r="S68" s="42"/>
      <c r="T68" s="42"/>
      <c r="U68" s="42"/>
      <c r="V68" s="42"/>
      <c r="W68" s="42"/>
      <c r="X68" s="42"/>
      <c r="Y68" s="42" t="s">
        <v>1407</v>
      </c>
      <c r="Z68" s="42" t="s">
        <v>1407</v>
      </c>
      <c r="AA68" s="42" t="s">
        <v>1406</v>
      </c>
      <c r="AB68" s="42" t="s">
        <v>1407</v>
      </c>
      <c r="AC68" s="42" t="s">
        <v>1407</v>
      </c>
      <c r="AD68" s="42" t="s">
        <v>32</v>
      </c>
      <c r="AE68" s="42" t="s">
        <v>1407</v>
      </c>
      <c r="AF68" s="53" t="s">
        <v>444</v>
      </c>
      <c r="AG68" s="53" t="s">
        <v>445</v>
      </c>
      <c r="AH68" s="42" t="s">
        <v>446</v>
      </c>
      <c r="AI68" s="434" t="s">
        <v>46</v>
      </c>
      <c r="AJ68" s="432" t="s">
        <v>1373</v>
      </c>
      <c r="AK68" s="403">
        <v>1</v>
      </c>
      <c r="AL68" s="211">
        <v>1</v>
      </c>
      <c r="AM68" s="186" t="s">
        <v>1409</v>
      </c>
      <c r="AN68" s="12" t="s">
        <v>1532</v>
      </c>
      <c r="AO68" s="300">
        <v>44105</v>
      </c>
      <c r="AP68" s="300">
        <v>46296</v>
      </c>
      <c r="AQ68" s="182" t="s">
        <v>1411</v>
      </c>
      <c r="AR68" s="12" t="s">
        <v>1423</v>
      </c>
      <c r="AS68" s="305" t="s">
        <v>1533</v>
      </c>
      <c r="AT68" s="38"/>
      <c r="AU68" s="38"/>
      <c r="AV68" s="38"/>
      <c r="AW68" s="38"/>
      <c r="AX68" s="1"/>
      <c r="AY68" s="1"/>
      <c r="AZ68" s="1"/>
      <c r="BA68" s="1"/>
    </row>
    <row r="69" spans="2:53" s="39" customFormat="1" ht="21" x14ac:dyDescent="0.25">
      <c r="B69" s="40">
        <v>64</v>
      </c>
      <c r="C69" s="53" t="s">
        <v>449</v>
      </c>
      <c r="D69" s="42" t="s">
        <v>283</v>
      </c>
      <c r="E69" s="53" t="s">
        <v>413</v>
      </c>
      <c r="F69" s="53" t="s">
        <v>422</v>
      </c>
      <c r="G69" s="53" t="s">
        <v>450</v>
      </c>
      <c r="H69" s="112">
        <v>1801027</v>
      </c>
      <c r="I69" s="47" t="s">
        <v>44</v>
      </c>
      <c r="J69" s="33">
        <f t="shared" si="3"/>
        <v>2027</v>
      </c>
      <c r="K69" s="11" t="s">
        <v>1404</v>
      </c>
      <c r="L69" s="42" t="s">
        <v>51</v>
      </c>
      <c r="M69" s="42"/>
      <c r="N69" s="42"/>
      <c r="O69" s="42"/>
      <c r="P69" s="42"/>
      <c r="Q69" s="502" t="s">
        <v>1405</v>
      </c>
      <c r="R69" s="42"/>
      <c r="S69" s="42"/>
      <c r="T69" s="42"/>
      <c r="U69" s="42"/>
      <c r="V69" s="42"/>
      <c r="W69" s="42"/>
      <c r="X69" s="42"/>
      <c r="Y69" s="42" t="s">
        <v>1407</v>
      </c>
      <c r="Z69" s="42" t="s">
        <v>1406</v>
      </c>
      <c r="AA69" s="42" t="s">
        <v>1406</v>
      </c>
      <c r="AB69" s="42" t="s">
        <v>1407</v>
      </c>
      <c r="AC69" s="42" t="s">
        <v>1407</v>
      </c>
      <c r="AD69" s="396" t="s">
        <v>1534</v>
      </c>
      <c r="AE69" s="42" t="s">
        <v>1406</v>
      </c>
      <c r="AF69" s="53" t="s">
        <v>451</v>
      </c>
      <c r="AG69" s="53" t="s">
        <v>452</v>
      </c>
      <c r="AH69" s="42" t="s">
        <v>453</v>
      </c>
      <c r="AI69" s="434" t="s">
        <v>46</v>
      </c>
      <c r="AJ69" s="432" t="s">
        <v>1373</v>
      </c>
      <c r="AK69" s="403">
        <v>1</v>
      </c>
      <c r="AL69" s="211">
        <v>1</v>
      </c>
      <c r="AM69" s="186" t="s">
        <v>1409</v>
      </c>
      <c r="AN69" s="12" t="s">
        <v>1532</v>
      </c>
      <c r="AO69" s="300">
        <v>44105</v>
      </c>
      <c r="AP69" s="300">
        <v>46296</v>
      </c>
      <c r="AQ69" s="182" t="s">
        <v>1411</v>
      </c>
      <c r="AR69" s="12" t="s">
        <v>1423</v>
      </c>
      <c r="AS69" s="305" t="s">
        <v>1533</v>
      </c>
      <c r="AT69" s="38"/>
      <c r="AU69" s="38"/>
      <c r="AV69" s="38"/>
      <c r="AW69" s="38"/>
      <c r="AX69" s="1"/>
      <c r="AY69" s="1"/>
      <c r="AZ69" s="1"/>
      <c r="BA69" s="1"/>
    </row>
    <row r="70" spans="2:53" s="39" customFormat="1" ht="21" x14ac:dyDescent="0.25">
      <c r="B70" s="28">
        <v>65</v>
      </c>
      <c r="C70" s="53" t="s">
        <v>454</v>
      </c>
      <c r="D70" s="42" t="s">
        <v>283</v>
      </c>
      <c r="E70" s="53" t="s">
        <v>413</v>
      </c>
      <c r="F70" s="53" t="s">
        <v>455</v>
      </c>
      <c r="G70" s="53" t="s">
        <v>456</v>
      </c>
      <c r="H70" s="112">
        <v>2412013</v>
      </c>
      <c r="I70" s="47">
        <v>2024</v>
      </c>
      <c r="J70" s="33">
        <f t="shared" si="3"/>
        <v>2030</v>
      </c>
      <c r="K70" s="11" t="s">
        <v>1404</v>
      </c>
      <c r="L70" s="42" t="s">
        <v>51</v>
      </c>
      <c r="M70" s="42"/>
      <c r="N70" s="42"/>
      <c r="O70" s="42"/>
      <c r="P70" s="42"/>
      <c r="Q70" s="502" t="s">
        <v>1405</v>
      </c>
      <c r="R70" s="42"/>
      <c r="S70" s="42"/>
      <c r="T70" s="42"/>
      <c r="U70" s="42"/>
      <c r="V70" s="42"/>
      <c r="W70" s="42"/>
      <c r="X70" s="42"/>
      <c r="Y70" s="42" t="s">
        <v>1407</v>
      </c>
      <c r="Z70" s="42" t="s">
        <v>1407</v>
      </c>
      <c r="AA70" s="42" t="s">
        <v>1406</v>
      </c>
      <c r="AB70" s="42" t="s">
        <v>1407</v>
      </c>
      <c r="AC70" s="42" t="s">
        <v>1407</v>
      </c>
      <c r="AD70" s="42" t="s">
        <v>32</v>
      </c>
      <c r="AE70" s="42" t="s">
        <v>1406</v>
      </c>
      <c r="AF70" s="53" t="s">
        <v>457</v>
      </c>
      <c r="AG70" s="53" t="s">
        <v>458</v>
      </c>
      <c r="AH70" s="42" t="s">
        <v>459</v>
      </c>
      <c r="AI70" s="434" t="s">
        <v>46</v>
      </c>
      <c r="AJ70" s="432" t="s">
        <v>1373</v>
      </c>
      <c r="AK70" s="403">
        <v>1</v>
      </c>
      <c r="AL70" s="211">
        <v>1</v>
      </c>
      <c r="AM70" s="186" t="s">
        <v>1409</v>
      </c>
      <c r="AN70" s="12" t="s">
        <v>1535</v>
      </c>
      <c r="AO70" s="300">
        <v>45261</v>
      </c>
      <c r="AP70" s="300">
        <v>47453</v>
      </c>
      <c r="AQ70" s="182" t="s">
        <v>1411</v>
      </c>
      <c r="AR70" s="12" t="s">
        <v>1423</v>
      </c>
      <c r="AS70" s="305" t="s">
        <v>1536</v>
      </c>
      <c r="AT70" s="38"/>
      <c r="AU70" s="38"/>
      <c r="AV70" s="38"/>
      <c r="AW70" s="38"/>
      <c r="AX70" s="1"/>
      <c r="AY70" s="1"/>
      <c r="AZ70" s="1"/>
      <c r="BA70" s="1"/>
    </row>
    <row r="71" spans="2:53" s="39" customFormat="1" ht="21" x14ac:dyDescent="0.25">
      <c r="B71" s="40">
        <v>66</v>
      </c>
      <c r="C71" s="53" t="s">
        <v>460</v>
      </c>
      <c r="D71" s="42" t="s">
        <v>283</v>
      </c>
      <c r="E71" s="53" t="s">
        <v>413</v>
      </c>
      <c r="F71" s="53" t="s">
        <v>455</v>
      </c>
      <c r="G71" s="42" t="s">
        <v>461</v>
      </c>
      <c r="H71" s="112">
        <v>1206004</v>
      </c>
      <c r="I71" s="47">
        <v>2024</v>
      </c>
      <c r="J71" s="33">
        <f t="shared" si="3"/>
        <v>2030</v>
      </c>
      <c r="K71" s="11" t="s">
        <v>1404</v>
      </c>
      <c r="L71" s="42" t="s">
        <v>51</v>
      </c>
      <c r="M71" s="42"/>
      <c r="N71" s="42"/>
      <c r="O71" s="42"/>
      <c r="P71" s="42"/>
      <c r="Q71" s="502" t="s">
        <v>1405</v>
      </c>
      <c r="R71" s="42"/>
      <c r="S71" s="42"/>
      <c r="T71" s="42"/>
      <c r="U71" s="42"/>
      <c r="V71" s="42"/>
      <c r="W71" s="42"/>
      <c r="X71" s="42"/>
      <c r="Y71" s="42" t="s">
        <v>1407</v>
      </c>
      <c r="Z71" s="42" t="s">
        <v>1406</v>
      </c>
      <c r="AA71" s="42" t="s">
        <v>1406</v>
      </c>
      <c r="AB71" s="42" t="s">
        <v>1407</v>
      </c>
      <c r="AC71" s="42" t="s">
        <v>1407</v>
      </c>
      <c r="AD71" s="396" t="s">
        <v>1537</v>
      </c>
      <c r="AE71" s="42" t="s">
        <v>1406</v>
      </c>
      <c r="AF71" s="42" t="s">
        <v>462</v>
      </c>
      <c r="AG71" s="42" t="s">
        <v>463</v>
      </c>
      <c r="AH71" s="42" t="s">
        <v>464</v>
      </c>
      <c r="AI71" s="434" t="s">
        <v>46</v>
      </c>
      <c r="AJ71" s="432" t="s">
        <v>1373</v>
      </c>
      <c r="AK71" s="403">
        <v>1</v>
      </c>
      <c r="AL71" s="211">
        <v>1</v>
      </c>
      <c r="AM71" s="186" t="s">
        <v>80</v>
      </c>
      <c r="AN71" s="12" t="s">
        <v>465</v>
      </c>
      <c r="AO71" s="300">
        <v>45597</v>
      </c>
      <c r="AP71" s="300">
        <v>47788</v>
      </c>
      <c r="AQ71" s="182" t="s">
        <v>83</v>
      </c>
      <c r="AR71" s="12" t="s">
        <v>1419</v>
      </c>
      <c r="AS71" s="305" t="s">
        <v>1538</v>
      </c>
      <c r="AT71" s="38"/>
      <c r="AU71" s="38"/>
      <c r="AV71" s="38"/>
      <c r="AW71" s="38"/>
      <c r="AX71" s="1"/>
      <c r="AY71" s="1"/>
      <c r="AZ71" s="1"/>
      <c r="BA71" s="1"/>
    </row>
    <row r="72" spans="2:53" s="39" customFormat="1" ht="21" x14ac:dyDescent="0.25">
      <c r="B72" s="28">
        <v>67</v>
      </c>
      <c r="C72" s="65" t="s">
        <v>466</v>
      </c>
      <c r="D72" s="42" t="s">
        <v>58</v>
      </c>
      <c r="E72" s="53" t="s">
        <v>413</v>
      </c>
      <c r="F72" s="53" t="s">
        <v>455</v>
      </c>
      <c r="G72" s="53" t="s">
        <v>467</v>
      </c>
      <c r="H72" s="112">
        <v>1406005</v>
      </c>
      <c r="I72" s="47">
        <v>2023</v>
      </c>
      <c r="J72" s="33">
        <f t="shared" si="3"/>
        <v>2029</v>
      </c>
      <c r="K72" s="11" t="s">
        <v>1404</v>
      </c>
      <c r="L72" s="42" t="s">
        <v>45</v>
      </c>
      <c r="M72" s="42"/>
      <c r="N72" s="42"/>
      <c r="O72" s="42"/>
      <c r="P72" s="502" t="s">
        <v>1405</v>
      </c>
      <c r="Q72" s="42"/>
      <c r="R72" s="42"/>
      <c r="S72" s="42"/>
      <c r="T72" s="42"/>
      <c r="U72" s="42"/>
      <c r="V72" s="42"/>
      <c r="W72" s="42"/>
      <c r="X72" s="42"/>
      <c r="Y72" s="42" t="s">
        <v>1407</v>
      </c>
      <c r="Z72" s="42" t="s">
        <v>1406</v>
      </c>
      <c r="AA72" s="42" t="s">
        <v>1406</v>
      </c>
      <c r="AB72" s="42" t="s">
        <v>1407</v>
      </c>
      <c r="AC72" s="42" t="s">
        <v>1407</v>
      </c>
      <c r="AD72" s="396" t="str">
        <f>VLOOKUP(C72,'[39]LAMPIRAN STANDAR'!$E$81:F$216,2,0)</f>
        <v>cnc@ikoito.co.id</v>
      </c>
      <c r="AE72" s="42" t="s">
        <v>1406</v>
      </c>
      <c r="AF72" s="53" t="s">
        <v>468</v>
      </c>
      <c r="AG72" s="53" t="s">
        <v>469</v>
      </c>
      <c r="AH72" s="42" t="s">
        <v>470</v>
      </c>
      <c r="AI72" s="433" t="s">
        <v>46</v>
      </c>
      <c r="AJ72" s="432" t="s">
        <v>1373</v>
      </c>
      <c r="AK72" s="403">
        <v>1</v>
      </c>
      <c r="AL72" s="211">
        <v>1</v>
      </c>
      <c r="AM72" s="186" t="s">
        <v>65</v>
      </c>
      <c r="AN72" s="12" t="s">
        <v>1494</v>
      </c>
      <c r="AO72" s="300">
        <v>44652</v>
      </c>
      <c r="AP72" s="300">
        <v>46844</v>
      </c>
      <c r="AQ72" s="182" t="s">
        <v>67</v>
      </c>
      <c r="AR72" s="56" t="s">
        <v>68</v>
      </c>
      <c r="AS72" s="305" t="s">
        <v>1539</v>
      </c>
      <c r="AT72" s="38"/>
      <c r="AU72" s="38"/>
      <c r="AV72" s="38"/>
      <c r="AW72" s="38"/>
      <c r="AX72" s="1"/>
      <c r="AY72" s="1"/>
      <c r="AZ72" s="1"/>
      <c r="BA72" s="1"/>
    </row>
    <row r="73" spans="2:53" s="475" customFormat="1" ht="21" customHeight="1" x14ac:dyDescent="0.25">
      <c r="B73" s="1019">
        <v>68</v>
      </c>
      <c r="C73" s="1034" t="s">
        <v>471</v>
      </c>
      <c r="D73" s="1011" t="s">
        <v>58</v>
      </c>
      <c r="E73" s="1013" t="s">
        <v>413</v>
      </c>
      <c r="F73" s="1013" t="s">
        <v>455</v>
      </c>
      <c r="G73" s="1013" t="s">
        <v>1540</v>
      </c>
      <c r="H73" s="1013">
        <v>1312002</v>
      </c>
      <c r="I73" s="1021">
        <v>2023</v>
      </c>
      <c r="J73" s="476">
        <f t="shared" si="3"/>
        <v>2029</v>
      </c>
      <c r="K73" s="1015" t="s">
        <v>1404</v>
      </c>
      <c r="L73" s="1011" t="s">
        <v>45</v>
      </c>
      <c r="M73" s="496"/>
      <c r="N73" s="496"/>
      <c r="O73" s="496"/>
      <c r="P73" s="1017" t="s">
        <v>1405</v>
      </c>
      <c r="Q73" s="496"/>
      <c r="R73" s="496"/>
      <c r="S73" s="496"/>
      <c r="T73" s="496"/>
      <c r="U73" s="496"/>
      <c r="V73" s="496"/>
      <c r="W73" s="496"/>
      <c r="X73" s="496"/>
      <c r="Y73" s="1011" t="s">
        <v>1407</v>
      </c>
      <c r="Z73" s="1011" t="s">
        <v>1406</v>
      </c>
      <c r="AA73" s="1011" t="s">
        <v>1406</v>
      </c>
      <c r="AB73" s="1011" t="s">
        <v>1407</v>
      </c>
      <c r="AC73" s="1011" t="s">
        <v>1407</v>
      </c>
      <c r="AD73" s="472" t="str">
        <f>VLOOKUP(C73,'[39]LAMPIRAN STANDAR'!$E$81:F$216,2,0)</f>
        <v>a.bahtiar@ikoito.co.id</v>
      </c>
      <c r="AE73" s="1011" t="s">
        <v>1406</v>
      </c>
      <c r="AF73" s="1013" t="s">
        <v>473</v>
      </c>
      <c r="AG73" s="1013" t="s">
        <v>474</v>
      </c>
      <c r="AH73" s="1011" t="s">
        <v>475</v>
      </c>
      <c r="AI73" s="1001" t="s">
        <v>46</v>
      </c>
      <c r="AJ73" s="1003" t="s">
        <v>1373</v>
      </c>
      <c r="AK73" s="1005">
        <v>1</v>
      </c>
      <c r="AL73" s="1007">
        <v>1</v>
      </c>
      <c r="AM73" s="1009" t="s">
        <v>1425</v>
      </c>
      <c r="AN73" s="997" t="s">
        <v>1541</v>
      </c>
      <c r="AO73" s="993">
        <v>45200</v>
      </c>
      <c r="AP73" s="993">
        <v>47392</v>
      </c>
      <c r="AQ73" s="995" t="s">
        <v>1427</v>
      </c>
      <c r="AR73" s="997" t="s">
        <v>32</v>
      </c>
      <c r="AS73" s="999" t="s">
        <v>1542</v>
      </c>
    </row>
    <row r="74" spans="2:53" s="475" customFormat="1" ht="21" customHeight="1" x14ac:dyDescent="0.25">
      <c r="B74" s="1020"/>
      <c r="C74" s="1035"/>
      <c r="D74" s="1012"/>
      <c r="E74" s="1014"/>
      <c r="F74" s="1014"/>
      <c r="G74" s="1014"/>
      <c r="H74" s="1014"/>
      <c r="I74" s="1022"/>
      <c r="J74" s="476">
        <f t="shared" si="3"/>
        <v>6</v>
      </c>
      <c r="K74" s="1016"/>
      <c r="L74" s="1012"/>
      <c r="M74" s="497"/>
      <c r="N74" s="497"/>
      <c r="O74" s="497"/>
      <c r="P74" s="1018"/>
      <c r="Q74" s="497"/>
      <c r="R74" s="497"/>
      <c r="S74" s="497"/>
      <c r="T74" s="497"/>
      <c r="U74" s="497"/>
      <c r="V74" s="497"/>
      <c r="W74" s="497"/>
      <c r="X74" s="497"/>
      <c r="Y74" s="1012"/>
      <c r="Z74" s="1012"/>
      <c r="AA74" s="1012"/>
      <c r="AB74" s="1012"/>
      <c r="AC74" s="1012"/>
      <c r="AD74" s="472" t="s">
        <v>1543</v>
      </c>
      <c r="AE74" s="1012"/>
      <c r="AF74" s="1014"/>
      <c r="AG74" s="1014"/>
      <c r="AH74" s="1012"/>
      <c r="AI74" s="1002"/>
      <c r="AJ74" s="1004"/>
      <c r="AK74" s="1006"/>
      <c r="AL74" s="1008"/>
      <c r="AM74" s="1010"/>
      <c r="AN74" s="998"/>
      <c r="AO74" s="994"/>
      <c r="AP74" s="994"/>
      <c r="AQ74" s="996"/>
      <c r="AR74" s="998"/>
      <c r="AS74" s="1000"/>
    </row>
    <row r="75" spans="2:53" s="39" customFormat="1" ht="21" x14ac:dyDescent="0.25">
      <c r="B75" s="28">
        <v>69</v>
      </c>
      <c r="C75" s="42" t="s">
        <v>476</v>
      </c>
      <c r="D75" s="42" t="s">
        <v>283</v>
      </c>
      <c r="E75" s="53" t="s">
        <v>413</v>
      </c>
      <c r="F75" s="53" t="s">
        <v>455</v>
      </c>
      <c r="G75" s="45" t="s">
        <v>477</v>
      </c>
      <c r="H75" s="112">
        <v>1709001</v>
      </c>
      <c r="I75" s="47">
        <v>2021</v>
      </c>
      <c r="J75" s="33">
        <f>I75+6</f>
        <v>2027</v>
      </c>
      <c r="K75" s="11" t="s">
        <v>1404</v>
      </c>
      <c r="L75" s="42" t="s">
        <v>51</v>
      </c>
      <c r="M75" s="42"/>
      <c r="N75" s="42"/>
      <c r="O75" s="42"/>
      <c r="P75" s="42"/>
      <c r="Q75" s="502" t="s">
        <v>1405</v>
      </c>
      <c r="R75" s="42"/>
      <c r="S75" s="42"/>
      <c r="T75" s="42"/>
      <c r="U75" s="42"/>
      <c r="V75" s="42"/>
      <c r="W75" s="42"/>
      <c r="X75" s="42"/>
      <c r="Y75" s="42" t="s">
        <v>1407</v>
      </c>
      <c r="Z75" s="42" t="s">
        <v>1406</v>
      </c>
      <c r="AA75" s="42" t="s">
        <v>1406</v>
      </c>
      <c r="AB75" s="42" t="s">
        <v>1407</v>
      </c>
      <c r="AC75" s="42" t="s">
        <v>1407</v>
      </c>
      <c r="AD75" s="396" t="s">
        <v>1544</v>
      </c>
      <c r="AE75" s="394" t="s">
        <v>1406</v>
      </c>
      <c r="AF75" s="53" t="s">
        <v>478</v>
      </c>
      <c r="AG75" s="53" t="s">
        <v>479</v>
      </c>
      <c r="AH75" s="42" t="s">
        <v>480</v>
      </c>
      <c r="AI75" s="434" t="s">
        <v>46</v>
      </c>
      <c r="AJ75" s="432" t="s">
        <v>1373</v>
      </c>
      <c r="AK75" s="403">
        <v>1</v>
      </c>
      <c r="AL75" s="211">
        <v>1</v>
      </c>
      <c r="AM75" s="186" t="s">
        <v>1409</v>
      </c>
      <c r="AN75" s="12" t="s">
        <v>1545</v>
      </c>
      <c r="AO75" s="300">
        <v>44166</v>
      </c>
      <c r="AP75" s="300">
        <v>46357</v>
      </c>
      <c r="AQ75" s="182" t="s">
        <v>1411</v>
      </c>
      <c r="AR75" s="12" t="s">
        <v>1423</v>
      </c>
      <c r="AS75" s="305" t="s">
        <v>1546</v>
      </c>
      <c r="AT75" s="38"/>
      <c r="AU75" s="38"/>
      <c r="AV75" s="38"/>
      <c r="AW75" s="38"/>
      <c r="AX75" s="1"/>
      <c r="AY75" s="1"/>
      <c r="AZ75" s="1"/>
      <c r="BA75" s="1"/>
    </row>
    <row r="76" spans="2:53" s="39" customFormat="1" ht="21" x14ac:dyDescent="0.25">
      <c r="B76" s="40">
        <v>70</v>
      </c>
      <c r="C76" s="53" t="s">
        <v>481</v>
      </c>
      <c r="D76" s="42" t="s">
        <v>283</v>
      </c>
      <c r="E76" s="53" t="s">
        <v>413</v>
      </c>
      <c r="F76" s="53" t="s">
        <v>455</v>
      </c>
      <c r="G76" s="53" t="s">
        <v>482</v>
      </c>
      <c r="H76" s="112">
        <v>2412013</v>
      </c>
      <c r="I76" s="183">
        <v>43826</v>
      </c>
      <c r="J76" s="183">
        <f t="shared" ref="J76:J77" si="4">EDATE(I76,72)</f>
        <v>46018</v>
      </c>
      <c r="K76" s="11" t="s">
        <v>1547</v>
      </c>
      <c r="L76" s="42" t="s">
        <v>51</v>
      </c>
      <c r="M76" s="42"/>
      <c r="N76" s="42"/>
      <c r="O76" s="42"/>
      <c r="P76" s="42"/>
      <c r="Q76" s="502" t="s">
        <v>1405</v>
      </c>
      <c r="R76" s="42"/>
      <c r="S76" s="42"/>
      <c r="T76" s="42"/>
      <c r="U76" s="42"/>
      <c r="V76" s="42"/>
      <c r="W76" s="42"/>
      <c r="X76" s="42"/>
      <c r="Y76" s="42" t="s">
        <v>1407</v>
      </c>
      <c r="Z76" s="42" t="s">
        <v>1407</v>
      </c>
      <c r="AA76" s="42" t="s">
        <v>1406</v>
      </c>
      <c r="AB76" s="42" t="s">
        <v>1407</v>
      </c>
      <c r="AC76" s="42" t="s">
        <v>1407</v>
      </c>
      <c r="AD76" s="42" t="s">
        <v>32</v>
      </c>
      <c r="AE76" s="42" t="s">
        <v>1407</v>
      </c>
      <c r="AF76" s="53" t="s">
        <v>483</v>
      </c>
      <c r="AG76" s="53" t="s">
        <v>484</v>
      </c>
      <c r="AH76" s="42" t="s">
        <v>485</v>
      </c>
      <c r="AI76" s="434" t="s">
        <v>46</v>
      </c>
      <c r="AJ76" s="432" t="s">
        <v>1371</v>
      </c>
      <c r="AK76" s="403">
        <v>1</v>
      </c>
      <c r="AL76" s="211">
        <v>1</v>
      </c>
      <c r="AM76" s="186" t="s">
        <v>1467</v>
      </c>
      <c r="AN76" s="12" t="s">
        <v>1548</v>
      </c>
      <c r="AO76" s="300">
        <v>43709</v>
      </c>
      <c r="AP76" s="300">
        <v>45901</v>
      </c>
      <c r="AQ76" s="182" t="s">
        <v>1469</v>
      </c>
      <c r="AR76" s="56" t="s">
        <v>1470</v>
      </c>
      <c r="AS76" s="305" t="s">
        <v>1549</v>
      </c>
    </row>
    <row r="77" spans="2:53" s="39" customFormat="1" ht="21" x14ac:dyDescent="0.25">
      <c r="B77" s="28">
        <v>71</v>
      </c>
      <c r="C77" s="53" t="s">
        <v>486</v>
      </c>
      <c r="D77" s="42" t="s">
        <v>58</v>
      </c>
      <c r="E77" s="53" t="s">
        <v>413</v>
      </c>
      <c r="F77" s="53" t="s">
        <v>455</v>
      </c>
      <c r="G77" s="53" t="s">
        <v>487</v>
      </c>
      <c r="H77" s="112">
        <v>1506019</v>
      </c>
      <c r="I77" s="183">
        <v>43732</v>
      </c>
      <c r="J77" s="183">
        <f t="shared" si="4"/>
        <v>45924</v>
      </c>
      <c r="K77" s="11" t="s">
        <v>1404</v>
      </c>
      <c r="L77" s="42" t="s">
        <v>45</v>
      </c>
      <c r="M77" s="42"/>
      <c r="N77" s="42"/>
      <c r="O77" s="42"/>
      <c r="P77" s="502" t="s">
        <v>1405</v>
      </c>
      <c r="Q77" s="42"/>
      <c r="R77" s="42"/>
      <c r="S77" s="42"/>
      <c r="T77" s="42"/>
      <c r="U77" s="42"/>
      <c r="V77" s="42"/>
      <c r="W77" s="42"/>
      <c r="X77" s="42"/>
      <c r="Y77" s="42" t="s">
        <v>1407</v>
      </c>
      <c r="Z77" s="42" t="s">
        <v>1406</v>
      </c>
      <c r="AA77" s="42" t="s">
        <v>1406</v>
      </c>
      <c r="AB77" s="42" t="s">
        <v>1407</v>
      </c>
      <c r="AC77" s="42" t="s">
        <v>1407</v>
      </c>
      <c r="AD77" s="396" t="str">
        <f>VLOOKUP(C77,'[39]LAMPIRAN STANDAR'!$E$81:F$216,2,0)</f>
        <v>moldmaking.adm@ikoito.co.id</v>
      </c>
      <c r="AE77" s="42" t="s">
        <v>1406</v>
      </c>
      <c r="AF77" s="53" t="s">
        <v>488</v>
      </c>
      <c r="AG77" s="53" t="s">
        <v>489</v>
      </c>
      <c r="AH77" s="42" t="s">
        <v>490</v>
      </c>
      <c r="AI77" s="433" t="s">
        <v>185</v>
      </c>
      <c r="AJ77" s="432" t="s">
        <v>1373</v>
      </c>
      <c r="AK77" s="403">
        <v>1</v>
      </c>
      <c r="AL77" s="211">
        <v>1</v>
      </c>
      <c r="AM77" s="186" t="s">
        <v>65</v>
      </c>
      <c r="AN77" s="12" t="s">
        <v>32</v>
      </c>
      <c r="AO77" s="300">
        <v>46054</v>
      </c>
      <c r="AP77" s="300">
        <v>48245</v>
      </c>
      <c r="AQ77" s="182" t="s">
        <v>67</v>
      </c>
      <c r="AR77" s="12"/>
      <c r="AS77" s="305" t="s">
        <v>1550</v>
      </c>
    </row>
    <row r="78" spans="2:53" s="39" customFormat="1" ht="21" x14ac:dyDescent="0.25">
      <c r="B78" s="40">
        <v>72</v>
      </c>
      <c r="C78" s="53" t="s">
        <v>492</v>
      </c>
      <c r="D78" s="42" t="s">
        <v>283</v>
      </c>
      <c r="E78" s="53" t="s">
        <v>413</v>
      </c>
      <c r="F78" s="53" t="s">
        <v>493</v>
      </c>
      <c r="G78" s="42" t="s">
        <v>494</v>
      </c>
      <c r="H78" s="112">
        <v>1105005</v>
      </c>
      <c r="I78" s="47">
        <v>2024</v>
      </c>
      <c r="J78" s="33">
        <f t="shared" ref="J78:J84" si="5">I78+6</f>
        <v>2030</v>
      </c>
      <c r="K78" s="11" t="s">
        <v>1404</v>
      </c>
      <c r="L78" s="42" t="s">
        <v>51</v>
      </c>
      <c r="M78" s="42"/>
      <c r="N78" s="42"/>
      <c r="O78" s="42"/>
      <c r="P78" s="42"/>
      <c r="Q78" s="502" t="s">
        <v>1405</v>
      </c>
      <c r="R78" s="42"/>
      <c r="S78" s="42"/>
      <c r="T78" s="42"/>
      <c r="U78" s="42"/>
      <c r="V78" s="42"/>
      <c r="W78" s="42"/>
      <c r="X78" s="42"/>
      <c r="Y78" s="42" t="s">
        <v>1407</v>
      </c>
      <c r="Z78" s="42" t="s">
        <v>1406</v>
      </c>
      <c r="AA78" s="42" t="s">
        <v>1406</v>
      </c>
      <c r="AB78" s="42" t="s">
        <v>1407</v>
      </c>
      <c r="AC78" s="42" t="s">
        <v>1407</v>
      </c>
      <c r="AD78" s="397" t="s">
        <v>1551</v>
      </c>
      <c r="AE78" s="42" t="s">
        <v>1406</v>
      </c>
      <c r="AF78" s="42" t="s">
        <v>495</v>
      </c>
      <c r="AG78" s="42" t="s">
        <v>496</v>
      </c>
      <c r="AH78" s="42" t="s">
        <v>497</v>
      </c>
      <c r="AI78" s="434" t="s">
        <v>46</v>
      </c>
      <c r="AJ78" s="432" t="s">
        <v>1373</v>
      </c>
      <c r="AK78" s="403">
        <v>1</v>
      </c>
      <c r="AL78" s="211">
        <v>1</v>
      </c>
      <c r="AM78" s="186" t="s">
        <v>340</v>
      </c>
      <c r="AN78" s="12" t="s">
        <v>498</v>
      </c>
      <c r="AO78" s="300">
        <v>45627</v>
      </c>
      <c r="AP78" s="299">
        <v>47818</v>
      </c>
      <c r="AQ78" s="182" t="s">
        <v>343</v>
      </c>
      <c r="AR78" s="12" t="s">
        <v>390</v>
      </c>
      <c r="AS78" s="305" t="s">
        <v>1552</v>
      </c>
      <c r="AT78" s="38"/>
      <c r="AU78" s="38"/>
      <c r="AV78" s="38"/>
      <c r="AW78" s="38"/>
      <c r="AX78" s="1"/>
      <c r="AY78" s="1"/>
      <c r="AZ78" s="1"/>
      <c r="BA78" s="1"/>
    </row>
    <row r="79" spans="2:53" s="39" customFormat="1" ht="21" x14ac:dyDescent="0.25">
      <c r="B79" s="28">
        <v>73</v>
      </c>
      <c r="C79" s="42" t="s">
        <v>499</v>
      </c>
      <c r="D79" s="42" t="s">
        <v>58</v>
      </c>
      <c r="E79" s="53" t="s">
        <v>413</v>
      </c>
      <c r="F79" s="53" t="s">
        <v>493</v>
      </c>
      <c r="G79" s="53" t="s">
        <v>500</v>
      </c>
      <c r="H79" s="112">
        <v>1105005</v>
      </c>
      <c r="I79" s="47">
        <v>2024</v>
      </c>
      <c r="J79" s="33">
        <f t="shared" si="5"/>
        <v>2030</v>
      </c>
      <c r="K79" s="11" t="s">
        <v>1404</v>
      </c>
      <c r="L79" s="42" t="s">
        <v>45</v>
      </c>
      <c r="M79" s="42"/>
      <c r="N79" s="42"/>
      <c r="O79" s="42"/>
      <c r="P79" s="502" t="s">
        <v>1405</v>
      </c>
      <c r="Q79" s="42"/>
      <c r="R79" s="42"/>
      <c r="S79" s="42"/>
      <c r="T79" s="42"/>
      <c r="U79" s="42"/>
      <c r="V79" s="42"/>
      <c r="W79" s="42"/>
      <c r="X79" s="42"/>
      <c r="Y79" s="42" t="s">
        <v>1407</v>
      </c>
      <c r="Z79" s="42" t="s">
        <v>1406</v>
      </c>
      <c r="AA79" s="42" t="s">
        <v>1406</v>
      </c>
      <c r="AB79" s="42" t="s">
        <v>1407</v>
      </c>
      <c r="AC79" s="42" t="s">
        <v>1407</v>
      </c>
      <c r="AD79" s="396" t="str">
        <f>VLOOKUP(C79,'[39]LAMPIRAN STANDAR'!$E$81:F$216,2,0)</f>
        <v>didi.p@ikoito.co.id</v>
      </c>
      <c r="AE79" s="42" t="s">
        <v>1406</v>
      </c>
      <c r="AF79" s="53" t="s">
        <v>501</v>
      </c>
      <c r="AG79" s="53" t="s">
        <v>502</v>
      </c>
      <c r="AH79" s="42" t="s">
        <v>503</v>
      </c>
      <c r="AI79" s="433" t="s">
        <v>46</v>
      </c>
      <c r="AJ79" s="432" t="s">
        <v>1373</v>
      </c>
      <c r="AK79" s="403">
        <v>1</v>
      </c>
      <c r="AL79" s="211">
        <v>1</v>
      </c>
      <c r="AM79" s="186" t="s">
        <v>65</v>
      </c>
      <c r="AN79" s="12" t="s">
        <v>1452</v>
      </c>
      <c r="AO79" s="300">
        <v>45292</v>
      </c>
      <c r="AP79" s="300">
        <v>47484</v>
      </c>
      <c r="AQ79" s="182" t="s">
        <v>67</v>
      </c>
      <c r="AR79" s="12" t="s">
        <v>68</v>
      </c>
      <c r="AS79" s="305" t="s">
        <v>1453</v>
      </c>
      <c r="AT79" s="38"/>
      <c r="AU79" s="38"/>
      <c r="AV79" s="38"/>
      <c r="AW79" s="38"/>
      <c r="AX79" s="1"/>
      <c r="AY79" s="1"/>
      <c r="AZ79" s="1"/>
      <c r="BA79" s="1"/>
    </row>
    <row r="80" spans="2:53" s="39" customFormat="1" ht="21" x14ac:dyDescent="0.25">
      <c r="B80" s="40">
        <v>74</v>
      </c>
      <c r="C80" s="53" t="s">
        <v>504</v>
      </c>
      <c r="D80" s="42" t="s">
        <v>58</v>
      </c>
      <c r="E80" s="53" t="s">
        <v>413</v>
      </c>
      <c r="F80" s="53" t="s">
        <v>493</v>
      </c>
      <c r="G80" s="42" t="s">
        <v>505</v>
      </c>
      <c r="H80" s="112">
        <v>1011023</v>
      </c>
      <c r="I80" s="47">
        <v>2024</v>
      </c>
      <c r="J80" s="33">
        <f t="shared" si="5"/>
        <v>2030</v>
      </c>
      <c r="K80" s="11" t="s">
        <v>1404</v>
      </c>
      <c r="L80" s="42" t="s">
        <v>45</v>
      </c>
      <c r="M80" s="42"/>
      <c r="N80" s="42"/>
      <c r="O80" s="42"/>
      <c r="P80" s="502" t="s">
        <v>1405</v>
      </c>
      <c r="Q80" s="42"/>
      <c r="R80" s="42"/>
      <c r="S80" s="42"/>
      <c r="T80" s="42"/>
      <c r="U80" s="42"/>
      <c r="V80" s="42"/>
      <c r="W80" s="42"/>
      <c r="X80" s="42"/>
      <c r="Y80" s="42" t="s">
        <v>1407</v>
      </c>
      <c r="Z80" s="42" t="s">
        <v>1406</v>
      </c>
      <c r="AA80" s="42" t="s">
        <v>1406</v>
      </c>
      <c r="AB80" s="42" t="s">
        <v>1407</v>
      </c>
      <c r="AC80" s="42" t="s">
        <v>1407</v>
      </c>
      <c r="AD80" s="396" t="str">
        <f>VLOOKUP(C80,'[39]LAMPIRAN STANDAR'!$E$81:F$216,2,0)</f>
        <v>samsurizal@ikoito.co.id</v>
      </c>
      <c r="AE80" s="42" t="s">
        <v>1406</v>
      </c>
      <c r="AF80" s="42" t="s">
        <v>506</v>
      </c>
      <c r="AG80" s="42" t="s">
        <v>507</v>
      </c>
      <c r="AH80" s="42" t="s">
        <v>508</v>
      </c>
      <c r="AI80" s="433" t="s">
        <v>46</v>
      </c>
      <c r="AJ80" s="432" t="s">
        <v>1373</v>
      </c>
      <c r="AK80" s="403">
        <v>1</v>
      </c>
      <c r="AL80" s="211">
        <v>1</v>
      </c>
      <c r="AM80" s="58" t="s">
        <v>340</v>
      </c>
      <c r="AN80" s="58" t="s">
        <v>389</v>
      </c>
      <c r="AO80" s="318">
        <v>45597</v>
      </c>
      <c r="AP80" s="299">
        <v>47788</v>
      </c>
      <c r="AQ80" s="68" t="s">
        <v>343</v>
      </c>
      <c r="AR80" s="12" t="s">
        <v>390</v>
      </c>
      <c r="AS80" s="305" t="s">
        <v>1518</v>
      </c>
    </row>
    <row r="81" spans="2:53" s="39" customFormat="1" ht="21" x14ac:dyDescent="0.25">
      <c r="B81" s="28">
        <v>75</v>
      </c>
      <c r="C81" s="65" t="s">
        <v>509</v>
      </c>
      <c r="D81" s="42" t="s">
        <v>30</v>
      </c>
      <c r="E81" s="42" t="s">
        <v>510</v>
      </c>
      <c r="F81" s="42" t="s">
        <v>510</v>
      </c>
      <c r="G81" s="42" t="s">
        <v>511</v>
      </c>
      <c r="H81" s="112">
        <v>1302030</v>
      </c>
      <c r="I81" s="47">
        <v>2024</v>
      </c>
      <c r="J81" s="33">
        <f t="shared" si="5"/>
        <v>2030</v>
      </c>
      <c r="K81" s="11" t="s">
        <v>1404</v>
      </c>
      <c r="L81" s="42" t="s">
        <v>38</v>
      </c>
      <c r="M81" s="502" t="s">
        <v>1405</v>
      </c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 t="s">
        <v>1406</v>
      </c>
      <c r="Z81" s="42" t="s">
        <v>1407</v>
      </c>
      <c r="AA81" s="42" t="s">
        <v>1407</v>
      </c>
      <c r="AB81" s="42" t="s">
        <v>1406</v>
      </c>
      <c r="AC81" s="42" t="s">
        <v>1407</v>
      </c>
      <c r="AD81" s="396" t="s">
        <v>1553</v>
      </c>
      <c r="AE81" s="42" t="s">
        <v>1406</v>
      </c>
      <c r="AF81" s="418" t="s">
        <v>512</v>
      </c>
      <c r="AG81" s="418" t="s">
        <v>513</v>
      </c>
      <c r="AH81" s="418" t="s">
        <v>36</v>
      </c>
      <c r="AI81" s="430" t="s">
        <v>89</v>
      </c>
      <c r="AJ81" s="432" t="s">
        <v>1373</v>
      </c>
      <c r="AK81" s="403">
        <v>1</v>
      </c>
      <c r="AL81" s="211">
        <v>1</v>
      </c>
      <c r="AM81" s="186" t="s">
        <v>65</v>
      </c>
      <c r="AN81" s="12" t="s">
        <v>1554</v>
      </c>
      <c r="AO81" s="300">
        <v>45383</v>
      </c>
      <c r="AP81" s="300">
        <v>47574</v>
      </c>
      <c r="AQ81" s="182" t="s">
        <v>67</v>
      </c>
      <c r="AR81" s="12" t="s">
        <v>68</v>
      </c>
      <c r="AS81" s="305" t="s">
        <v>1555</v>
      </c>
      <c r="AT81" s="38"/>
      <c r="AU81" s="38"/>
      <c r="AV81" s="38"/>
      <c r="AW81" s="38"/>
      <c r="AX81" s="1"/>
      <c r="AY81" s="1"/>
      <c r="AZ81" s="1"/>
      <c r="BA81" s="1"/>
    </row>
    <row r="82" spans="2:53" s="39" customFormat="1" ht="21" x14ac:dyDescent="0.25">
      <c r="B82" s="40">
        <v>76</v>
      </c>
      <c r="C82" s="53" t="s">
        <v>514</v>
      </c>
      <c r="D82" s="42" t="s">
        <v>58</v>
      </c>
      <c r="E82" s="42" t="s">
        <v>510</v>
      </c>
      <c r="F82" s="53" t="s">
        <v>510</v>
      </c>
      <c r="G82" s="53" t="s">
        <v>515</v>
      </c>
      <c r="H82" s="112">
        <v>1406004</v>
      </c>
      <c r="I82" s="47" t="s">
        <v>105</v>
      </c>
      <c r="J82" s="33">
        <f t="shared" si="5"/>
        <v>2028</v>
      </c>
      <c r="K82" s="11" t="s">
        <v>1404</v>
      </c>
      <c r="L82" s="42" t="s">
        <v>45</v>
      </c>
      <c r="M82" s="42"/>
      <c r="N82" s="42"/>
      <c r="O82" s="42"/>
      <c r="P82" s="502" t="s">
        <v>1405</v>
      </c>
      <c r="Q82" s="42"/>
      <c r="R82" s="42"/>
      <c r="S82" s="42"/>
      <c r="T82" s="42"/>
      <c r="U82" s="42"/>
      <c r="V82" s="42"/>
      <c r="W82" s="42"/>
      <c r="X82" s="42"/>
      <c r="Y82" s="42" t="s">
        <v>1407</v>
      </c>
      <c r="Z82" s="42" t="s">
        <v>1406</v>
      </c>
      <c r="AA82" s="42" t="s">
        <v>1406</v>
      </c>
      <c r="AB82" s="42" t="s">
        <v>1407</v>
      </c>
      <c r="AC82" s="42" t="s">
        <v>1407</v>
      </c>
      <c r="AD82" s="396" t="str">
        <f>VLOOKUP(C82,'[39]LAMPIRAN STANDAR'!$E$81:F$216,2,0)</f>
        <v>aji.s@ikoito.co.id</v>
      </c>
      <c r="AE82" s="42" t="s">
        <v>1406</v>
      </c>
      <c r="AF82" s="53" t="s">
        <v>516</v>
      </c>
      <c r="AG82" s="53" t="s">
        <v>517</v>
      </c>
      <c r="AH82" s="42" t="s">
        <v>518</v>
      </c>
      <c r="AI82" s="433" t="s">
        <v>46</v>
      </c>
      <c r="AJ82" s="432" t="s">
        <v>1373</v>
      </c>
      <c r="AK82" s="403">
        <v>1</v>
      </c>
      <c r="AL82" s="211">
        <v>1</v>
      </c>
      <c r="AM82" s="186" t="s">
        <v>65</v>
      </c>
      <c r="AN82" s="12" t="s">
        <v>1432</v>
      </c>
      <c r="AO82" s="300">
        <v>44348</v>
      </c>
      <c r="AP82" s="300">
        <v>46539</v>
      </c>
      <c r="AQ82" s="182" t="s">
        <v>67</v>
      </c>
      <c r="AR82" s="56" t="s">
        <v>68</v>
      </c>
      <c r="AS82" s="305" t="s">
        <v>1433</v>
      </c>
      <c r="AT82" s="38"/>
      <c r="AU82" s="38"/>
      <c r="AV82" s="38"/>
      <c r="AW82" s="38"/>
      <c r="AX82" s="1"/>
      <c r="AY82" s="1"/>
      <c r="AZ82" s="1"/>
      <c r="BA82" s="1"/>
    </row>
    <row r="83" spans="2:53" s="39" customFormat="1" ht="21" x14ac:dyDescent="0.25">
      <c r="B83" s="28">
        <v>77</v>
      </c>
      <c r="C83" s="53" t="s">
        <v>519</v>
      </c>
      <c r="D83" s="42" t="s">
        <v>58</v>
      </c>
      <c r="E83" s="42" t="s">
        <v>510</v>
      </c>
      <c r="F83" s="53" t="s">
        <v>510</v>
      </c>
      <c r="G83" s="53" t="s">
        <v>520</v>
      </c>
      <c r="H83" s="112">
        <v>1108007</v>
      </c>
      <c r="I83" s="47">
        <v>2022</v>
      </c>
      <c r="J83" s="33">
        <f t="shared" si="5"/>
        <v>2028</v>
      </c>
      <c r="K83" s="11" t="s">
        <v>1404</v>
      </c>
      <c r="L83" s="42" t="s">
        <v>56</v>
      </c>
      <c r="M83" s="42"/>
      <c r="N83" s="42"/>
      <c r="O83" s="42"/>
      <c r="P83" s="42"/>
      <c r="Q83" s="42"/>
      <c r="R83" s="502" t="s">
        <v>1405</v>
      </c>
      <c r="S83" s="42"/>
      <c r="T83" s="42"/>
      <c r="U83" s="42"/>
      <c r="V83" s="42"/>
      <c r="W83" s="42"/>
      <c r="X83" s="42"/>
      <c r="Y83" s="42" t="s">
        <v>1407</v>
      </c>
      <c r="Z83" s="42" t="s">
        <v>1407</v>
      </c>
      <c r="AA83" s="42" t="s">
        <v>1406</v>
      </c>
      <c r="AB83" s="42" t="s">
        <v>1407</v>
      </c>
      <c r="AC83" s="42" t="s">
        <v>1407</v>
      </c>
      <c r="AD83" s="42" t="s">
        <v>32</v>
      </c>
      <c r="AE83" s="42" t="s">
        <v>1407</v>
      </c>
      <c r="AF83" s="53" t="s">
        <v>521</v>
      </c>
      <c r="AG83" s="53" t="s">
        <v>522</v>
      </c>
      <c r="AH83" s="42" t="s">
        <v>523</v>
      </c>
      <c r="AI83" s="433" t="s">
        <v>46</v>
      </c>
      <c r="AJ83" s="432" t="s">
        <v>1373</v>
      </c>
      <c r="AK83" s="403">
        <v>1</v>
      </c>
      <c r="AL83" s="211">
        <v>1</v>
      </c>
      <c r="AM83" s="58" t="s">
        <v>65</v>
      </c>
      <c r="AN83" s="58" t="s">
        <v>1556</v>
      </c>
      <c r="AO83" s="300">
        <v>44652</v>
      </c>
      <c r="AP83" s="300">
        <v>46844</v>
      </c>
      <c r="AQ83" s="68" t="s">
        <v>67</v>
      </c>
      <c r="AR83" s="56" t="s">
        <v>68</v>
      </c>
      <c r="AS83" s="305" t="s">
        <v>1495</v>
      </c>
      <c r="AT83" s="38"/>
      <c r="AU83" s="38"/>
      <c r="AV83" s="38"/>
      <c r="AW83" s="38"/>
      <c r="AX83" s="1"/>
      <c r="AY83" s="1"/>
      <c r="AZ83" s="1"/>
      <c r="BA83" s="1"/>
    </row>
    <row r="84" spans="2:53" s="39" customFormat="1" ht="21" x14ac:dyDescent="0.25">
      <c r="B84" s="40">
        <v>78</v>
      </c>
      <c r="C84" s="53" t="s">
        <v>524</v>
      </c>
      <c r="D84" s="42" t="s">
        <v>30</v>
      </c>
      <c r="E84" s="42" t="s">
        <v>510</v>
      </c>
      <c r="F84" s="53" t="s">
        <v>510</v>
      </c>
      <c r="G84" s="53" t="s">
        <v>525</v>
      </c>
      <c r="H84" s="112">
        <v>1508002</v>
      </c>
      <c r="I84" s="47" t="s">
        <v>44</v>
      </c>
      <c r="J84" s="33">
        <f t="shared" si="5"/>
        <v>2027</v>
      </c>
      <c r="K84" s="11" t="s">
        <v>1404</v>
      </c>
      <c r="L84" s="42" t="s">
        <v>38</v>
      </c>
      <c r="M84" s="502" t="s">
        <v>1405</v>
      </c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 t="s">
        <v>1406</v>
      </c>
      <c r="Z84" s="42" t="s">
        <v>1407</v>
      </c>
      <c r="AA84" s="42" t="s">
        <v>1407</v>
      </c>
      <c r="AB84" s="42" t="s">
        <v>1407</v>
      </c>
      <c r="AC84" s="42" t="s">
        <v>1407</v>
      </c>
      <c r="AD84" s="396" t="s">
        <v>1557</v>
      </c>
      <c r="AE84" s="42" t="s">
        <v>1406</v>
      </c>
      <c r="AF84" s="53" t="s">
        <v>526</v>
      </c>
      <c r="AG84" s="53" t="s">
        <v>527</v>
      </c>
      <c r="AH84" s="53" t="s">
        <v>36</v>
      </c>
      <c r="AI84" s="430" t="s">
        <v>89</v>
      </c>
      <c r="AJ84" s="432" t="s">
        <v>1373</v>
      </c>
      <c r="AK84" s="403">
        <v>1</v>
      </c>
      <c r="AL84" s="211">
        <v>1</v>
      </c>
      <c r="AM84" s="186" t="s">
        <v>65</v>
      </c>
      <c r="AN84" s="12" t="s">
        <v>1414</v>
      </c>
      <c r="AO84" s="300">
        <v>44348</v>
      </c>
      <c r="AP84" s="300">
        <v>46539</v>
      </c>
      <c r="AQ84" s="182" t="s">
        <v>67</v>
      </c>
      <c r="AR84" s="56" t="s">
        <v>68</v>
      </c>
      <c r="AS84" s="305" t="s">
        <v>1415</v>
      </c>
      <c r="AT84" s="38"/>
      <c r="AU84" s="38"/>
      <c r="AV84" s="38"/>
      <c r="AW84" s="38"/>
      <c r="AX84" s="1"/>
      <c r="AY84" s="1"/>
      <c r="AZ84" s="1"/>
      <c r="BA84" s="1"/>
    </row>
    <row r="85" spans="2:53" s="39" customFormat="1" ht="21" x14ac:dyDescent="0.25">
      <c r="B85" s="28">
        <v>79</v>
      </c>
      <c r="C85" s="53" t="s">
        <v>528</v>
      </c>
      <c r="D85" s="42" t="s">
        <v>58</v>
      </c>
      <c r="E85" s="42" t="s">
        <v>510</v>
      </c>
      <c r="F85" s="53" t="s">
        <v>510</v>
      </c>
      <c r="G85" s="53" t="s">
        <v>1558</v>
      </c>
      <c r="H85" s="112" t="s">
        <v>32</v>
      </c>
      <c r="I85" s="183">
        <v>43796</v>
      </c>
      <c r="J85" s="183">
        <f t="shared" ref="J85:J86" si="6">EDATE(I85,72)</f>
        <v>45988</v>
      </c>
      <c r="K85" s="11" t="s">
        <v>1404</v>
      </c>
      <c r="L85" s="42" t="s">
        <v>56</v>
      </c>
      <c r="M85" s="42"/>
      <c r="N85" s="42"/>
      <c r="O85" s="42"/>
      <c r="P85" s="42"/>
      <c r="Q85" s="42"/>
      <c r="R85" s="502" t="s">
        <v>1405</v>
      </c>
      <c r="S85" s="42"/>
      <c r="T85" s="42"/>
      <c r="U85" s="42"/>
      <c r="V85" s="42"/>
      <c r="W85" s="42"/>
      <c r="X85" s="42"/>
      <c r="Y85" s="42" t="s">
        <v>1407</v>
      </c>
      <c r="Z85" s="42" t="s">
        <v>1407</v>
      </c>
      <c r="AA85" s="42" t="s">
        <v>1406</v>
      </c>
      <c r="AB85" s="42" t="s">
        <v>1407</v>
      </c>
      <c r="AC85" s="42" t="s">
        <v>1407</v>
      </c>
      <c r="AD85" s="42" t="s">
        <v>32</v>
      </c>
      <c r="AE85" s="42" t="s">
        <v>1407</v>
      </c>
      <c r="AF85" s="53" t="s">
        <v>530</v>
      </c>
      <c r="AG85" s="53" t="s">
        <v>531</v>
      </c>
      <c r="AH85" s="42" t="s">
        <v>532</v>
      </c>
      <c r="AI85" s="433" t="s">
        <v>185</v>
      </c>
      <c r="AJ85" s="432" t="s">
        <v>1373</v>
      </c>
      <c r="AK85" s="403">
        <v>1</v>
      </c>
      <c r="AL85" s="211">
        <v>1</v>
      </c>
      <c r="AM85" s="186" t="s">
        <v>65</v>
      </c>
      <c r="AN85" s="12" t="s">
        <v>32</v>
      </c>
      <c r="AO85" s="300">
        <v>46054</v>
      </c>
      <c r="AP85" s="300">
        <v>48245</v>
      </c>
      <c r="AQ85" s="182" t="s">
        <v>67</v>
      </c>
      <c r="AR85" s="12"/>
      <c r="AS85" s="305" t="s">
        <v>1550</v>
      </c>
      <c r="AT85" s="38"/>
      <c r="AU85" s="38"/>
      <c r="AV85" s="38"/>
      <c r="AW85" s="38"/>
      <c r="AX85" s="1"/>
      <c r="AY85" s="1"/>
      <c r="AZ85" s="1"/>
      <c r="BA85" s="1"/>
    </row>
    <row r="86" spans="2:53" s="39" customFormat="1" ht="21" x14ac:dyDescent="0.25">
      <c r="B86" s="40">
        <v>80</v>
      </c>
      <c r="C86" s="53" t="s">
        <v>534</v>
      </c>
      <c r="D86" s="42" t="s">
        <v>179</v>
      </c>
      <c r="E86" s="42" t="s">
        <v>510</v>
      </c>
      <c r="F86" s="53" t="s">
        <v>510</v>
      </c>
      <c r="G86" s="53" t="s">
        <v>511</v>
      </c>
      <c r="H86" s="112">
        <v>1302030</v>
      </c>
      <c r="I86" s="183">
        <v>43826</v>
      </c>
      <c r="J86" s="183">
        <f t="shared" si="6"/>
        <v>46018</v>
      </c>
      <c r="K86" s="11" t="s">
        <v>1404</v>
      </c>
      <c r="L86" s="42" t="s">
        <v>45</v>
      </c>
      <c r="M86" s="42"/>
      <c r="N86" s="42"/>
      <c r="O86" s="42"/>
      <c r="P86" s="502" t="s">
        <v>1405</v>
      </c>
      <c r="Q86" s="42"/>
      <c r="R86" s="42"/>
      <c r="S86" s="42"/>
      <c r="T86" s="42"/>
      <c r="U86" s="42"/>
      <c r="V86" s="42"/>
      <c r="W86" s="42"/>
      <c r="X86" s="42"/>
      <c r="Y86" s="42" t="s">
        <v>1407</v>
      </c>
      <c r="Z86" s="42" t="s">
        <v>1406</v>
      </c>
      <c r="AA86" s="42" t="s">
        <v>1406</v>
      </c>
      <c r="AB86" s="42" t="s">
        <v>1407</v>
      </c>
      <c r="AC86" s="42" t="s">
        <v>1407</v>
      </c>
      <c r="AD86" s="397" t="s">
        <v>1553</v>
      </c>
      <c r="AE86" s="42" t="s">
        <v>1406</v>
      </c>
      <c r="AF86" s="53" t="s">
        <v>535</v>
      </c>
      <c r="AG86" s="53" t="s">
        <v>536</v>
      </c>
      <c r="AH86" s="42" t="s">
        <v>537</v>
      </c>
      <c r="AI86" s="433" t="s">
        <v>185</v>
      </c>
      <c r="AJ86" s="432" t="s">
        <v>1373</v>
      </c>
      <c r="AK86" s="403">
        <v>1</v>
      </c>
      <c r="AL86" s="211">
        <v>1</v>
      </c>
      <c r="AM86" s="186" t="s">
        <v>1559</v>
      </c>
      <c r="AN86" s="12" t="s">
        <v>1560</v>
      </c>
      <c r="AO86" s="300">
        <v>43678</v>
      </c>
      <c r="AP86" s="300">
        <v>45870</v>
      </c>
      <c r="AQ86" s="182" t="s">
        <v>1411</v>
      </c>
      <c r="AR86" s="12" t="s">
        <v>1423</v>
      </c>
      <c r="AS86" s="305" t="s">
        <v>1464</v>
      </c>
      <c r="AT86" s="38"/>
      <c r="AU86" s="38"/>
      <c r="AV86" s="38"/>
      <c r="AW86" s="38"/>
      <c r="AX86" s="1"/>
      <c r="AY86" s="1"/>
      <c r="AZ86" s="1"/>
      <c r="BA86" s="1"/>
    </row>
    <row r="87" spans="2:53" s="39" customFormat="1" ht="21" x14ac:dyDescent="0.25">
      <c r="B87" s="28">
        <v>81</v>
      </c>
      <c r="C87" s="65" t="s">
        <v>538</v>
      </c>
      <c r="D87" s="42" t="s">
        <v>30</v>
      </c>
      <c r="E87" s="42" t="s">
        <v>510</v>
      </c>
      <c r="F87" s="42" t="s">
        <v>510</v>
      </c>
      <c r="G87" s="42" t="s">
        <v>539</v>
      </c>
      <c r="H87" s="112">
        <v>1508002</v>
      </c>
      <c r="I87" s="47">
        <v>2025</v>
      </c>
      <c r="J87" s="33">
        <f t="shared" ref="J87:J101" si="7">I87+6</f>
        <v>2031</v>
      </c>
      <c r="K87" s="11" t="s">
        <v>1404</v>
      </c>
      <c r="L87" s="42" t="s">
        <v>38</v>
      </c>
      <c r="M87" s="502" t="s">
        <v>1405</v>
      </c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 t="s">
        <v>1407</v>
      </c>
      <c r="Z87" s="42" t="s">
        <v>1407</v>
      </c>
      <c r="AA87" s="42" t="s">
        <v>1407</v>
      </c>
      <c r="AB87" s="42" t="s">
        <v>1406</v>
      </c>
      <c r="AC87" s="42" t="s">
        <v>1407</v>
      </c>
      <c r="AD87" s="397" t="s">
        <v>1553</v>
      </c>
      <c r="AE87" s="42" t="s">
        <v>1406</v>
      </c>
      <c r="AF87" s="418" t="s">
        <v>540</v>
      </c>
      <c r="AG87" s="53" t="s">
        <v>32</v>
      </c>
      <c r="AH87" s="53" t="s">
        <v>36</v>
      </c>
      <c r="AI87" s="430" t="s">
        <v>89</v>
      </c>
      <c r="AJ87" s="432" t="s">
        <v>1373</v>
      </c>
      <c r="AK87" s="403">
        <v>1</v>
      </c>
      <c r="AL87" s="211">
        <v>1</v>
      </c>
      <c r="AM87" s="58" t="s">
        <v>65</v>
      </c>
      <c r="AN87" s="70" t="s">
        <v>128</v>
      </c>
      <c r="AO87" s="299">
        <v>45748</v>
      </c>
      <c r="AP87" s="299">
        <v>47939</v>
      </c>
      <c r="AQ87" s="68" t="s">
        <v>67</v>
      </c>
      <c r="AR87" s="70" t="s">
        <v>68</v>
      </c>
      <c r="AS87" s="305" t="s">
        <v>1441</v>
      </c>
      <c r="AT87" s="38"/>
      <c r="AU87" s="38"/>
      <c r="AV87" s="38"/>
      <c r="AW87" s="38"/>
      <c r="AX87" s="1"/>
      <c r="AY87" s="1"/>
      <c r="AZ87" s="1"/>
      <c r="BA87" s="1"/>
    </row>
    <row r="88" spans="2:53" s="39" customFormat="1" ht="21" x14ac:dyDescent="0.25">
      <c r="B88" s="40">
        <v>82</v>
      </c>
      <c r="C88" s="409" t="s">
        <v>375</v>
      </c>
      <c r="D88" s="42" t="s">
        <v>30</v>
      </c>
      <c r="E88" s="53" t="s">
        <v>541</v>
      </c>
      <c r="F88" s="53" t="s">
        <v>542</v>
      </c>
      <c r="G88" s="42" t="s">
        <v>543</v>
      </c>
      <c r="H88" s="112">
        <v>1210002</v>
      </c>
      <c r="I88" s="47">
        <v>2025</v>
      </c>
      <c r="J88" s="33">
        <f t="shared" si="7"/>
        <v>2031</v>
      </c>
      <c r="K88" s="11" t="s">
        <v>1404</v>
      </c>
      <c r="L88" s="42" t="s">
        <v>38</v>
      </c>
      <c r="M88" s="502" t="s">
        <v>1405</v>
      </c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 t="s">
        <v>1406</v>
      </c>
      <c r="Z88" s="42" t="s">
        <v>1407</v>
      </c>
      <c r="AA88" s="42" t="s">
        <v>1407</v>
      </c>
      <c r="AB88" s="42" t="s">
        <v>1406</v>
      </c>
      <c r="AC88" s="42" t="s">
        <v>1407</v>
      </c>
      <c r="AD88" s="396" t="s">
        <v>1561</v>
      </c>
      <c r="AE88" s="42" t="s">
        <v>1406</v>
      </c>
      <c r="AF88" s="116" t="s">
        <v>544</v>
      </c>
      <c r="AG88" s="42" t="s">
        <v>545</v>
      </c>
      <c r="AH88" s="42" t="s">
        <v>546</v>
      </c>
      <c r="AI88" s="430" t="s">
        <v>89</v>
      </c>
      <c r="AJ88" s="432" t="s">
        <v>1373</v>
      </c>
      <c r="AK88" s="403">
        <v>1</v>
      </c>
      <c r="AL88" s="211">
        <v>1</v>
      </c>
      <c r="AM88" s="186" t="s">
        <v>65</v>
      </c>
      <c r="AN88" s="58" t="s">
        <v>380</v>
      </c>
      <c r="AO88" s="300">
        <v>45931</v>
      </c>
      <c r="AP88" s="300">
        <v>48122</v>
      </c>
      <c r="AQ88" s="182" t="s">
        <v>67</v>
      </c>
      <c r="AR88" s="56" t="s">
        <v>68</v>
      </c>
      <c r="AS88" s="305" t="s">
        <v>1514</v>
      </c>
    </row>
    <row r="89" spans="2:53" s="39" customFormat="1" ht="21" x14ac:dyDescent="0.25">
      <c r="B89" s="28">
        <v>83</v>
      </c>
      <c r="C89" s="65" t="s">
        <v>547</v>
      </c>
      <c r="D89" s="42" t="s">
        <v>58</v>
      </c>
      <c r="E89" s="53" t="s">
        <v>541</v>
      </c>
      <c r="F89" s="53" t="s">
        <v>542</v>
      </c>
      <c r="G89" s="42" t="s">
        <v>548</v>
      </c>
      <c r="H89" s="112">
        <v>2501007</v>
      </c>
      <c r="I89" s="47">
        <v>2024</v>
      </c>
      <c r="J89" s="33">
        <f t="shared" si="7"/>
        <v>2030</v>
      </c>
      <c r="K89" s="11" t="s">
        <v>1404</v>
      </c>
      <c r="L89" s="42" t="s">
        <v>45</v>
      </c>
      <c r="M89" s="42"/>
      <c r="N89" s="42"/>
      <c r="O89" s="42"/>
      <c r="P89" s="502" t="s">
        <v>1405</v>
      </c>
      <c r="Q89" s="42"/>
      <c r="R89" s="42"/>
      <c r="S89" s="42"/>
      <c r="T89" s="42"/>
      <c r="U89" s="42"/>
      <c r="V89" s="42"/>
      <c r="W89" s="42"/>
      <c r="X89" s="42"/>
      <c r="Y89" s="42" t="s">
        <v>1407</v>
      </c>
      <c r="Z89" s="42" t="s">
        <v>1406</v>
      </c>
      <c r="AA89" s="42" t="s">
        <v>1406</v>
      </c>
      <c r="AB89" s="42" t="s">
        <v>1407</v>
      </c>
      <c r="AC89" s="42" t="s">
        <v>1407</v>
      </c>
      <c r="AD89" s="397" t="s">
        <v>1562</v>
      </c>
      <c r="AE89" s="42" t="s">
        <v>1406</v>
      </c>
      <c r="AF89" s="53" t="s">
        <v>549</v>
      </c>
      <c r="AG89" s="53" t="s">
        <v>550</v>
      </c>
      <c r="AH89" s="42" t="s">
        <v>551</v>
      </c>
      <c r="AI89" s="433" t="s">
        <v>46</v>
      </c>
      <c r="AJ89" s="432" t="s">
        <v>1373</v>
      </c>
      <c r="AK89" s="403">
        <v>1</v>
      </c>
      <c r="AL89" s="211">
        <v>1</v>
      </c>
      <c r="AM89" s="186" t="s">
        <v>80</v>
      </c>
      <c r="AN89" s="12" t="s">
        <v>1563</v>
      </c>
      <c r="AO89" s="300">
        <v>45444</v>
      </c>
      <c r="AP89" s="300">
        <v>47635</v>
      </c>
      <c r="AQ89" s="182" t="s">
        <v>83</v>
      </c>
      <c r="AR89" s="12" t="s">
        <v>1419</v>
      </c>
      <c r="AS89" s="305" t="s">
        <v>1564</v>
      </c>
      <c r="AT89" s="38"/>
      <c r="AU89" s="38"/>
      <c r="AV89" s="38"/>
      <c r="AW89" s="38"/>
      <c r="AX89" s="1"/>
      <c r="AY89" s="1"/>
      <c r="AZ89" s="1"/>
      <c r="BA89" s="1"/>
    </row>
    <row r="90" spans="2:53" s="39" customFormat="1" ht="21" x14ac:dyDescent="0.25">
      <c r="B90" s="40">
        <v>84</v>
      </c>
      <c r="C90" s="65" t="s">
        <v>552</v>
      </c>
      <c r="D90" s="42" t="s">
        <v>58</v>
      </c>
      <c r="E90" s="53" t="s">
        <v>541</v>
      </c>
      <c r="F90" s="53" t="s">
        <v>542</v>
      </c>
      <c r="G90" s="53" t="s">
        <v>553</v>
      </c>
      <c r="H90" s="112">
        <v>2305015</v>
      </c>
      <c r="I90" s="47">
        <v>2023</v>
      </c>
      <c r="J90" s="33">
        <f t="shared" si="7"/>
        <v>2029</v>
      </c>
      <c r="K90" s="11" t="s">
        <v>1404</v>
      </c>
      <c r="L90" s="42" t="s">
        <v>45</v>
      </c>
      <c r="M90" s="42"/>
      <c r="N90" s="42"/>
      <c r="O90" s="42"/>
      <c r="P90" s="502" t="s">
        <v>1405</v>
      </c>
      <c r="Q90" s="42"/>
      <c r="R90" s="42"/>
      <c r="S90" s="42"/>
      <c r="T90" s="42"/>
      <c r="U90" s="42"/>
      <c r="V90" s="42"/>
      <c r="W90" s="42"/>
      <c r="X90" s="42"/>
      <c r="Y90" s="42" t="s">
        <v>1407</v>
      </c>
      <c r="Z90" s="42" t="s">
        <v>1406</v>
      </c>
      <c r="AA90" s="42" t="s">
        <v>1406</v>
      </c>
      <c r="AB90" s="42" t="s">
        <v>1407</v>
      </c>
      <c r="AC90" s="42" t="s">
        <v>1407</v>
      </c>
      <c r="AD90" s="396" t="str">
        <f>VLOOKUP(C90,'[39]LAMPIRAN STANDAR'!$E$81:F$216,2,0)</f>
        <v>marketing@ikoito.co.id</v>
      </c>
      <c r="AE90" s="42" t="s">
        <v>1406</v>
      </c>
      <c r="AF90" s="53" t="s">
        <v>554</v>
      </c>
      <c r="AG90" s="53" t="s">
        <v>555</v>
      </c>
      <c r="AH90" s="42" t="s">
        <v>556</v>
      </c>
      <c r="AI90" s="433" t="s">
        <v>46</v>
      </c>
      <c r="AJ90" s="432" t="s">
        <v>1373</v>
      </c>
      <c r="AK90" s="403">
        <v>1</v>
      </c>
      <c r="AL90" s="211">
        <v>1</v>
      </c>
      <c r="AM90" s="186" t="s">
        <v>1425</v>
      </c>
      <c r="AN90" s="12" t="s">
        <v>1426</v>
      </c>
      <c r="AO90" s="300">
        <v>45047</v>
      </c>
      <c r="AP90" s="300">
        <v>47239</v>
      </c>
      <c r="AQ90" s="182" t="s">
        <v>1427</v>
      </c>
      <c r="AR90" s="12" t="s">
        <v>32</v>
      </c>
      <c r="AS90" s="305" t="s">
        <v>1428</v>
      </c>
      <c r="AT90" s="38"/>
      <c r="AU90" s="38"/>
      <c r="AV90" s="38"/>
      <c r="AW90" s="38"/>
      <c r="AX90" s="1"/>
      <c r="AY90" s="1"/>
      <c r="AZ90" s="1"/>
      <c r="BA90" s="1"/>
    </row>
    <row r="91" spans="2:53" s="39" customFormat="1" ht="21" x14ac:dyDescent="0.25">
      <c r="B91" s="28">
        <v>85</v>
      </c>
      <c r="C91" s="53" t="s">
        <v>557</v>
      </c>
      <c r="D91" s="42" t="s">
        <v>58</v>
      </c>
      <c r="E91" s="53" t="s">
        <v>541</v>
      </c>
      <c r="F91" s="53" t="s">
        <v>542</v>
      </c>
      <c r="G91" s="53" t="s">
        <v>558</v>
      </c>
      <c r="H91" s="112">
        <v>2507006</v>
      </c>
      <c r="I91" s="47">
        <v>2022</v>
      </c>
      <c r="J91" s="33">
        <f t="shared" si="7"/>
        <v>2028</v>
      </c>
      <c r="K91" s="11" t="s">
        <v>1404</v>
      </c>
      <c r="L91" s="42" t="s">
        <v>45</v>
      </c>
      <c r="M91" s="42"/>
      <c r="N91" s="42"/>
      <c r="O91" s="42"/>
      <c r="P91" s="502" t="s">
        <v>1405</v>
      </c>
      <c r="Q91" s="42"/>
      <c r="R91" s="42"/>
      <c r="S91" s="42"/>
      <c r="T91" s="42"/>
      <c r="U91" s="42"/>
      <c r="V91" s="42"/>
      <c r="W91" s="42"/>
      <c r="X91" s="42"/>
      <c r="Y91" s="42" t="s">
        <v>1407</v>
      </c>
      <c r="Z91" s="42" t="s">
        <v>1406</v>
      </c>
      <c r="AA91" s="42" t="s">
        <v>1406</v>
      </c>
      <c r="AB91" s="42" t="s">
        <v>1407</v>
      </c>
      <c r="AC91" s="42" t="s">
        <v>1407</v>
      </c>
      <c r="AD91" s="397" t="s">
        <v>1562</v>
      </c>
      <c r="AE91" s="42" t="s">
        <v>1406</v>
      </c>
      <c r="AF91" s="42" t="s">
        <v>559</v>
      </c>
      <c r="AG91" s="42" t="s">
        <v>560</v>
      </c>
      <c r="AH91" s="42" t="s">
        <v>561</v>
      </c>
      <c r="AI91" s="433" t="s">
        <v>46</v>
      </c>
      <c r="AJ91" s="432" t="s">
        <v>1373</v>
      </c>
      <c r="AK91" s="403">
        <v>1</v>
      </c>
      <c r="AL91" s="211">
        <v>1</v>
      </c>
      <c r="AM91" s="186" t="s">
        <v>1409</v>
      </c>
      <c r="AN91" s="12" t="s">
        <v>1565</v>
      </c>
      <c r="AO91" s="300">
        <v>44805</v>
      </c>
      <c r="AP91" s="300">
        <v>46997</v>
      </c>
      <c r="AQ91" s="182" t="s">
        <v>1411</v>
      </c>
      <c r="AR91" s="12" t="s">
        <v>1423</v>
      </c>
      <c r="AS91" s="305" t="s">
        <v>1566</v>
      </c>
      <c r="AT91" s="38"/>
      <c r="AU91" s="38"/>
      <c r="AV91" s="38"/>
      <c r="AW91" s="38"/>
      <c r="AX91" s="1"/>
      <c r="AY91" s="1"/>
      <c r="AZ91" s="1"/>
      <c r="BA91" s="1"/>
    </row>
    <row r="92" spans="2:53" s="39" customFormat="1" ht="21" x14ac:dyDescent="0.25">
      <c r="B92" s="40">
        <v>86</v>
      </c>
      <c r="C92" s="53" t="s">
        <v>562</v>
      </c>
      <c r="D92" s="42" t="s">
        <v>58</v>
      </c>
      <c r="E92" s="53" t="s">
        <v>541</v>
      </c>
      <c r="F92" s="53" t="s">
        <v>542</v>
      </c>
      <c r="G92" s="416" t="s">
        <v>563</v>
      </c>
      <c r="H92" s="112">
        <v>2108002</v>
      </c>
      <c r="I92" s="47">
        <v>2022</v>
      </c>
      <c r="J92" s="33">
        <f t="shared" si="7"/>
        <v>2028</v>
      </c>
      <c r="K92" s="11" t="s">
        <v>1404</v>
      </c>
      <c r="L92" s="42" t="s">
        <v>45</v>
      </c>
      <c r="M92" s="42"/>
      <c r="N92" s="42"/>
      <c r="O92" s="42"/>
      <c r="P92" s="502" t="s">
        <v>1405</v>
      </c>
      <c r="Q92" s="42"/>
      <c r="R92" s="42"/>
      <c r="S92" s="42"/>
      <c r="T92" s="42"/>
      <c r="U92" s="42"/>
      <c r="V92" s="42"/>
      <c r="W92" s="42"/>
      <c r="X92" s="42"/>
      <c r="Y92" s="42" t="s">
        <v>1407</v>
      </c>
      <c r="Z92" s="42" t="s">
        <v>1406</v>
      </c>
      <c r="AA92" s="42" t="s">
        <v>1406</v>
      </c>
      <c r="AB92" s="42" t="s">
        <v>1407</v>
      </c>
      <c r="AC92" s="42" t="s">
        <v>1407</v>
      </c>
      <c r="AD92" s="396" t="str">
        <f>VLOOKUP(C92,'[39]LAMPIRAN STANDAR'!$E$81:F$216,2,0)</f>
        <v>dini.d@ikoito.co.id</v>
      </c>
      <c r="AE92" s="42" t="s">
        <v>1406</v>
      </c>
      <c r="AF92" s="53" t="s">
        <v>564</v>
      </c>
      <c r="AG92" s="53" t="s">
        <v>565</v>
      </c>
      <c r="AH92" s="42" t="s">
        <v>566</v>
      </c>
      <c r="AI92" s="433" t="s">
        <v>46</v>
      </c>
      <c r="AJ92" s="432" t="s">
        <v>1373</v>
      </c>
      <c r="AK92" s="403">
        <v>1</v>
      </c>
      <c r="AL92" s="211">
        <v>1</v>
      </c>
      <c r="AM92" s="186" t="s">
        <v>1559</v>
      </c>
      <c r="AN92" s="12" t="s">
        <v>1567</v>
      </c>
      <c r="AO92" s="300">
        <v>44896</v>
      </c>
      <c r="AP92" s="300">
        <v>47058</v>
      </c>
      <c r="AQ92" s="182" t="s">
        <v>1411</v>
      </c>
      <c r="AR92" s="12" t="s">
        <v>1423</v>
      </c>
      <c r="AS92" s="305" t="s">
        <v>1568</v>
      </c>
      <c r="AT92" s="38"/>
      <c r="AU92" s="38"/>
      <c r="AV92" s="38"/>
      <c r="AW92" s="38"/>
      <c r="AX92" s="1"/>
      <c r="AY92" s="1"/>
      <c r="AZ92" s="1"/>
      <c r="BA92" s="1"/>
    </row>
    <row r="93" spans="2:53" s="39" customFormat="1" ht="21" x14ac:dyDescent="0.25">
      <c r="B93" s="28">
        <v>87</v>
      </c>
      <c r="C93" s="53" t="s">
        <v>567</v>
      </c>
      <c r="D93" s="42" t="s">
        <v>30</v>
      </c>
      <c r="E93" s="53" t="s">
        <v>541</v>
      </c>
      <c r="F93" s="42" t="s">
        <v>541</v>
      </c>
      <c r="G93" s="416" t="s">
        <v>568</v>
      </c>
      <c r="H93" s="112">
        <v>2112043</v>
      </c>
      <c r="I93" s="47">
        <v>2023</v>
      </c>
      <c r="J93" s="33">
        <f t="shared" si="7"/>
        <v>2029</v>
      </c>
      <c r="K93" s="11" t="s">
        <v>1404</v>
      </c>
      <c r="L93" s="42" t="s">
        <v>38</v>
      </c>
      <c r="M93" s="502" t="s">
        <v>1405</v>
      </c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 t="s">
        <v>1406</v>
      </c>
      <c r="Z93" s="42" t="s">
        <v>1407</v>
      </c>
      <c r="AA93" s="42" t="s">
        <v>1407</v>
      </c>
      <c r="AB93" s="42" t="s">
        <v>1406</v>
      </c>
      <c r="AC93" s="42" t="s">
        <v>1407</v>
      </c>
      <c r="AD93" s="396" t="s">
        <v>1569</v>
      </c>
      <c r="AE93" s="42" t="s">
        <v>1406</v>
      </c>
      <c r="AF93" s="416" t="s">
        <v>569</v>
      </c>
      <c r="AG93" s="416" t="s">
        <v>570</v>
      </c>
      <c r="AH93" s="42" t="s">
        <v>36</v>
      </c>
      <c r="AI93" s="430" t="s">
        <v>89</v>
      </c>
      <c r="AJ93" s="432" t="s">
        <v>1373</v>
      </c>
      <c r="AK93" s="403">
        <v>1</v>
      </c>
      <c r="AL93" s="211">
        <v>1</v>
      </c>
      <c r="AM93" s="186" t="s">
        <v>1409</v>
      </c>
      <c r="AN93" s="12" t="s">
        <v>1459</v>
      </c>
      <c r="AO93" s="300">
        <v>45078</v>
      </c>
      <c r="AP93" s="300">
        <v>47270</v>
      </c>
      <c r="AQ93" s="182" t="s">
        <v>1411</v>
      </c>
      <c r="AR93" s="12" t="s">
        <v>1423</v>
      </c>
      <c r="AS93" s="305" t="s">
        <v>1460</v>
      </c>
      <c r="AT93" s="38"/>
      <c r="AU93" s="38"/>
      <c r="AV93" s="38"/>
      <c r="AW93" s="38"/>
      <c r="AX93" s="1"/>
      <c r="AY93" s="1"/>
      <c r="AZ93" s="1"/>
      <c r="BA93" s="1"/>
    </row>
    <row r="94" spans="2:53" s="39" customFormat="1" ht="21" x14ac:dyDescent="0.25">
      <c r="B94" s="40">
        <v>88</v>
      </c>
      <c r="C94" s="53" t="s">
        <v>571</v>
      </c>
      <c r="D94" s="42" t="s">
        <v>30</v>
      </c>
      <c r="E94" s="53" t="s">
        <v>541</v>
      </c>
      <c r="F94" s="53" t="s">
        <v>541</v>
      </c>
      <c r="G94" s="53" t="s">
        <v>572</v>
      </c>
      <c r="H94" s="112">
        <v>1008004</v>
      </c>
      <c r="I94" s="47" t="s">
        <v>44</v>
      </c>
      <c r="J94" s="33">
        <f t="shared" si="7"/>
        <v>2027</v>
      </c>
      <c r="K94" s="11" t="s">
        <v>1404</v>
      </c>
      <c r="L94" s="42" t="s">
        <v>38</v>
      </c>
      <c r="M94" s="502" t="s">
        <v>1405</v>
      </c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 t="s">
        <v>1406</v>
      </c>
      <c r="Z94" s="42" t="s">
        <v>1407</v>
      </c>
      <c r="AA94" s="42" t="s">
        <v>1407</v>
      </c>
      <c r="AB94" s="42" t="s">
        <v>1407</v>
      </c>
      <c r="AC94" s="42" t="s">
        <v>1407</v>
      </c>
      <c r="AD94" s="396" t="s">
        <v>1570</v>
      </c>
      <c r="AE94" s="42" t="s">
        <v>1406</v>
      </c>
      <c r="AF94" s="53" t="s">
        <v>573</v>
      </c>
      <c r="AG94" s="53" t="s">
        <v>574</v>
      </c>
      <c r="AH94" s="42" t="s">
        <v>36</v>
      </c>
      <c r="AI94" s="430" t="s">
        <v>89</v>
      </c>
      <c r="AJ94" s="432" t="s">
        <v>1373</v>
      </c>
      <c r="AK94" s="403">
        <v>1</v>
      </c>
      <c r="AL94" s="211">
        <v>1</v>
      </c>
      <c r="AM94" s="186" t="s">
        <v>65</v>
      </c>
      <c r="AN94" s="12" t="s">
        <v>1414</v>
      </c>
      <c r="AO94" s="300">
        <v>44348</v>
      </c>
      <c r="AP94" s="300">
        <v>46539</v>
      </c>
      <c r="AQ94" s="182" t="s">
        <v>67</v>
      </c>
      <c r="AR94" s="56" t="s">
        <v>68</v>
      </c>
      <c r="AS94" s="305" t="s">
        <v>1415</v>
      </c>
      <c r="AT94" s="38"/>
      <c r="AU94" s="38"/>
      <c r="AV94" s="38"/>
      <c r="AW94" s="38"/>
      <c r="AX94" s="1"/>
      <c r="AY94" s="1"/>
      <c r="AZ94" s="1"/>
      <c r="BA94" s="1"/>
    </row>
    <row r="95" spans="2:53" s="39" customFormat="1" ht="21" x14ac:dyDescent="0.25">
      <c r="B95" s="28">
        <v>89</v>
      </c>
      <c r="C95" s="53" t="s">
        <v>575</v>
      </c>
      <c r="D95" s="42" t="s">
        <v>58</v>
      </c>
      <c r="E95" s="53" t="s">
        <v>541</v>
      </c>
      <c r="F95" s="53" t="s">
        <v>576</v>
      </c>
      <c r="G95" s="53" t="s">
        <v>1571</v>
      </c>
      <c r="H95" s="112">
        <v>2602030</v>
      </c>
      <c r="I95" s="47">
        <v>2025</v>
      </c>
      <c r="J95" s="33">
        <f t="shared" si="7"/>
        <v>2031</v>
      </c>
      <c r="K95" s="11" t="s">
        <v>1404</v>
      </c>
      <c r="L95" s="42" t="s">
        <v>45</v>
      </c>
      <c r="M95" s="42"/>
      <c r="N95" s="42"/>
      <c r="O95" s="42"/>
      <c r="P95" s="502" t="s">
        <v>1405</v>
      </c>
      <c r="Q95" s="42"/>
      <c r="R95" s="42"/>
      <c r="S95" s="42"/>
      <c r="T95" s="42"/>
      <c r="U95" s="42"/>
      <c r="V95" s="42"/>
      <c r="W95" s="42"/>
      <c r="X95" s="42"/>
      <c r="Y95" s="42" t="s">
        <v>1407</v>
      </c>
      <c r="Z95" s="42" t="s">
        <v>1406</v>
      </c>
      <c r="AA95" s="42" t="s">
        <v>1406</v>
      </c>
      <c r="AB95" s="42" t="s">
        <v>1407</v>
      </c>
      <c r="AC95" s="42" t="s">
        <v>1407</v>
      </c>
      <c r="AD95" s="397" t="s">
        <v>1572</v>
      </c>
      <c r="AE95" s="42" t="s">
        <v>1406</v>
      </c>
      <c r="AF95" s="42" t="s">
        <v>578</v>
      </c>
      <c r="AG95" s="42" t="s">
        <v>579</v>
      </c>
      <c r="AH95" s="42" t="s">
        <v>580</v>
      </c>
      <c r="AI95" s="433" t="s">
        <v>46</v>
      </c>
      <c r="AJ95" s="432" t="s">
        <v>1373</v>
      </c>
      <c r="AK95" s="403">
        <v>1</v>
      </c>
      <c r="AL95" s="211">
        <v>1</v>
      </c>
      <c r="AM95" s="186" t="s">
        <v>165</v>
      </c>
      <c r="AN95" s="12" t="s">
        <v>397</v>
      </c>
      <c r="AO95" s="300">
        <v>45658</v>
      </c>
      <c r="AP95" s="300">
        <v>47849</v>
      </c>
      <c r="AQ95" s="182" t="s">
        <v>167</v>
      </c>
      <c r="AR95" s="12" t="s">
        <v>168</v>
      </c>
      <c r="AS95" s="305" t="s">
        <v>1519</v>
      </c>
      <c r="AT95" s="38"/>
      <c r="AU95" s="38"/>
      <c r="AV95" s="38"/>
      <c r="AW95" s="38"/>
      <c r="AX95" s="1"/>
      <c r="AY95" s="1"/>
      <c r="AZ95" s="1"/>
      <c r="BA95" s="1"/>
    </row>
    <row r="96" spans="2:53" s="39" customFormat="1" ht="21" x14ac:dyDescent="0.25">
      <c r="B96" s="40">
        <v>90</v>
      </c>
      <c r="C96" s="53" t="s">
        <v>581</v>
      </c>
      <c r="D96" s="42" t="s">
        <v>283</v>
      </c>
      <c r="E96" s="53" t="s">
        <v>541</v>
      </c>
      <c r="F96" s="43" t="s">
        <v>576</v>
      </c>
      <c r="G96" s="45" t="s">
        <v>582</v>
      </c>
      <c r="H96" s="112">
        <v>1604003</v>
      </c>
      <c r="I96" s="47">
        <v>2025</v>
      </c>
      <c r="J96" s="33">
        <f t="shared" si="7"/>
        <v>2031</v>
      </c>
      <c r="K96" s="11" t="s">
        <v>1404</v>
      </c>
      <c r="L96" s="42" t="s">
        <v>51</v>
      </c>
      <c r="M96" s="42"/>
      <c r="N96" s="42"/>
      <c r="O96" s="42"/>
      <c r="P96" s="42"/>
      <c r="Q96" s="502" t="s">
        <v>1405</v>
      </c>
      <c r="R96" s="42"/>
      <c r="S96" s="42"/>
      <c r="T96" s="42"/>
      <c r="U96" s="42"/>
      <c r="V96" s="42"/>
      <c r="W96" s="42"/>
      <c r="X96" s="42"/>
      <c r="Y96" s="42" t="s">
        <v>1407</v>
      </c>
      <c r="Z96" s="42" t="s">
        <v>1406</v>
      </c>
      <c r="AA96" s="42" t="s">
        <v>1406</v>
      </c>
      <c r="AB96" s="42" t="s">
        <v>1407</v>
      </c>
      <c r="AC96" s="42" t="s">
        <v>1407</v>
      </c>
      <c r="AD96" s="396" t="s">
        <v>1573</v>
      </c>
      <c r="AE96" s="42" t="s">
        <v>1406</v>
      </c>
      <c r="AF96" s="42" t="s">
        <v>583</v>
      </c>
      <c r="AG96" s="42" t="s">
        <v>584</v>
      </c>
      <c r="AH96" s="42" t="s">
        <v>585</v>
      </c>
      <c r="AI96" s="434" t="s">
        <v>46</v>
      </c>
      <c r="AJ96" s="432" t="s">
        <v>1373</v>
      </c>
      <c r="AK96" s="403">
        <v>1</v>
      </c>
      <c r="AL96" s="211">
        <v>1</v>
      </c>
      <c r="AM96" s="186" t="s">
        <v>165</v>
      </c>
      <c r="AN96" s="12" t="s">
        <v>427</v>
      </c>
      <c r="AO96" s="300">
        <v>45717</v>
      </c>
      <c r="AP96" s="299">
        <v>47908</v>
      </c>
      <c r="AQ96" s="182" t="s">
        <v>167</v>
      </c>
      <c r="AR96" s="12" t="s">
        <v>168</v>
      </c>
      <c r="AS96" s="305" t="s">
        <v>1528</v>
      </c>
      <c r="AT96" s="38"/>
      <c r="AU96" s="38"/>
      <c r="AV96" s="38"/>
      <c r="AW96" s="38"/>
      <c r="AX96" s="1"/>
      <c r="AY96" s="1"/>
      <c r="AZ96" s="1"/>
      <c r="BA96" s="1"/>
    </row>
    <row r="97" spans="2:53" s="39" customFormat="1" ht="21" x14ac:dyDescent="0.25">
      <c r="B97" s="28">
        <v>91</v>
      </c>
      <c r="C97" s="53" t="s">
        <v>586</v>
      </c>
      <c r="D97" s="42" t="s">
        <v>58</v>
      </c>
      <c r="E97" s="53" t="s">
        <v>541</v>
      </c>
      <c r="F97" s="53" t="s">
        <v>576</v>
      </c>
      <c r="G97" s="42" t="s">
        <v>587</v>
      </c>
      <c r="H97" s="112">
        <v>1202045</v>
      </c>
      <c r="I97" s="47">
        <v>2024</v>
      </c>
      <c r="J97" s="33">
        <f t="shared" si="7"/>
        <v>2030</v>
      </c>
      <c r="K97" s="11" t="s">
        <v>1404</v>
      </c>
      <c r="L97" s="42" t="s">
        <v>45</v>
      </c>
      <c r="M97" s="42"/>
      <c r="N97" s="42"/>
      <c r="O97" s="42"/>
      <c r="P97" s="502" t="s">
        <v>1405</v>
      </c>
      <c r="Q97" s="42"/>
      <c r="R97" s="42"/>
      <c r="S97" s="42"/>
      <c r="T97" s="42"/>
      <c r="U97" s="42"/>
      <c r="V97" s="42"/>
      <c r="W97" s="42"/>
      <c r="X97" s="42"/>
      <c r="Y97" s="42" t="s">
        <v>1407</v>
      </c>
      <c r="Z97" s="42" t="s">
        <v>1406</v>
      </c>
      <c r="AA97" s="42" t="s">
        <v>1406</v>
      </c>
      <c r="AB97" s="42" t="s">
        <v>1407</v>
      </c>
      <c r="AC97" s="42" t="s">
        <v>1407</v>
      </c>
      <c r="AD97" s="396" t="str">
        <f>VLOOKUP(C97,'[39]LAMPIRAN STANDAR'!$E$81:F$216,2,0)</f>
        <v>dina.a@ikoito.co.id</v>
      </c>
      <c r="AE97" s="42" t="s">
        <v>1406</v>
      </c>
      <c r="AF97" s="42" t="s">
        <v>588</v>
      </c>
      <c r="AG97" s="42" t="s">
        <v>589</v>
      </c>
      <c r="AH97" s="42" t="s">
        <v>590</v>
      </c>
      <c r="AI97" s="433" t="s">
        <v>46</v>
      </c>
      <c r="AJ97" s="432" t="s">
        <v>1373</v>
      </c>
      <c r="AK97" s="403">
        <v>1</v>
      </c>
      <c r="AL97" s="211">
        <v>1</v>
      </c>
      <c r="AM97" s="186" t="s">
        <v>80</v>
      </c>
      <c r="AN97" s="12" t="s">
        <v>354</v>
      </c>
      <c r="AO97" s="300">
        <v>45536</v>
      </c>
      <c r="AP97" s="299">
        <v>47727</v>
      </c>
      <c r="AQ97" s="182" t="s">
        <v>83</v>
      </c>
      <c r="AR97" s="12" t="s">
        <v>1419</v>
      </c>
      <c r="AS97" s="305" t="s">
        <v>1574</v>
      </c>
      <c r="AT97" s="38"/>
      <c r="AU97" s="38"/>
      <c r="AV97" s="38"/>
      <c r="AW97" s="38"/>
      <c r="AX97" s="1"/>
      <c r="AY97" s="1"/>
      <c r="AZ97" s="1"/>
      <c r="BA97" s="1"/>
    </row>
    <row r="98" spans="2:53" s="39" customFormat="1" ht="21" x14ac:dyDescent="0.25">
      <c r="B98" s="40">
        <v>92</v>
      </c>
      <c r="C98" s="53" t="s">
        <v>591</v>
      </c>
      <c r="D98" s="42" t="s">
        <v>58</v>
      </c>
      <c r="E98" s="53" t="s">
        <v>541</v>
      </c>
      <c r="F98" s="53" t="s">
        <v>576</v>
      </c>
      <c r="G98" s="416" t="s">
        <v>1575</v>
      </c>
      <c r="H98" s="112">
        <v>2301036</v>
      </c>
      <c r="I98" s="47">
        <v>2022</v>
      </c>
      <c r="J98" s="33">
        <f t="shared" si="7"/>
        <v>2028</v>
      </c>
      <c r="K98" s="11" t="s">
        <v>1404</v>
      </c>
      <c r="L98" s="42" t="s">
        <v>45</v>
      </c>
      <c r="M98" s="42"/>
      <c r="N98" s="42"/>
      <c r="O98" s="42"/>
      <c r="P98" s="502" t="s">
        <v>1405</v>
      </c>
      <c r="Q98" s="42"/>
      <c r="R98" s="42"/>
      <c r="S98" s="42"/>
      <c r="T98" s="42"/>
      <c r="U98" s="42"/>
      <c r="V98" s="42"/>
      <c r="W98" s="42"/>
      <c r="X98" s="42"/>
      <c r="Y98" s="42" t="s">
        <v>1407</v>
      </c>
      <c r="Z98" s="42" t="s">
        <v>1406</v>
      </c>
      <c r="AA98" s="42" t="s">
        <v>1406</v>
      </c>
      <c r="AB98" s="42" t="s">
        <v>1407</v>
      </c>
      <c r="AC98" s="42" t="s">
        <v>1407</v>
      </c>
      <c r="AD98" s="396" t="str">
        <f>VLOOKUP(C98,'[39]LAMPIRAN STANDAR'!$E$81:F$216,2,0)</f>
        <v>sales.support@ikoito.co.id</v>
      </c>
      <c r="AE98" s="42" t="s">
        <v>1406</v>
      </c>
      <c r="AF98" s="416" t="s">
        <v>593</v>
      </c>
      <c r="AG98" s="416" t="s">
        <v>594</v>
      </c>
      <c r="AH98" s="42" t="s">
        <v>595</v>
      </c>
      <c r="AI98" s="433" t="s">
        <v>46</v>
      </c>
      <c r="AJ98" s="432" t="s">
        <v>1373</v>
      </c>
      <c r="AK98" s="403">
        <v>1</v>
      </c>
      <c r="AL98" s="211">
        <v>1</v>
      </c>
      <c r="AM98" s="186" t="s">
        <v>1559</v>
      </c>
      <c r="AN98" s="12" t="s">
        <v>1567</v>
      </c>
      <c r="AO98" s="300">
        <v>44896</v>
      </c>
      <c r="AP98" s="300">
        <v>47058</v>
      </c>
      <c r="AQ98" s="182" t="s">
        <v>1411</v>
      </c>
      <c r="AR98" s="12" t="s">
        <v>1423</v>
      </c>
      <c r="AS98" s="305" t="s">
        <v>1568</v>
      </c>
      <c r="AT98" s="38"/>
      <c r="AU98" s="38"/>
      <c r="AV98" s="38"/>
      <c r="AW98" s="38"/>
      <c r="AX98" s="1"/>
      <c r="AY98" s="1"/>
      <c r="AZ98" s="1"/>
      <c r="BA98" s="1"/>
    </row>
    <row r="99" spans="2:53" s="39" customFormat="1" ht="21" x14ac:dyDescent="0.25">
      <c r="B99" s="28">
        <v>93</v>
      </c>
      <c r="C99" s="65" t="s">
        <v>596</v>
      </c>
      <c r="D99" s="42" t="s">
        <v>58</v>
      </c>
      <c r="E99" s="53" t="s">
        <v>597</v>
      </c>
      <c r="F99" s="53" t="s">
        <v>598</v>
      </c>
      <c r="G99" s="53" t="s">
        <v>599</v>
      </c>
      <c r="H99" s="112">
        <v>1310002</v>
      </c>
      <c r="I99" s="47">
        <v>2023</v>
      </c>
      <c r="J99" s="33">
        <f t="shared" si="7"/>
        <v>2029</v>
      </c>
      <c r="K99" s="11" t="s">
        <v>1404</v>
      </c>
      <c r="L99" s="42" t="s">
        <v>45</v>
      </c>
      <c r="M99" s="42"/>
      <c r="N99" s="42"/>
      <c r="O99" s="42"/>
      <c r="P99" s="502" t="s">
        <v>1405</v>
      </c>
      <c r="Q99" s="42"/>
      <c r="R99" s="42"/>
      <c r="S99" s="42"/>
      <c r="T99" s="42"/>
      <c r="U99" s="42"/>
      <c r="V99" s="42"/>
      <c r="W99" s="42"/>
      <c r="X99" s="42"/>
      <c r="Y99" s="42" t="s">
        <v>1407</v>
      </c>
      <c r="Z99" s="42" t="s">
        <v>1406</v>
      </c>
      <c r="AA99" s="42" t="s">
        <v>1406</v>
      </c>
      <c r="AB99" s="42" t="s">
        <v>1407</v>
      </c>
      <c r="AC99" s="42" t="s">
        <v>1407</v>
      </c>
      <c r="AD99" s="396" t="str">
        <f>VLOOKUP(C99,'[39]LAMPIRAN STANDAR'!$E$81:F$216,2,0)</f>
        <v>aji.c@ikoito.co.id</v>
      </c>
      <c r="AE99" s="42" t="s">
        <v>1406</v>
      </c>
      <c r="AF99" s="53" t="s">
        <v>600</v>
      </c>
      <c r="AG99" s="53" t="s">
        <v>601</v>
      </c>
      <c r="AH99" s="42" t="s">
        <v>602</v>
      </c>
      <c r="AI99" s="433" t="s">
        <v>46</v>
      </c>
      <c r="AJ99" s="432" t="s">
        <v>1373</v>
      </c>
      <c r="AK99" s="403">
        <v>1</v>
      </c>
      <c r="AL99" s="211">
        <v>1</v>
      </c>
      <c r="AM99" s="186" t="s">
        <v>65</v>
      </c>
      <c r="AN99" s="12" t="s">
        <v>1576</v>
      </c>
      <c r="AO99" s="300">
        <v>45017</v>
      </c>
      <c r="AP99" s="300">
        <v>47209</v>
      </c>
      <c r="AQ99" s="182" t="s">
        <v>67</v>
      </c>
      <c r="AR99" s="56" t="s">
        <v>68</v>
      </c>
      <c r="AS99" s="305" t="s">
        <v>1577</v>
      </c>
      <c r="AT99" s="38"/>
      <c r="AU99" s="38"/>
      <c r="AV99" s="38"/>
      <c r="AW99" s="38"/>
      <c r="AX99" s="1"/>
      <c r="AY99" s="1"/>
      <c r="AZ99" s="1"/>
      <c r="BA99" s="1"/>
    </row>
    <row r="100" spans="2:53" s="39" customFormat="1" ht="21" x14ac:dyDescent="0.25">
      <c r="B100" s="40">
        <v>94</v>
      </c>
      <c r="C100" s="53" t="s">
        <v>603</v>
      </c>
      <c r="D100" s="42" t="s">
        <v>30</v>
      </c>
      <c r="E100" s="53" t="s">
        <v>597</v>
      </c>
      <c r="F100" s="53" t="s">
        <v>598</v>
      </c>
      <c r="G100" s="53" t="s">
        <v>604</v>
      </c>
      <c r="H100" s="112">
        <v>1301005</v>
      </c>
      <c r="I100" s="47" t="s">
        <v>44</v>
      </c>
      <c r="J100" s="33">
        <f t="shared" si="7"/>
        <v>2027</v>
      </c>
      <c r="K100" s="11" t="s">
        <v>1404</v>
      </c>
      <c r="L100" s="42" t="s">
        <v>38</v>
      </c>
      <c r="M100" s="502" t="s">
        <v>1405</v>
      </c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 t="s">
        <v>1406</v>
      </c>
      <c r="Z100" s="42" t="s">
        <v>1407</v>
      </c>
      <c r="AA100" s="42" t="s">
        <v>1407</v>
      </c>
      <c r="AB100" s="42" t="s">
        <v>1407</v>
      </c>
      <c r="AC100" s="42" t="s">
        <v>1407</v>
      </c>
      <c r="AD100" s="396" t="s">
        <v>1578</v>
      </c>
      <c r="AE100" s="42" t="s">
        <v>1406</v>
      </c>
      <c r="AF100" s="53" t="s">
        <v>605</v>
      </c>
      <c r="AG100" s="53" t="s">
        <v>606</v>
      </c>
      <c r="AH100" s="53" t="s">
        <v>36</v>
      </c>
      <c r="AI100" s="430" t="s">
        <v>89</v>
      </c>
      <c r="AJ100" s="432" t="s">
        <v>1373</v>
      </c>
      <c r="AK100" s="403">
        <v>1</v>
      </c>
      <c r="AL100" s="211">
        <v>1</v>
      </c>
      <c r="AM100" s="186" t="s">
        <v>65</v>
      </c>
      <c r="AN100" s="12" t="s">
        <v>1414</v>
      </c>
      <c r="AO100" s="300">
        <v>44348</v>
      </c>
      <c r="AP100" s="300">
        <v>46539</v>
      </c>
      <c r="AQ100" s="182" t="s">
        <v>67</v>
      </c>
      <c r="AR100" s="56" t="s">
        <v>68</v>
      </c>
      <c r="AS100" s="305" t="s">
        <v>1415</v>
      </c>
      <c r="AT100" s="38"/>
      <c r="AU100" s="38"/>
      <c r="AV100" s="38"/>
      <c r="AW100" s="38"/>
      <c r="AX100" s="1"/>
      <c r="AY100" s="1"/>
      <c r="AZ100" s="1"/>
      <c r="BA100" s="1"/>
    </row>
    <row r="101" spans="2:53" s="39" customFormat="1" ht="21" x14ac:dyDescent="0.25">
      <c r="B101" s="28">
        <v>95</v>
      </c>
      <c r="C101" s="43" t="s">
        <v>607</v>
      </c>
      <c r="D101" s="42" t="s">
        <v>179</v>
      </c>
      <c r="E101" s="53" t="s">
        <v>597</v>
      </c>
      <c r="F101" s="53" t="s">
        <v>598</v>
      </c>
      <c r="G101" s="53" t="s">
        <v>608</v>
      </c>
      <c r="H101" s="112">
        <v>1302038</v>
      </c>
      <c r="I101" s="47">
        <v>2020</v>
      </c>
      <c r="J101" s="33">
        <f t="shared" si="7"/>
        <v>2026</v>
      </c>
      <c r="K101" s="298" t="s">
        <v>1547</v>
      </c>
      <c r="L101" s="42" t="s">
        <v>45</v>
      </c>
      <c r="M101" s="42"/>
      <c r="N101" s="42"/>
      <c r="O101" s="42"/>
      <c r="P101" s="502" t="s">
        <v>1405</v>
      </c>
      <c r="Q101" s="42"/>
      <c r="R101" s="42"/>
      <c r="S101" s="42"/>
      <c r="T101" s="42"/>
      <c r="U101" s="42"/>
      <c r="V101" s="42"/>
      <c r="W101" s="42"/>
      <c r="X101" s="42"/>
      <c r="Y101" s="42" t="s">
        <v>1407</v>
      </c>
      <c r="Z101" s="42" t="s">
        <v>1406</v>
      </c>
      <c r="AA101" s="42" t="s">
        <v>1406</v>
      </c>
      <c r="AB101" s="42" t="s">
        <v>1407</v>
      </c>
      <c r="AC101" s="42" t="s">
        <v>1407</v>
      </c>
      <c r="AD101" s="396" t="str">
        <f>VLOOKUP(C101,'[39]LAMPIRAN STANDAR'!$E$81:F$216,2,0)</f>
        <v>kusno@ikoito.co.id</v>
      </c>
      <c r="AE101" s="42" t="s">
        <v>1406</v>
      </c>
      <c r="AF101" s="53" t="s">
        <v>609</v>
      </c>
      <c r="AG101" s="53" t="s">
        <v>610</v>
      </c>
      <c r="AH101" s="42" t="s">
        <v>611</v>
      </c>
      <c r="AI101" s="433" t="s">
        <v>185</v>
      </c>
      <c r="AJ101" s="432" t="s">
        <v>1371</v>
      </c>
      <c r="AK101" s="403">
        <v>1</v>
      </c>
      <c r="AL101" s="211">
        <v>1</v>
      </c>
      <c r="AM101" s="186" t="s">
        <v>1409</v>
      </c>
      <c r="AN101" s="12" t="s">
        <v>1463</v>
      </c>
      <c r="AO101" s="300">
        <v>43678</v>
      </c>
      <c r="AP101" s="300">
        <v>45870</v>
      </c>
      <c r="AQ101" s="182" t="s">
        <v>1411</v>
      </c>
      <c r="AR101" s="12" t="s">
        <v>1423</v>
      </c>
      <c r="AS101" s="305" t="s">
        <v>1464</v>
      </c>
      <c r="AT101" s="38"/>
      <c r="AU101" s="38"/>
      <c r="AV101" s="38"/>
      <c r="AW101" s="38"/>
      <c r="AX101" s="1"/>
      <c r="AY101" s="1"/>
      <c r="AZ101" s="1"/>
      <c r="BA101" s="1"/>
    </row>
    <row r="102" spans="2:53" s="39" customFormat="1" ht="21" x14ac:dyDescent="0.25">
      <c r="B102" s="40">
        <v>96</v>
      </c>
      <c r="C102" s="53" t="s">
        <v>612</v>
      </c>
      <c r="D102" s="42" t="s">
        <v>58</v>
      </c>
      <c r="E102" s="53" t="s">
        <v>597</v>
      </c>
      <c r="F102" s="53" t="s">
        <v>598</v>
      </c>
      <c r="G102" s="53" t="s">
        <v>613</v>
      </c>
      <c r="H102" s="112">
        <v>1109101</v>
      </c>
      <c r="I102" s="183">
        <v>43732</v>
      </c>
      <c r="J102" s="401">
        <f t="shared" ref="J102:J103" si="8">EDATE(I102,72)</f>
        <v>45924</v>
      </c>
      <c r="K102" s="11" t="s">
        <v>1404</v>
      </c>
      <c r="L102" s="42" t="s">
        <v>45</v>
      </c>
      <c r="M102" s="42"/>
      <c r="N102" s="42"/>
      <c r="O102" s="42"/>
      <c r="P102" s="502" t="s">
        <v>1405</v>
      </c>
      <c r="Q102" s="42"/>
      <c r="R102" s="42"/>
      <c r="S102" s="42"/>
      <c r="T102" s="42"/>
      <c r="U102" s="42"/>
      <c r="V102" s="42"/>
      <c r="W102" s="42"/>
      <c r="X102" s="42"/>
      <c r="Y102" s="42" t="s">
        <v>1407</v>
      </c>
      <c r="Z102" s="42" t="s">
        <v>1406</v>
      </c>
      <c r="AA102" s="42" t="s">
        <v>1406</v>
      </c>
      <c r="AB102" s="42" t="s">
        <v>1407</v>
      </c>
      <c r="AC102" s="42" t="s">
        <v>1407</v>
      </c>
      <c r="AD102" s="396" t="str">
        <f>VLOOKUP(C102,'[39]LAMPIRAN STANDAR'!$E$81:F$216,2,0)</f>
        <v>reni.assembly@ikoito.co.id</v>
      </c>
      <c r="AE102" s="42" t="s">
        <v>1406</v>
      </c>
      <c r="AF102" s="53" t="s">
        <v>614</v>
      </c>
      <c r="AG102" s="53" t="s">
        <v>615</v>
      </c>
      <c r="AH102" s="42" t="s">
        <v>616</v>
      </c>
      <c r="AI102" s="433" t="s">
        <v>185</v>
      </c>
      <c r="AJ102" s="432" t="s">
        <v>1373</v>
      </c>
      <c r="AK102" s="403">
        <v>1</v>
      </c>
      <c r="AL102" s="211">
        <v>1</v>
      </c>
      <c r="AM102" s="186" t="s">
        <v>65</v>
      </c>
      <c r="AN102" s="12" t="s">
        <v>32</v>
      </c>
      <c r="AO102" s="300">
        <v>46054</v>
      </c>
      <c r="AP102" s="300">
        <v>48245</v>
      </c>
      <c r="AQ102" s="182" t="s">
        <v>67</v>
      </c>
      <c r="AR102" s="12" t="s">
        <v>1423</v>
      </c>
      <c r="AS102" s="305" t="s">
        <v>1550</v>
      </c>
      <c r="AT102" s="38"/>
      <c r="AU102" s="38"/>
      <c r="AV102" s="38"/>
      <c r="AW102" s="38"/>
      <c r="AX102" s="1"/>
      <c r="AY102" s="1"/>
      <c r="AZ102" s="1"/>
      <c r="BA102" s="1"/>
    </row>
    <row r="103" spans="2:53" s="475" customFormat="1" ht="21" customHeight="1" x14ac:dyDescent="0.25">
      <c r="B103" s="1019">
        <v>97</v>
      </c>
      <c r="C103" s="1013" t="s">
        <v>618</v>
      </c>
      <c r="D103" s="1011" t="s">
        <v>58</v>
      </c>
      <c r="E103" s="1013" t="s">
        <v>597</v>
      </c>
      <c r="F103" s="1013" t="s">
        <v>598</v>
      </c>
      <c r="G103" s="1013" t="s">
        <v>619</v>
      </c>
      <c r="H103" s="1013">
        <v>1108001</v>
      </c>
      <c r="I103" s="1025">
        <v>43796</v>
      </c>
      <c r="J103" s="1015">
        <f t="shared" si="8"/>
        <v>45988</v>
      </c>
      <c r="K103" s="1015" t="s">
        <v>1404</v>
      </c>
      <c r="L103" s="1011" t="s">
        <v>45</v>
      </c>
      <c r="M103" s="496"/>
      <c r="N103" s="496"/>
      <c r="O103" s="496"/>
      <c r="P103" s="1017" t="s">
        <v>1405</v>
      </c>
      <c r="Q103" s="496"/>
      <c r="R103" s="496"/>
      <c r="S103" s="496"/>
      <c r="T103" s="496"/>
      <c r="U103" s="496"/>
      <c r="V103" s="496"/>
      <c r="W103" s="496"/>
      <c r="X103" s="496"/>
      <c r="Y103" s="1011" t="s">
        <v>1407</v>
      </c>
      <c r="Z103" s="1011" t="s">
        <v>1406</v>
      </c>
      <c r="AA103" s="1011" t="s">
        <v>1406</v>
      </c>
      <c r="AB103" s="1011" t="s">
        <v>1407</v>
      </c>
      <c r="AC103" s="1011" t="s">
        <v>1407</v>
      </c>
      <c r="AD103" s="472" t="str">
        <f>VLOOKUP(C103,'[39]LAMPIRAN STANDAR'!$E$81:F$216,2,0)</f>
        <v>ramlan.h@ikoito.co.id</v>
      </c>
      <c r="AE103" s="1011" t="s">
        <v>1406</v>
      </c>
      <c r="AF103" s="1013" t="s">
        <v>193</v>
      </c>
      <c r="AG103" s="1013" t="s">
        <v>620</v>
      </c>
      <c r="AH103" s="1011" t="s">
        <v>621</v>
      </c>
      <c r="AI103" s="1001" t="s">
        <v>185</v>
      </c>
      <c r="AJ103" s="1003" t="s">
        <v>1373</v>
      </c>
      <c r="AK103" s="1005">
        <v>1</v>
      </c>
      <c r="AL103" s="1007">
        <v>1</v>
      </c>
      <c r="AM103" s="1009" t="s">
        <v>65</v>
      </c>
      <c r="AN103" s="997" t="s">
        <v>32</v>
      </c>
      <c r="AO103" s="993">
        <v>46054</v>
      </c>
      <c r="AP103" s="993">
        <v>48245</v>
      </c>
      <c r="AQ103" s="995" t="s">
        <v>67</v>
      </c>
      <c r="AR103" s="997"/>
      <c r="AS103" s="999" t="s">
        <v>1579</v>
      </c>
      <c r="AT103" s="473"/>
      <c r="AU103" s="473"/>
      <c r="AV103" s="473"/>
      <c r="AW103" s="473"/>
      <c r="AX103" s="474"/>
      <c r="AY103" s="474"/>
      <c r="AZ103" s="474"/>
      <c r="BA103" s="474"/>
    </row>
    <row r="104" spans="2:53" s="475" customFormat="1" x14ac:dyDescent="0.25">
      <c r="B104" s="1020"/>
      <c r="C104" s="1014"/>
      <c r="D104" s="1012"/>
      <c r="E104" s="1014"/>
      <c r="F104" s="1014"/>
      <c r="G104" s="1014"/>
      <c r="H104" s="1014"/>
      <c r="I104" s="1060"/>
      <c r="J104" s="1016"/>
      <c r="K104" s="1016"/>
      <c r="L104" s="1012"/>
      <c r="M104" s="497"/>
      <c r="N104" s="497"/>
      <c r="O104" s="497"/>
      <c r="P104" s="1018"/>
      <c r="Q104" s="497"/>
      <c r="R104" s="497"/>
      <c r="S104" s="497"/>
      <c r="T104" s="497"/>
      <c r="U104" s="497"/>
      <c r="V104" s="497"/>
      <c r="W104" s="497"/>
      <c r="X104" s="497"/>
      <c r="Y104" s="1012"/>
      <c r="Z104" s="1012"/>
      <c r="AA104" s="1012"/>
      <c r="AB104" s="1012"/>
      <c r="AC104" s="1012"/>
      <c r="AD104" s="472" t="s">
        <v>1580</v>
      </c>
      <c r="AE104" s="1012"/>
      <c r="AF104" s="1014"/>
      <c r="AG104" s="1014"/>
      <c r="AH104" s="1012"/>
      <c r="AI104" s="1002"/>
      <c r="AJ104" s="1004"/>
      <c r="AK104" s="1006"/>
      <c r="AL104" s="1008"/>
      <c r="AM104" s="1010"/>
      <c r="AN104" s="998"/>
      <c r="AO104" s="994"/>
      <c r="AP104" s="994"/>
      <c r="AQ104" s="996"/>
      <c r="AR104" s="998"/>
      <c r="AS104" s="1000"/>
      <c r="AT104" s="473"/>
      <c r="AU104" s="473"/>
      <c r="AV104" s="473"/>
      <c r="AW104" s="473"/>
      <c r="AX104" s="474"/>
      <c r="AY104" s="474"/>
      <c r="AZ104" s="474"/>
      <c r="BA104" s="474"/>
    </row>
    <row r="105" spans="2:53" s="39" customFormat="1" ht="21" x14ac:dyDescent="0.25">
      <c r="B105" s="40">
        <v>98</v>
      </c>
      <c r="C105" s="53" t="s">
        <v>622</v>
      </c>
      <c r="D105" s="42" t="s">
        <v>58</v>
      </c>
      <c r="E105" s="53" t="s">
        <v>597</v>
      </c>
      <c r="F105" s="53" t="s">
        <v>598</v>
      </c>
      <c r="G105" s="53" t="s">
        <v>623</v>
      </c>
      <c r="H105" s="112">
        <v>1302034</v>
      </c>
      <c r="I105" s="183">
        <v>43826</v>
      </c>
      <c r="J105" s="33"/>
      <c r="K105" s="11" t="s">
        <v>1404</v>
      </c>
      <c r="L105" s="42" t="s">
        <v>45</v>
      </c>
      <c r="M105" s="42"/>
      <c r="N105" s="42"/>
      <c r="O105" s="42"/>
      <c r="P105" s="502" t="s">
        <v>1405</v>
      </c>
      <c r="Q105" s="42"/>
      <c r="R105" s="42"/>
      <c r="S105" s="42"/>
      <c r="T105" s="42"/>
      <c r="U105" s="42"/>
      <c r="V105" s="42"/>
      <c r="W105" s="42"/>
      <c r="X105" s="42"/>
      <c r="Y105" s="42" t="s">
        <v>1407</v>
      </c>
      <c r="Z105" s="42" t="s">
        <v>1406</v>
      </c>
      <c r="AA105" s="42" t="s">
        <v>1406</v>
      </c>
      <c r="AB105" s="42" t="s">
        <v>1407</v>
      </c>
      <c r="AC105" s="42" t="s">
        <v>1407</v>
      </c>
      <c r="AD105" s="396" t="str">
        <f>VLOOKUP(C105,'[39]LAMPIRAN STANDAR'!$E$81:F$216,2,0)</f>
        <v>abu.k@ikoito.co.id</v>
      </c>
      <c r="AE105" s="42" t="s">
        <v>1406</v>
      </c>
      <c r="AF105" s="53" t="s">
        <v>624</v>
      </c>
      <c r="AG105" s="53" t="s">
        <v>625</v>
      </c>
      <c r="AH105" s="42" t="s">
        <v>626</v>
      </c>
      <c r="AI105" s="433" t="s">
        <v>185</v>
      </c>
      <c r="AJ105" s="432" t="s">
        <v>1373</v>
      </c>
      <c r="AK105" s="403">
        <v>1</v>
      </c>
      <c r="AL105" s="211">
        <v>1</v>
      </c>
      <c r="AM105" s="186" t="s">
        <v>65</v>
      </c>
      <c r="AN105" s="12" t="s">
        <v>32</v>
      </c>
      <c r="AO105" s="300">
        <v>46054</v>
      </c>
      <c r="AP105" s="300">
        <v>48245</v>
      </c>
      <c r="AQ105" s="182" t="s">
        <v>67</v>
      </c>
      <c r="AR105" s="12"/>
      <c r="AS105" s="305" t="s">
        <v>1579</v>
      </c>
      <c r="AT105" s="38"/>
      <c r="AU105" s="38"/>
      <c r="AV105" s="38"/>
      <c r="AW105" s="38"/>
      <c r="AX105" s="1"/>
      <c r="AY105" s="1"/>
      <c r="AZ105" s="1"/>
      <c r="BA105" s="1"/>
    </row>
    <row r="106" spans="2:53" s="39" customFormat="1" ht="21" x14ac:dyDescent="0.25">
      <c r="B106" s="28">
        <v>99</v>
      </c>
      <c r="C106" s="65" t="s">
        <v>628</v>
      </c>
      <c r="D106" s="42" t="s">
        <v>30</v>
      </c>
      <c r="E106" s="53" t="s">
        <v>597</v>
      </c>
      <c r="F106" s="42" t="s">
        <v>629</v>
      </c>
      <c r="G106" s="42" t="s">
        <v>630</v>
      </c>
      <c r="H106" s="112">
        <v>1109052</v>
      </c>
      <c r="I106" s="47">
        <v>2024</v>
      </c>
      <c r="J106" s="33"/>
      <c r="K106" s="11" t="s">
        <v>1404</v>
      </c>
      <c r="L106" s="42" t="s">
        <v>38</v>
      </c>
      <c r="M106" s="502" t="s">
        <v>1405</v>
      </c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 t="s">
        <v>1406</v>
      </c>
      <c r="Z106" s="42" t="s">
        <v>1407</v>
      </c>
      <c r="AA106" s="42" t="s">
        <v>1407</v>
      </c>
      <c r="AB106" s="42" t="s">
        <v>1407</v>
      </c>
      <c r="AC106" s="42" t="s">
        <v>1407</v>
      </c>
      <c r="AD106" s="396" t="s">
        <v>1581</v>
      </c>
      <c r="AE106" s="42" t="s">
        <v>1406</v>
      </c>
      <c r="AF106" s="418" t="s">
        <v>631</v>
      </c>
      <c r="AG106" s="418" t="s">
        <v>632</v>
      </c>
      <c r="AH106" s="418" t="s">
        <v>36</v>
      </c>
      <c r="AI106" s="430" t="s">
        <v>89</v>
      </c>
      <c r="AJ106" s="432" t="s">
        <v>1373</v>
      </c>
      <c r="AK106" s="403">
        <v>1</v>
      </c>
      <c r="AL106" s="211">
        <v>1</v>
      </c>
      <c r="AM106" s="186" t="s">
        <v>65</v>
      </c>
      <c r="AN106" s="12" t="s">
        <v>1582</v>
      </c>
      <c r="AO106" s="300">
        <v>45413</v>
      </c>
      <c r="AP106" s="300">
        <v>47604</v>
      </c>
      <c r="AQ106" s="182" t="s">
        <v>67</v>
      </c>
      <c r="AR106" s="56" t="s">
        <v>68</v>
      </c>
      <c r="AS106" s="305" t="s">
        <v>1583</v>
      </c>
      <c r="AT106" s="38"/>
      <c r="AU106" s="38"/>
      <c r="AV106" s="38"/>
      <c r="AW106" s="38"/>
      <c r="AX106" s="1"/>
      <c r="AY106" s="1"/>
      <c r="AZ106" s="1"/>
      <c r="BA106" s="1"/>
    </row>
    <row r="107" spans="2:53" s="39" customFormat="1" ht="21" x14ac:dyDescent="0.25">
      <c r="B107" s="40">
        <v>100</v>
      </c>
      <c r="C107" s="388" t="s">
        <v>1584</v>
      </c>
      <c r="D107" s="42" t="s">
        <v>58</v>
      </c>
      <c r="E107" s="53" t="s">
        <v>597</v>
      </c>
      <c r="F107" s="53" t="s">
        <v>629</v>
      </c>
      <c r="G107" s="53" t="s">
        <v>633</v>
      </c>
      <c r="H107" s="112">
        <v>1112003</v>
      </c>
      <c r="I107" s="47">
        <v>2025</v>
      </c>
      <c r="J107" s="33"/>
      <c r="K107" s="11" t="s">
        <v>1404</v>
      </c>
      <c r="L107" s="42" t="s">
        <v>45</v>
      </c>
      <c r="M107" s="42"/>
      <c r="N107" s="42"/>
      <c r="O107" s="42"/>
      <c r="P107" s="502" t="s">
        <v>1405</v>
      </c>
      <c r="Q107" s="42"/>
      <c r="R107" s="42"/>
      <c r="S107" s="42"/>
      <c r="T107" s="42"/>
      <c r="U107" s="42"/>
      <c r="V107" s="42"/>
      <c r="W107" s="42"/>
      <c r="X107" s="42"/>
      <c r="Y107" s="42" t="s">
        <v>1407</v>
      </c>
      <c r="Z107" s="116" t="s">
        <v>1406</v>
      </c>
      <c r="AA107" s="116" t="s">
        <v>1406</v>
      </c>
      <c r="AB107" s="116" t="s">
        <v>1407</v>
      </c>
      <c r="AC107" s="116" t="s">
        <v>1407</v>
      </c>
      <c r="AD107" s="396" t="str">
        <f>VLOOKUP(C107,'[39]LAMPIRAN STANDAR'!$E$81:F$216,2,0)</f>
        <v>ratih.produksi@ikoito.co.id</v>
      </c>
      <c r="AE107" s="116" t="s">
        <v>1406</v>
      </c>
      <c r="AF107" s="116" t="s">
        <v>634</v>
      </c>
      <c r="AG107" s="53" t="s">
        <v>635</v>
      </c>
      <c r="AH107" s="42" t="s">
        <v>636</v>
      </c>
      <c r="AI107" s="433" t="s">
        <v>46</v>
      </c>
      <c r="AJ107" s="432" t="s">
        <v>1373</v>
      </c>
      <c r="AK107" s="403">
        <v>1</v>
      </c>
      <c r="AL107" s="211">
        <v>1</v>
      </c>
      <c r="AM107" s="186" t="s">
        <v>65</v>
      </c>
      <c r="AN107" s="58" t="s">
        <v>411</v>
      </c>
      <c r="AO107" s="300">
        <v>45870</v>
      </c>
      <c r="AP107" s="300">
        <v>48061</v>
      </c>
      <c r="AQ107" s="182" t="s">
        <v>67</v>
      </c>
      <c r="AR107" s="56" t="s">
        <v>68</v>
      </c>
      <c r="AS107" s="305" t="s">
        <v>1524</v>
      </c>
    </row>
    <row r="108" spans="2:53" s="39" customFormat="1" ht="21" x14ac:dyDescent="0.25">
      <c r="B108" s="28">
        <v>101</v>
      </c>
      <c r="C108" s="53" t="s">
        <v>637</v>
      </c>
      <c r="D108" s="42" t="s">
        <v>179</v>
      </c>
      <c r="E108" s="53" t="s">
        <v>597</v>
      </c>
      <c r="F108" s="53" t="s">
        <v>629</v>
      </c>
      <c r="G108" s="53" t="s">
        <v>638</v>
      </c>
      <c r="H108" s="112">
        <v>1011021</v>
      </c>
      <c r="I108" s="183">
        <v>43826</v>
      </c>
      <c r="J108" s="183">
        <f>EDATE(I108,72)</f>
        <v>46018</v>
      </c>
      <c r="K108" s="11" t="s">
        <v>1404</v>
      </c>
      <c r="L108" s="42" t="s">
        <v>45</v>
      </c>
      <c r="M108" s="42"/>
      <c r="N108" s="42"/>
      <c r="O108" s="42"/>
      <c r="P108" s="502" t="s">
        <v>1405</v>
      </c>
      <c r="Q108" s="42"/>
      <c r="R108" s="42"/>
      <c r="S108" s="42"/>
      <c r="T108" s="42"/>
      <c r="U108" s="42"/>
      <c r="V108" s="42"/>
      <c r="W108" s="42"/>
      <c r="X108" s="42"/>
      <c r="Y108" s="42" t="s">
        <v>1407</v>
      </c>
      <c r="Z108" s="42" t="s">
        <v>1406</v>
      </c>
      <c r="AA108" s="42" t="s">
        <v>1406</v>
      </c>
      <c r="AB108" s="42" t="s">
        <v>1407</v>
      </c>
      <c r="AC108" s="42" t="s">
        <v>1407</v>
      </c>
      <c r="AD108" s="396" t="str">
        <f>VLOOKUP(C108,'[39]LAMPIRAN STANDAR'!$E$81:F$216,2,0)</f>
        <v>andrie.s@ikoito.co.id</v>
      </c>
      <c r="AE108" s="42" t="s">
        <v>1406</v>
      </c>
      <c r="AF108" s="53" t="s">
        <v>639</v>
      </c>
      <c r="AG108" s="53" t="s">
        <v>640</v>
      </c>
      <c r="AH108" s="42" t="s">
        <v>641</v>
      </c>
      <c r="AI108" s="433" t="s">
        <v>185</v>
      </c>
      <c r="AJ108" s="432" t="s">
        <v>1373</v>
      </c>
      <c r="AK108" s="403">
        <v>1</v>
      </c>
      <c r="AL108" s="211">
        <v>1</v>
      </c>
      <c r="AM108" s="186" t="s">
        <v>1409</v>
      </c>
      <c r="AN108" s="12" t="s">
        <v>1463</v>
      </c>
      <c r="AO108" s="300">
        <v>43678</v>
      </c>
      <c r="AP108" s="300">
        <v>45870</v>
      </c>
      <c r="AQ108" s="182" t="s">
        <v>1411</v>
      </c>
      <c r="AR108" s="12" t="s">
        <v>1423</v>
      </c>
      <c r="AS108" s="305" t="s">
        <v>1464</v>
      </c>
      <c r="AT108" s="38"/>
      <c r="AU108" s="38"/>
      <c r="AV108" s="38"/>
      <c r="AW108" s="38"/>
      <c r="AX108" s="1"/>
      <c r="AY108" s="1"/>
      <c r="AZ108" s="1"/>
      <c r="BA108" s="1"/>
    </row>
    <row r="109" spans="2:53" s="39" customFormat="1" ht="21" x14ac:dyDescent="0.25">
      <c r="B109" s="40">
        <v>102</v>
      </c>
      <c r="C109" s="42" t="s">
        <v>642</v>
      </c>
      <c r="D109" s="42" t="s">
        <v>58</v>
      </c>
      <c r="E109" s="53" t="s">
        <v>597</v>
      </c>
      <c r="F109" s="42" t="s">
        <v>643</v>
      </c>
      <c r="G109" s="42" t="s">
        <v>644</v>
      </c>
      <c r="H109" s="112">
        <v>1301034</v>
      </c>
      <c r="I109" s="47">
        <v>2025</v>
      </c>
      <c r="J109" s="33"/>
      <c r="K109" s="11" t="s">
        <v>1404</v>
      </c>
      <c r="L109" s="42" t="s">
        <v>45</v>
      </c>
      <c r="M109" s="42"/>
      <c r="N109" s="42"/>
      <c r="O109" s="42"/>
      <c r="P109" s="502" t="s">
        <v>1405</v>
      </c>
      <c r="Q109" s="42"/>
      <c r="R109" s="42"/>
      <c r="S109" s="42"/>
      <c r="T109" s="42"/>
      <c r="U109" s="42"/>
      <c r="V109" s="42"/>
      <c r="W109" s="42"/>
      <c r="X109" s="42"/>
      <c r="Y109" s="42" t="s">
        <v>1407</v>
      </c>
      <c r="Z109" s="42" t="s">
        <v>1406</v>
      </c>
      <c r="AA109" s="42" t="s">
        <v>1406</v>
      </c>
      <c r="AB109" s="42" t="s">
        <v>1407</v>
      </c>
      <c r="AC109" s="42" t="s">
        <v>1407</v>
      </c>
      <c r="AD109" s="396" t="str">
        <f>VLOOKUP(C109,'[39]LAMPIRAN STANDAR'!$E$81:F$216,2,0)</f>
        <v>m.deniza@ikoito.co.id</v>
      </c>
      <c r="AE109" s="42" t="s">
        <v>1406</v>
      </c>
      <c r="AF109" s="53" t="s">
        <v>645</v>
      </c>
      <c r="AG109" s="53" t="s">
        <v>646</v>
      </c>
      <c r="AH109" s="42" t="s">
        <v>647</v>
      </c>
      <c r="AI109" s="433" t="s">
        <v>46</v>
      </c>
      <c r="AJ109" s="432" t="s">
        <v>1373</v>
      </c>
      <c r="AK109" s="403">
        <v>1</v>
      </c>
      <c r="AL109" s="211">
        <v>1</v>
      </c>
      <c r="AM109" s="186" t="s">
        <v>65</v>
      </c>
      <c r="AN109" s="56" t="s">
        <v>121</v>
      </c>
      <c r="AO109" s="299">
        <v>45778</v>
      </c>
      <c r="AP109" s="299">
        <v>47969</v>
      </c>
      <c r="AQ109" s="182" t="s">
        <v>67</v>
      </c>
      <c r="AR109" s="12" t="s">
        <v>68</v>
      </c>
      <c r="AS109" s="305" t="s">
        <v>1438</v>
      </c>
    </row>
    <row r="110" spans="2:53" s="39" customFormat="1" ht="21" x14ac:dyDescent="0.25">
      <c r="B110" s="28">
        <v>103</v>
      </c>
      <c r="C110" s="53" t="s">
        <v>648</v>
      </c>
      <c r="D110" s="42" t="s">
        <v>30</v>
      </c>
      <c r="E110" s="53" t="s">
        <v>597</v>
      </c>
      <c r="F110" s="53" t="s">
        <v>597</v>
      </c>
      <c r="G110" s="53" t="s">
        <v>649</v>
      </c>
      <c r="H110" s="112">
        <v>2205001</v>
      </c>
      <c r="I110" s="47" t="s">
        <v>44</v>
      </c>
      <c r="J110" s="33"/>
      <c r="K110" s="11" t="s">
        <v>1404</v>
      </c>
      <c r="L110" s="42" t="s">
        <v>38</v>
      </c>
      <c r="M110" s="502" t="s">
        <v>1405</v>
      </c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 t="s">
        <v>1406</v>
      </c>
      <c r="Z110" s="42" t="s">
        <v>1407</v>
      </c>
      <c r="AA110" s="42" t="s">
        <v>1407</v>
      </c>
      <c r="AB110" s="42" t="s">
        <v>1407</v>
      </c>
      <c r="AC110" s="42" t="s">
        <v>1407</v>
      </c>
      <c r="AD110" s="396" t="s">
        <v>1585</v>
      </c>
      <c r="AE110" s="42" t="s">
        <v>1406</v>
      </c>
      <c r="AF110" s="53" t="s">
        <v>650</v>
      </c>
      <c r="AG110" s="53" t="s">
        <v>651</v>
      </c>
      <c r="AH110" s="53" t="s">
        <v>36</v>
      </c>
      <c r="AI110" s="430" t="s">
        <v>89</v>
      </c>
      <c r="AJ110" s="432" t="s">
        <v>1373</v>
      </c>
      <c r="AK110" s="403">
        <v>1</v>
      </c>
      <c r="AL110" s="211">
        <v>1</v>
      </c>
      <c r="AM110" s="186" t="s">
        <v>65</v>
      </c>
      <c r="AN110" s="12" t="s">
        <v>1414</v>
      </c>
      <c r="AO110" s="300">
        <v>44348</v>
      </c>
      <c r="AP110" s="300">
        <v>46539</v>
      </c>
      <c r="AQ110" s="182" t="s">
        <v>67</v>
      </c>
      <c r="AR110" s="56" t="s">
        <v>68</v>
      </c>
      <c r="AS110" s="305" t="s">
        <v>1415</v>
      </c>
      <c r="AT110" s="38"/>
      <c r="AU110" s="38"/>
      <c r="AV110" s="38"/>
      <c r="AW110" s="38"/>
      <c r="AX110" s="1"/>
      <c r="AY110" s="1"/>
      <c r="AZ110" s="1"/>
      <c r="BA110" s="1"/>
    </row>
    <row r="111" spans="2:53" s="39" customFormat="1" ht="21" x14ac:dyDescent="0.25">
      <c r="B111" s="40">
        <v>104</v>
      </c>
      <c r="C111" s="65" t="s">
        <v>652</v>
      </c>
      <c r="D111" s="42" t="s">
        <v>58</v>
      </c>
      <c r="E111" s="53" t="s">
        <v>597</v>
      </c>
      <c r="F111" s="53" t="s">
        <v>653</v>
      </c>
      <c r="G111" s="53" t="s">
        <v>654</v>
      </c>
      <c r="H111" s="112">
        <v>1100403</v>
      </c>
      <c r="I111" s="47">
        <v>2024</v>
      </c>
      <c r="J111" s="33"/>
      <c r="K111" s="11" t="s">
        <v>1404</v>
      </c>
      <c r="L111" s="42" t="s">
        <v>45</v>
      </c>
      <c r="M111" s="42"/>
      <c r="N111" s="42"/>
      <c r="O111" s="42"/>
      <c r="P111" s="502" t="s">
        <v>1405</v>
      </c>
      <c r="Q111" s="42"/>
      <c r="R111" s="42"/>
      <c r="S111" s="42"/>
      <c r="T111" s="42"/>
      <c r="U111" s="42"/>
      <c r="V111" s="42"/>
      <c r="W111" s="42"/>
      <c r="X111" s="42"/>
      <c r="Y111" s="42" t="s">
        <v>1407</v>
      </c>
      <c r="Z111" s="42" t="s">
        <v>1406</v>
      </c>
      <c r="AA111" s="42" t="s">
        <v>1406</v>
      </c>
      <c r="AB111" s="42" t="s">
        <v>1407</v>
      </c>
      <c r="AC111" s="42" t="s">
        <v>1407</v>
      </c>
      <c r="AD111" s="396" t="str">
        <f>VLOOKUP(C111,'[39]LAMPIRAN STANDAR'!$E$81:F$216,2,0)</f>
        <v>zenab.produksi@ikoito.co.id</v>
      </c>
      <c r="AE111" s="42" t="s">
        <v>1406</v>
      </c>
      <c r="AF111" s="53" t="s">
        <v>655</v>
      </c>
      <c r="AG111" s="53" t="s">
        <v>656</v>
      </c>
      <c r="AH111" s="42" t="s">
        <v>657</v>
      </c>
      <c r="AI111" s="433" t="s">
        <v>46</v>
      </c>
      <c r="AJ111" s="432" t="s">
        <v>1373</v>
      </c>
      <c r="AK111" s="403">
        <v>1</v>
      </c>
      <c r="AL111" s="211">
        <v>1</v>
      </c>
      <c r="AM111" s="186" t="s">
        <v>65</v>
      </c>
      <c r="AN111" s="12" t="s">
        <v>1586</v>
      </c>
      <c r="AO111" s="300">
        <v>45352</v>
      </c>
      <c r="AP111" s="300">
        <v>47543</v>
      </c>
      <c r="AQ111" s="182" t="s">
        <v>67</v>
      </c>
      <c r="AR111" s="56" t="s">
        <v>68</v>
      </c>
      <c r="AS111" s="305" t="s">
        <v>1587</v>
      </c>
      <c r="AT111" s="38"/>
      <c r="AU111" s="38"/>
      <c r="AV111" s="38"/>
      <c r="AW111" s="38"/>
      <c r="AX111" s="1"/>
      <c r="AY111" s="1"/>
      <c r="AZ111" s="1"/>
      <c r="BA111" s="1"/>
    </row>
    <row r="112" spans="2:53" s="39" customFormat="1" ht="21" x14ac:dyDescent="0.25">
      <c r="B112" s="28">
        <v>105</v>
      </c>
      <c r="C112" s="53" t="s">
        <v>658</v>
      </c>
      <c r="D112" s="42" t="s">
        <v>58</v>
      </c>
      <c r="E112" s="53" t="s">
        <v>597</v>
      </c>
      <c r="F112" s="53" t="s">
        <v>653</v>
      </c>
      <c r="G112" s="53" t="s">
        <v>659</v>
      </c>
      <c r="H112" s="112">
        <v>1011025</v>
      </c>
      <c r="I112" s="47">
        <v>2022</v>
      </c>
      <c r="J112" s="33"/>
      <c r="K112" s="11" t="s">
        <v>1404</v>
      </c>
      <c r="L112" s="42" t="s">
        <v>45</v>
      </c>
      <c r="M112" s="42"/>
      <c r="N112" s="42"/>
      <c r="O112" s="42"/>
      <c r="P112" s="502" t="s">
        <v>1405</v>
      </c>
      <c r="Q112" s="42"/>
      <c r="R112" s="42"/>
      <c r="S112" s="42"/>
      <c r="T112" s="42"/>
      <c r="U112" s="42"/>
      <c r="V112" s="42"/>
      <c r="W112" s="42"/>
      <c r="X112" s="42"/>
      <c r="Y112" s="42" t="s">
        <v>1407</v>
      </c>
      <c r="Z112" s="42" t="s">
        <v>1406</v>
      </c>
      <c r="AA112" s="42" t="s">
        <v>1406</v>
      </c>
      <c r="AB112" s="42" t="s">
        <v>1407</v>
      </c>
      <c r="AC112" s="42" t="s">
        <v>1407</v>
      </c>
      <c r="AD112" s="396" t="str">
        <f>VLOOKUP(C112,'[39]LAMPIRAN STANDAR'!$E$81:F$216,2,0)</f>
        <v>a.aziz@ikoito.co.id</v>
      </c>
      <c r="AE112" s="42" t="s">
        <v>1406</v>
      </c>
      <c r="AF112" s="53" t="s">
        <v>660</v>
      </c>
      <c r="AG112" s="53" t="s">
        <v>661</v>
      </c>
      <c r="AH112" s="42" t="s">
        <v>662</v>
      </c>
      <c r="AI112" s="433" t="s">
        <v>46</v>
      </c>
      <c r="AJ112" s="432" t="s">
        <v>1373</v>
      </c>
      <c r="AK112" s="403">
        <v>1</v>
      </c>
      <c r="AL112" s="211">
        <v>1</v>
      </c>
      <c r="AM112" s="58" t="s">
        <v>65</v>
      </c>
      <c r="AN112" s="58" t="s">
        <v>1556</v>
      </c>
      <c r="AO112" s="300">
        <v>44652</v>
      </c>
      <c r="AP112" s="300">
        <v>46844</v>
      </c>
      <c r="AQ112" s="68" t="s">
        <v>67</v>
      </c>
      <c r="AR112" s="56" t="s">
        <v>68</v>
      </c>
      <c r="AS112" s="305" t="s">
        <v>1495</v>
      </c>
      <c r="AT112" s="38"/>
      <c r="AU112" s="38"/>
      <c r="AV112" s="38"/>
      <c r="AW112" s="38"/>
      <c r="AX112" s="1"/>
      <c r="AY112" s="1"/>
      <c r="AZ112" s="1"/>
      <c r="BA112" s="1"/>
    </row>
    <row r="113" spans="2:53" s="39" customFormat="1" ht="21" x14ac:dyDescent="0.25">
      <c r="B113" s="40">
        <v>106</v>
      </c>
      <c r="C113" s="53" t="s">
        <v>663</v>
      </c>
      <c r="D113" s="42" t="s">
        <v>30</v>
      </c>
      <c r="E113" s="53" t="s">
        <v>597</v>
      </c>
      <c r="F113" s="53" t="s">
        <v>653</v>
      </c>
      <c r="G113" s="53" t="s">
        <v>664</v>
      </c>
      <c r="H113" s="112">
        <v>1011014</v>
      </c>
      <c r="I113" s="47" t="s">
        <v>44</v>
      </c>
      <c r="J113" s="33"/>
      <c r="K113" s="11" t="s">
        <v>1404</v>
      </c>
      <c r="L113" s="42" t="s">
        <v>38</v>
      </c>
      <c r="M113" s="502" t="s">
        <v>1405</v>
      </c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 t="s">
        <v>1406</v>
      </c>
      <c r="Z113" s="42" t="s">
        <v>1407</v>
      </c>
      <c r="AA113" s="42" t="s">
        <v>1407</v>
      </c>
      <c r="AB113" s="42" t="s">
        <v>1406</v>
      </c>
      <c r="AC113" s="42" t="s">
        <v>1407</v>
      </c>
      <c r="AD113" s="396" t="s">
        <v>1588</v>
      </c>
      <c r="AE113" s="42" t="s">
        <v>1406</v>
      </c>
      <c r="AF113" s="53" t="s">
        <v>665</v>
      </c>
      <c r="AG113" s="53" t="s">
        <v>666</v>
      </c>
      <c r="AH113" s="53" t="s">
        <v>36</v>
      </c>
      <c r="AI113" s="430" t="s">
        <v>89</v>
      </c>
      <c r="AJ113" s="432" t="s">
        <v>1373</v>
      </c>
      <c r="AK113" s="403">
        <v>1</v>
      </c>
      <c r="AL113" s="211">
        <v>1</v>
      </c>
      <c r="AM113" s="186" t="s">
        <v>65</v>
      </c>
      <c r="AN113" s="12" t="s">
        <v>1414</v>
      </c>
      <c r="AO113" s="300">
        <v>44348</v>
      </c>
      <c r="AP113" s="300">
        <v>46539</v>
      </c>
      <c r="AQ113" s="182" t="s">
        <v>67</v>
      </c>
      <c r="AR113" s="56" t="s">
        <v>68</v>
      </c>
      <c r="AS113" s="305" t="s">
        <v>1415</v>
      </c>
      <c r="AT113" s="38"/>
      <c r="AU113" s="38"/>
      <c r="AV113" s="38"/>
      <c r="AW113" s="38"/>
      <c r="AX113" s="1"/>
      <c r="AY113" s="1"/>
      <c r="AZ113" s="1"/>
      <c r="BA113" s="1"/>
    </row>
    <row r="114" spans="2:53" s="39" customFormat="1" ht="21" x14ac:dyDescent="0.25">
      <c r="B114" s="28">
        <v>107</v>
      </c>
      <c r="C114" s="53" t="s">
        <v>667</v>
      </c>
      <c r="D114" s="42" t="s">
        <v>179</v>
      </c>
      <c r="E114" s="53" t="s">
        <v>597</v>
      </c>
      <c r="F114" s="53" t="s">
        <v>653</v>
      </c>
      <c r="G114" s="53" t="s">
        <v>668</v>
      </c>
      <c r="H114" s="112">
        <v>1808002</v>
      </c>
      <c r="I114" s="183">
        <v>43826</v>
      </c>
      <c r="J114" s="183">
        <f>EDATE(I114,72)</f>
        <v>46018</v>
      </c>
      <c r="K114" s="11" t="s">
        <v>1404</v>
      </c>
      <c r="L114" s="42" t="s">
        <v>45</v>
      </c>
      <c r="M114" s="42"/>
      <c r="N114" s="42"/>
      <c r="O114" s="42"/>
      <c r="P114" s="502" t="s">
        <v>1405</v>
      </c>
      <c r="Q114" s="42"/>
      <c r="R114" s="42"/>
      <c r="S114" s="42"/>
      <c r="T114" s="42"/>
      <c r="U114" s="42"/>
      <c r="V114" s="42"/>
      <c r="W114" s="42"/>
      <c r="X114" s="42"/>
      <c r="Y114" s="42" t="s">
        <v>1407</v>
      </c>
      <c r="Z114" s="42" t="s">
        <v>1406</v>
      </c>
      <c r="AA114" s="42" t="s">
        <v>1406</v>
      </c>
      <c r="AB114" s="42" t="s">
        <v>1407</v>
      </c>
      <c r="AC114" s="42" t="s">
        <v>1407</v>
      </c>
      <c r="AD114" s="396" t="str">
        <f>VLOOKUP(C114,'[39]LAMPIRAN STANDAR'!$E$81:F$216,2,0)</f>
        <v>amud.produksi@ikoito.co.id</v>
      </c>
      <c r="AE114" s="42" t="s">
        <v>1406</v>
      </c>
      <c r="AF114" s="53" t="s">
        <v>669</v>
      </c>
      <c r="AG114" s="53" t="s">
        <v>670</v>
      </c>
      <c r="AH114" s="42" t="s">
        <v>671</v>
      </c>
      <c r="AI114" s="433" t="s">
        <v>185</v>
      </c>
      <c r="AJ114" s="432" t="s">
        <v>1373</v>
      </c>
      <c r="AK114" s="403">
        <v>1</v>
      </c>
      <c r="AL114" s="211">
        <v>1</v>
      </c>
      <c r="AM114" s="186" t="s">
        <v>1409</v>
      </c>
      <c r="AN114" s="12" t="s">
        <v>1589</v>
      </c>
      <c r="AO114" s="300">
        <v>43647</v>
      </c>
      <c r="AP114" s="300">
        <v>45839</v>
      </c>
      <c r="AQ114" s="182" t="s">
        <v>1411</v>
      </c>
      <c r="AR114" s="12" t="s">
        <v>1423</v>
      </c>
      <c r="AS114" s="305" t="s">
        <v>1590</v>
      </c>
      <c r="AT114" s="38"/>
      <c r="AU114" s="38"/>
      <c r="AV114" s="38"/>
      <c r="AW114" s="38"/>
      <c r="AX114" s="1"/>
      <c r="AY114" s="1"/>
      <c r="AZ114" s="1"/>
      <c r="BA114" s="1"/>
    </row>
    <row r="115" spans="2:53" s="39" customFormat="1" ht="21" x14ac:dyDescent="0.25">
      <c r="B115" s="40">
        <v>108</v>
      </c>
      <c r="C115" s="53" t="s">
        <v>672</v>
      </c>
      <c r="D115" s="42" t="s">
        <v>334</v>
      </c>
      <c r="E115" s="59" t="s">
        <v>673</v>
      </c>
      <c r="F115" s="53" t="s">
        <v>674</v>
      </c>
      <c r="G115" s="53" t="s">
        <v>675</v>
      </c>
      <c r="H115" s="112">
        <v>1105004</v>
      </c>
      <c r="I115" s="47">
        <v>2025</v>
      </c>
      <c r="J115" s="33"/>
      <c r="K115" s="11" t="s">
        <v>1404</v>
      </c>
      <c r="L115" s="42" t="s">
        <v>679</v>
      </c>
      <c r="M115" s="42"/>
      <c r="N115" s="42"/>
      <c r="O115" s="42"/>
      <c r="P115" s="42"/>
      <c r="Q115" s="42"/>
      <c r="R115" s="42"/>
      <c r="S115" s="42"/>
      <c r="T115" s="42"/>
      <c r="U115" s="42"/>
      <c r="V115" s="502" t="s">
        <v>1405</v>
      </c>
      <c r="W115" s="42"/>
      <c r="X115" s="42"/>
      <c r="Y115" s="42" t="s">
        <v>1407</v>
      </c>
      <c r="Z115" s="42" t="s">
        <v>1407</v>
      </c>
      <c r="AA115" s="42" t="s">
        <v>1407</v>
      </c>
      <c r="AB115" s="42" t="s">
        <v>1407</v>
      </c>
      <c r="AC115" s="42" t="s">
        <v>1406</v>
      </c>
      <c r="AD115" s="42" t="s">
        <v>32</v>
      </c>
      <c r="AE115" s="42" t="s">
        <v>32</v>
      </c>
      <c r="AF115" s="53" t="s">
        <v>676</v>
      </c>
      <c r="AG115" s="53" t="s">
        <v>677</v>
      </c>
      <c r="AH115" s="42" t="s">
        <v>678</v>
      </c>
      <c r="AI115" s="430" t="s">
        <v>107</v>
      </c>
      <c r="AJ115" s="432" t="s">
        <v>1373</v>
      </c>
      <c r="AK115" s="403">
        <v>1</v>
      </c>
      <c r="AL115" s="211">
        <v>1</v>
      </c>
      <c r="AM115" s="186" t="s">
        <v>165</v>
      </c>
      <c r="AN115" s="12" t="s">
        <v>1520</v>
      </c>
      <c r="AO115" s="300">
        <v>45689</v>
      </c>
      <c r="AP115" s="300">
        <v>47880</v>
      </c>
      <c r="AQ115" s="182" t="s">
        <v>167</v>
      </c>
      <c r="AR115" s="12" t="s">
        <v>168</v>
      </c>
      <c r="AS115" s="307" t="s">
        <v>1521</v>
      </c>
      <c r="AT115" s="38"/>
      <c r="AU115" s="38"/>
      <c r="AV115" s="38"/>
      <c r="AW115" s="38"/>
      <c r="AX115" s="1"/>
      <c r="AY115" s="1"/>
      <c r="AZ115" s="1"/>
      <c r="BA115" s="1"/>
    </row>
    <row r="116" spans="2:53" s="39" customFormat="1" ht="21" x14ac:dyDescent="0.25">
      <c r="B116" s="28">
        <v>109</v>
      </c>
      <c r="C116" s="53" t="s">
        <v>681</v>
      </c>
      <c r="D116" s="42" t="s">
        <v>58</v>
      </c>
      <c r="E116" s="59" t="s">
        <v>673</v>
      </c>
      <c r="F116" s="42" t="s">
        <v>674</v>
      </c>
      <c r="G116" s="53" t="s">
        <v>682</v>
      </c>
      <c r="H116" s="112">
        <v>1208005</v>
      </c>
      <c r="I116" s="47">
        <v>2025</v>
      </c>
      <c r="J116" s="33"/>
      <c r="K116" s="11" t="s">
        <v>1404</v>
      </c>
      <c r="L116" s="42" t="s">
        <v>45</v>
      </c>
      <c r="M116" s="42"/>
      <c r="N116" s="42"/>
      <c r="O116" s="42"/>
      <c r="P116" s="502" t="s">
        <v>1405</v>
      </c>
      <c r="Q116" s="42"/>
      <c r="R116" s="42"/>
      <c r="S116" s="42"/>
      <c r="T116" s="42"/>
      <c r="U116" s="42"/>
      <c r="V116" s="42"/>
      <c r="W116" s="42"/>
      <c r="X116" s="42"/>
      <c r="Y116" s="42" t="s">
        <v>1407</v>
      </c>
      <c r="Z116" s="42" t="s">
        <v>1406</v>
      </c>
      <c r="AA116" s="42" t="s">
        <v>1406</v>
      </c>
      <c r="AB116" s="42" t="s">
        <v>1407</v>
      </c>
      <c r="AC116" s="42" t="s">
        <v>1407</v>
      </c>
      <c r="AD116" s="396" t="str">
        <f>VLOOKUP(C116,'[39]LAMPIRAN STANDAR'!$E$81:F$216,2,0)</f>
        <v>tarno@ikoito.co.id</v>
      </c>
      <c r="AE116" s="42" t="s">
        <v>1406</v>
      </c>
      <c r="AF116" s="42" t="s">
        <v>683</v>
      </c>
      <c r="AG116" s="42" t="s">
        <v>684</v>
      </c>
      <c r="AH116" s="42" t="s">
        <v>685</v>
      </c>
      <c r="AI116" s="433" t="s">
        <v>46</v>
      </c>
      <c r="AJ116" s="432" t="s">
        <v>1373</v>
      </c>
      <c r="AK116" s="403">
        <v>1</v>
      </c>
      <c r="AL116" s="211">
        <v>1</v>
      </c>
      <c r="AM116" s="186" t="s">
        <v>165</v>
      </c>
      <c r="AN116" s="12" t="s">
        <v>1484</v>
      </c>
      <c r="AO116" s="300">
        <v>45689</v>
      </c>
      <c r="AP116" s="300">
        <v>47880</v>
      </c>
      <c r="AQ116" s="182" t="s">
        <v>167</v>
      </c>
      <c r="AR116" s="12" t="s">
        <v>168</v>
      </c>
      <c r="AS116" s="305" t="s">
        <v>1485</v>
      </c>
      <c r="AT116" s="38"/>
      <c r="AU116" s="38"/>
      <c r="AV116" s="38"/>
      <c r="AW116" s="38"/>
      <c r="AX116" s="1"/>
      <c r="AY116" s="1"/>
      <c r="AZ116" s="1"/>
      <c r="BA116" s="1"/>
    </row>
    <row r="117" spans="2:53" s="39" customFormat="1" ht="21" x14ac:dyDescent="0.25">
      <c r="B117" s="40">
        <v>110</v>
      </c>
      <c r="C117" s="42" t="s">
        <v>686</v>
      </c>
      <c r="D117" s="42" t="s">
        <v>334</v>
      </c>
      <c r="E117" s="59" t="s">
        <v>673</v>
      </c>
      <c r="F117" s="42" t="s">
        <v>674</v>
      </c>
      <c r="G117" s="42" t="s">
        <v>687</v>
      </c>
      <c r="H117" s="112">
        <v>1406015</v>
      </c>
      <c r="I117" s="47">
        <v>2024</v>
      </c>
      <c r="J117" s="33"/>
      <c r="K117" s="11" t="s">
        <v>1404</v>
      </c>
      <c r="L117" s="42" t="s">
        <v>679</v>
      </c>
      <c r="M117" s="42"/>
      <c r="N117" s="42"/>
      <c r="O117" s="42"/>
      <c r="P117" s="42"/>
      <c r="Q117" s="42"/>
      <c r="R117" s="42"/>
      <c r="S117" s="42"/>
      <c r="T117" s="42"/>
      <c r="U117" s="42"/>
      <c r="V117" s="502" t="s">
        <v>1405</v>
      </c>
      <c r="W117" s="42"/>
      <c r="X117" s="42"/>
      <c r="Y117" s="42" t="s">
        <v>1407</v>
      </c>
      <c r="Z117" s="42" t="s">
        <v>1407</v>
      </c>
      <c r="AA117" s="42" t="s">
        <v>1407</v>
      </c>
      <c r="AB117" s="42" t="s">
        <v>1407</v>
      </c>
      <c r="AC117" s="42" t="s">
        <v>1406</v>
      </c>
      <c r="AD117" s="42" t="s">
        <v>32</v>
      </c>
      <c r="AE117" s="42" t="s">
        <v>32</v>
      </c>
      <c r="AF117" s="42" t="s">
        <v>688</v>
      </c>
      <c r="AG117" s="42" t="s">
        <v>32</v>
      </c>
      <c r="AH117" s="42" t="s">
        <v>690</v>
      </c>
      <c r="AI117" s="430" t="s">
        <v>107</v>
      </c>
      <c r="AJ117" s="432" t="s">
        <v>1373</v>
      </c>
      <c r="AK117" s="403">
        <v>1</v>
      </c>
      <c r="AL117" s="211">
        <v>1</v>
      </c>
      <c r="AM117" s="186" t="s">
        <v>80</v>
      </c>
      <c r="AN117" s="12" t="s">
        <v>1591</v>
      </c>
      <c r="AO117" s="300">
        <v>45474</v>
      </c>
      <c r="AP117" s="300">
        <v>47665</v>
      </c>
      <c r="AQ117" s="182" t="s">
        <v>67</v>
      </c>
      <c r="AR117" s="12" t="s">
        <v>68</v>
      </c>
      <c r="AS117" s="305" t="s">
        <v>1592</v>
      </c>
      <c r="AT117" s="38"/>
      <c r="AU117" s="38"/>
      <c r="AV117" s="38"/>
      <c r="AW117" s="38"/>
      <c r="AX117" s="1"/>
      <c r="AY117" s="1"/>
      <c r="AZ117" s="1"/>
      <c r="BA117" s="1"/>
    </row>
    <row r="118" spans="2:53" s="39" customFormat="1" ht="21" x14ac:dyDescent="0.25">
      <c r="B118" s="28">
        <v>111</v>
      </c>
      <c r="C118" s="42" t="s">
        <v>691</v>
      </c>
      <c r="D118" s="42" t="s">
        <v>334</v>
      </c>
      <c r="E118" s="59" t="s">
        <v>673</v>
      </c>
      <c r="F118" s="42" t="s">
        <v>674</v>
      </c>
      <c r="G118" s="42" t="s">
        <v>692</v>
      </c>
      <c r="H118" s="112">
        <v>1105004</v>
      </c>
      <c r="I118" s="47">
        <v>2024</v>
      </c>
      <c r="J118" s="33"/>
      <c r="K118" s="11" t="s">
        <v>1404</v>
      </c>
      <c r="L118" s="42" t="s">
        <v>679</v>
      </c>
      <c r="M118" s="42"/>
      <c r="N118" s="42"/>
      <c r="O118" s="42"/>
      <c r="P118" s="42"/>
      <c r="Q118" s="42"/>
      <c r="R118" s="42"/>
      <c r="S118" s="42"/>
      <c r="T118" s="42"/>
      <c r="U118" s="42"/>
      <c r="V118" s="502" t="s">
        <v>1405</v>
      </c>
      <c r="W118" s="42"/>
      <c r="X118" s="42"/>
      <c r="Y118" s="42" t="s">
        <v>1407</v>
      </c>
      <c r="Z118" s="42" t="s">
        <v>1407</v>
      </c>
      <c r="AA118" s="42" t="s">
        <v>1407</v>
      </c>
      <c r="AB118" s="42" t="s">
        <v>1407</v>
      </c>
      <c r="AC118" s="42" t="s">
        <v>1406</v>
      </c>
      <c r="AD118" s="42" t="s">
        <v>32</v>
      </c>
      <c r="AE118" s="42" t="s">
        <v>32</v>
      </c>
      <c r="AF118" s="53" t="s">
        <v>693</v>
      </c>
      <c r="AG118" s="53" t="s">
        <v>694</v>
      </c>
      <c r="AH118" s="42" t="s">
        <v>695</v>
      </c>
      <c r="AI118" s="430" t="s">
        <v>107</v>
      </c>
      <c r="AJ118" s="432" t="s">
        <v>1373</v>
      </c>
      <c r="AK118" s="403">
        <v>1</v>
      </c>
      <c r="AL118" s="211">
        <v>1</v>
      </c>
      <c r="AM118" s="186" t="s">
        <v>65</v>
      </c>
      <c r="AN118" s="12" t="s">
        <v>1489</v>
      </c>
      <c r="AO118" s="300">
        <v>45413</v>
      </c>
      <c r="AP118" s="300">
        <v>47604</v>
      </c>
      <c r="AQ118" s="182" t="s">
        <v>67</v>
      </c>
      <c r="AR118" s="12" t="s">
        <v>68</v>
      </c>
      <c r="AS118" s="305" t="s">
        <v>1490</v>
      </c>
      <c r="AT118" s="38"/>
      <c r="AU118" s="38"/>
      <c r="AV118" s="38"/>
      <c r="AW118" s="38"/>
      <c r="AX118" s="1"/>
      <c r="AY118" s="1"/>
      <c r="AZ118" s="1"/>
      <c r="BA118" s="1"/>
    </row>
    <row r="119" spans="2:53" s="39" customFormat="1" ht="21" x14ac:dyDescent="0.25">
      <c r="B119" s="40">
        <v>112</v>
      </c>
      <c r="C119" s="65" t="s">
        <v>696</v>
      </c>
      <c r="D119" s="42" t="s">
        <v>58</v>
      </c>
      <c r="E119" s="59" t="s">
        <v>673</v>
      </c>
      <c r="F119" s="42" t="s">
        <v>674</v>
      </c>
      <c r="G119" s="53" t="s">
        <v>697</v>
      </c>
      <c r="H119" s="112">
        <v>2401051</v>
      </c>
      <c r="I119" s="47">
        <v>2024</v>
      </c>
      <c r="J119" s="33"/>
      <c r="K119" s="11" t="s">
        <v>1404</v>
      </c>
      <c r="L119" s="42" t="s">
        <v>45</v>
      </c>
      <c r="M119" s="42"/>
      <c r="N119" s="42"/>
      <c r="O119" s="42"/>
      <c r="P119" s="502" t="s">
        <v>1405</v>
      </c>
      <c r="Q119" s="42"/>
      <c r="R119" s="42"/>
      <c r="S119" s="42"/>
      <c r="T119" s="42"/>
      <c r="U119" s="42"/>
      <c r="V119" s="42"/>
      <c r="W119" s="42"/>
      <c r="X119" s="42"/>
      <c r="Y119" s="42" t="s">
        <v>1407</v>
      </c>
      <c r="Z119" s="42" t="s">
        <v>1406</v>
      </c>
      <c r="AA119" s="42" t="s">
        <v>1406</v>
      </c>
      <c r="AB119" s="42" t="s">
        <v>1407</v>
      </c>
      <c r="AC119" s="42" t="s">
        <v>1407</v>
      </c>
      <c r="AD119" s="397" t="s">
        <v>1593</v>
      </c>
      <c r="AE119" s="42" t="s">
        <v>1406</v>
      </c>
      <c r="AF119" s="53" t="s">
        <v>698</v>
      </c>
      <c r="AG119" s="53" t="s">
        <v>699</v>
      </c>
      <c r="AH119" s="42" t="s">
        <v>700</v>
      </c>
      <c r="AI119" s="433" t="s">
        <v>46</v>
      </c>
      <c r="AJ119" s="432" t="s">
        <v>1373</v>
      </c>
      <c r="AK119" s="403">
        <v>1</v>
      </c>
      <c r="AL119" s="211">
        <v>1</v>
      </c>
      <c r="AM119" s="186" t="s">
        <v>65</v>
      </c>
      <c r="AN119" s="12" t="s">
        <v>1452</v>
      </c>
      <c r="AO119" s="300">
        <v>45292</v>
      </c>
      <c r="AP119" s="300">
        <v>47484</v>
      </c>
      <c r="AQ119" s="182" t="s">
        <v>67</v>
      </c>
      <c r="AR119" s="12" t="s">
        <v>68</v>
      </c>
      <c r="AS119" s="305" t="s">
        <v>1453</v>
      </c>
      <c r="AT119" s="38"/>
      <c r="AU119" s="38"/>
      <c r="AV119" s="38"/>
      <c r="AW119" s="38"/>
      <c r="AX119" s="1"/>
      <c r="AY119" s="1"/>
      <c r="AZ119" s="1"/>
      <c r="BA119" s="1"/>
    </row>
    <row r="120" spans="2:53" s="39" customFormat="1" ht="21" x14ac:dyDescent="0.25">
      <c r="B120" s="28">
        <v>113</v>
      </c>
      <c r="C120" s="65" t="s">
        <v>701</v>
      </c>
      <c r="D120" s="42" t="s">
        <v>58</v>
      </c>
      <c r="E120" s="59" t="s">
        <v>673</v>
      </c>
      <c r="F120" s="42" t="s">
        <v>674</v>
      </c>
      <c r="G120" s="53" t="s">
        <v>702</v>
      </c>
      <c r="H120" s="112">
        <v>1108033</v>
      </c>
      <c r="I120" s="47">
        <v>2024</v>
      </c>
      <c r="J120" s="33"/>
      <c r="K120" s="11" t="s">
        <v>1404</v>
      </c>
      <c r="L120" s="42" t="s">
        <v>84</v>
      </c>
      <c r="M120" s="42"/>
      <c r="N120" s="42"/>
      <c r="O120" s="42"/>
      <c r="P120" s="42"/>
      <c r="Q120" s="42"/>
      <c r="R120" s="42"/>
      <c r="S120" s="502" t="s">
        <v>1405</v>
      </c>
      <c r="T120" s="42"/>
      <c r="U120" s="42"/>
      <c r="V120" s="42"/>
      <c r="W120" s="42"/>
      <c r="X120" s="42"/>
      <c r="Y120" s="42" t="s">
        <v>1407</v>
      </c>
      <c r="Z120" s="42" t="s">
        <v>1406</v>
      </c>
      <c r="AA120" s="42" t="s">
        <v>1406</v>
      </c>
      <c r="AB120" s="42" t="s">
        <v>1407</v>
      </c>
      <c r="AC120" s="42" t="s">
        <v>1407</v>
      </c>
      <c r="AD120" s="397" t="s">
        <v>1593</v>
      </c>
      <c r="AE120" s="42" t="s">
        <v>1406</v>
      </c>
      <c r="AF120" s="53" t="s">
        <v>703</v>
      </c>
      <c r="AG120" s="53" t="s">
        <v>704</v>
      </c>
      <c r="AH120" s="42" t="s">
        <v>705</v>
      </c>
      <c r="AI120" s="433" t="s">
        <v>46</v>
      </c>
      <c r="AJ120" s="432" t="s">
        <v>1373</v>
      </c>
      <c r="AK120" s="403">
        <v>1</v>
      </c>
      <c r="AL120" s="211">
        <v>1</v>
      </c>
      <c r="AM120" s="186" t="s">
        <v>65</v>
      </c>
      <c r="AN120" s="12" t="s">
        <v>1594</v>
      </c>
      <c r="AO120" s="300">
        <v>45383</v>
      </c>
      <c r="AP120" s="300">
        <v>47574</v>
      </c>
      <c r="AQ120" s="182" t="s">
        <v>67</v>
      </c>
      <c r="AR120" s="12" t="s">
        <v>68</v>
      </c>
      <c r="AS120" s="305" t="s">
        <v>1595</v>
      </c>
    </row>
    <row r="121" spans="2:53" s="39" customFormat="1" ht="21" customHeight="1" x14ac:dyDescent="0.25">
      <c r="B121" s="40">
        <v>114</v>
      </c>
      <c r="C121" s="42" t="s">
        <v>706</v>
      </c>
      <c r="D121" s="42" t="s">
        <v>58</v>
      </c>
      <c r="E121" s="59" t="s">
        <v>673</v>
      </c>
      <c r="F121" s="42" t="s">
        <v>674</v>
      </c>
      <c r="G121" s="53" t="s">
        <v>707</v>
      </c>
      <c r="H121" s="112">
        <v>1109078</v>
      </c>
      <c r="I121" s="47">
        <v>2024</v>
      </c>
      <c r="J121" s="33"/>
      <c r="K121" s="11" t="s">
        <v>1404</v>
      </c>
      <c r="L121" s="42" t="s">
        <v>45</v>
      </c>
      <c r="M121" s="42"/>
      <c r="N121" s="42"/>
      <c r="O121" s="42"/>
      <c r="P121" s="502" t="s">
        <v>1405</v>
      </c>
      <c r="Q121" s="42"/>
      <c r="R121" s="42"/>
      <c r="S121" s="42"/>
      <c r="T121" s="42"/>
      <c r="U121" s="42"/>
      <c r="V121" s="42"/>
      <c r="W121" s="42"/>
      <c r="X121" s="42"/>
      <c r="Y121" s="42" t="s">
        <v>1407</v>
      </c>
      <c r="Z121" s="42" t="s">
        <v>1406</v>
      </c>
      <c r="AA121" s="42" t="s">
        <v>1406</v>
      </c>
      <c r="AB121" s="42" t="s">
        <v>1407</v>
      </c>
      <c r="AC121" s="42" t="s">
        <v>1407</v>
      </c>
      <c r="AD121" s="396" t="str">
        <f>VLOOKUP(C121,'[39]LAMPIRAN STANDAR'!$E$81:F$216,2,0)</f>
        <v>s.mujab@ikoito.co.id</v>
      </c>
      <c r="AE121" s="42" t="s">
        <v>1406</v>
      </c>
      <c r="AF121" s="42" t="s">
        <v>708</v>
      </c>
      <c r="AG121" s="42" t="s">
        <v>709</v>
      </c>
      <c r="AH121" s="42" t="s">
        <v>710</v>
      </c>
      <c r="AI121" s="433" t="s">
        <v>46</v>
      </c>
      <c r="AJ121" s="432" t="s">
        <v>1373</v>
      </c>
      <c r="AK121" s="403">
        <v>1</v>
      </c>
      <c r="AL121" s="211">
        <v>1</v>
      </c>
      <c r="AM121" s="186" t="s">
        <v>1444</v>
      </c>
      <c r="AN121" s="12" t="s">
        <v>1445</v>
      </c>
      <c r="AO121" s="300">
        <v>45505</v>
      </c>
      <c r="AP121" s="300">
        <v>47696</v>
      </c>
      <c r="AQ121" s="182" t="s">
        <v>1446</v>
      </c>
      <c r="AR121" s="12" t="s">
        <v>1447</v>
      </c>
      <c r="AS121" s="305" t="s">
        <v>1448</v>
      </c>
      <c r="AT121" s="38"/>
      <c r="AU121" s="38"/>
      <c r="AV121" s="38"/>
      <c r="AW121" s="38"/>
      <c r="AX121" s="1"/>
      <c r="AY121" s="1"/>
      <c r="AZ121" s="1"/>
      <c r="BA121" s="1"/>
    </row>
    <row r="122" spans="2:53" s="39" customFormat="1" ht="21" customHeight="1" x14ac:dyDescent="0.25">
      <c r="B122" s="28">
        <v>115</v>
      </c>
      <c r="C122" s="53" t="s">
        <v>711</v>
      </c>
      <c r="D122" s="42" t="s">
        <v>58</v>
      </c>
      <c r="E122" s="59" t="s">
        <v>673</v>
      </c>
      <c r="F122" s="42" t="s">
        <v>674</v>
      </c>
      <c r="G122" s="59" t="s">
        <v>712</v>
      </c>
      <c r="H122" s="112">
        <v>1105004</v>
      </c>
      <c r="I122" s="47">
        <v>2024</v>
      </c>
      <c r="J122" s="33"/>
      <c r="K122" s="11" t="s">
        <v>1404</v>
      </c>
      <c r="L122" s="42" t="s">
        <v>45</v>
      </c>
      <c r="M122" s="42"/>
      <c r="N122" s="42"/>
      <c r="O122" s="42"/>
      <c r="P122" s="502" t="s">
        <v>1405</v>
      </c>
      <c r="Q122" s="42"/>
      <c r="R122" s="42"/>
      <c r="S122" s="42"/>
      <c r="T122" s="42"/>
      <c r="U122" s="42"/>
      <c r="V122" s="42"/>
      <c r="W122" s="42"/>
      <c r="X122" s="42"/>
      <c r="Y122" s="42" t="s">
        <v>1407</v>
      </c>
      <c r="Z122" s="42" t="s">
        <v>1406</v>
      </c>
      <c r="AA122" s="42" t="s">
        <v>1406</v>
      </c>
      <c r="AB122" s="42" t="s">
        <v>1407</v>
      </c>
      <c r="AC122" s="42" t="s">
        <v>1407</v>
      </c>
      <c r="AD122" s="396" t="str">
        <f>VLOOKUP(C122,'[39]LAMPIRAN STANDAR'!$E$81:F$216,2,0)</f>
        <v>ryan.a@ikoito.co.id</v>
      </c>
      <c r="AE122" s="42" t="s">
        <v>1406</v>
      </c>
      <c r="AF122" s="42" t="s">
        <v>713</v>
      </c>
      <c r="AG122" s="42" t="s">
        <v>714</v>
      </c>
      <c r="AH122" s="42" t="s">
        <v>715</v>
      </c>
      <c r="AI122" s="433" t="s">
        <v>46</v>
      </c>
      <c r="AJ122" s="432" t="s">
        <v>1373</v>
      </c>
      <c r="AK122" s="403">
        <v>1</v>
      </c>
      <c r="AL122" s="211">
        <v>1</v>
      </c>
      <c r="AM122" s="186" t="s">
        <v>80</v>
      </c>
      <c r="AN122" s="12" t="s">
        <v>81</v>
      </c>
      <c r="AO122" s="300">
        <v>45597</v>
      </c>
      <c r="AP122" s="299">
        <v>47788</v>
      </c>
      <c r="AQ122" s="182" t="s">
        <v>83</v>
      </c>
      <c r="AR122" s="12" t="s">
        <v>1419</v>
      </c>
      <c r="AS122" s="16" t="s">
        <v>1420</v>
      </c>
      <c r="AT122" s="38"/>
      <c r="AU122" s="38"/>
      <c r="AV122" s="38"/>
      <c r="AW122" s="38"/>
      <c r="AX122" s="1"/>
      <c r="AY122" s="1"/>
      <c r="AZ122" s="1"/>
      <c r="BA122" s="1"/>
    </row>
    <row r="123" spans="2:53" s="39" customFormat="1" ht="21" customHeight="1" x14ac:dyDescent="0.25">
      <c r="B123" s="40">
        <v>116</v>
      </c>
      <c r="C123" s="53" t="s">
        <v>1596</v>
      </c>
      <c r="D123" s="42" t="s">
        <v>334</v>
      </c>
      <c r="E123" s="59" t="s">
        <v>673</v>
      </c>
      <c r="F123" s="53" t="s">
        <v>674</v>
      </c>
      <c r="G123" s="53" t="s">
        <v>717</v>
      </c>
      <c r="H123" s="112">
        <v>1105004</v>
      </c>
      <c r="I123" s="47">
        <v>2024</v>
      </c>
      <c r="J123" s="33"/>
      <c r="K123" s="11" t="s">
        <v>1404</v>
      </c>
      <c r="L123" s="42" t="s">
        <v>679</v>
      </c>
      <c r="M123" s="42"/>
      <c r="N123" s="42"/>
      <c r="O123" s="42"/>
      <c r="P123" s="42"/>
      <c r="Q123" s="42"/>
      <c r="R123" s="42"/>
      <c r="S123" s="42"/>
      <c r="T123" s="42"/>
      <c r="U123" s="42"/>
      <c r="V123" s="502" t="s">
        <v>1405</v>
      </c>
      <c r="W123" s="42"/>
      <c r="X123" s="42"/>
      <c r="Y123" s="42" t="s">
        <v>1407</v>
      </c>
      <c r="Z123" s="42" t="s">
        <v>1407</v>
      </c>
      <c r="AA123" s="42" t="s">
        <v>1407</v>
      </c>
      <c r="AB123" s="42" t="s">
        <v>1407</v>
      </c>
      <c r="AC123" s="42" t="s">
        <v>1406</v>
      </c>
      <c r="AD123" s="42" t="s">
        <v>32</v>
      </c>
      <c r="AE123" s="42" t="s">
        <v>32</v>
      </c>
      <c r="AF123" s="53" t="s">
        <v>1597</v>
      </c>
      <c r="AG123" s="80" t="s">
        <v>719</v>
      </c>
      <c r="AH123" s="42" t="s">
        <v>720</v>
      </c>
      <c r="AI123" s="430" t="s">
        <v>107</v>
      </c>
      <c r="AJ123" s="432" t="s">
        <v>1373</v>
      </c>
      <c r="AK123" s="403">
        <v>1</v>
      </c>
      <c r="AL123" s="211">
        <v>1</v>
      </c>
      <c r="AM123" s="186" t="s">
        <v>65</v>
      </c>
      <c r="AN123" s="12" t="s">
        <v>1489</v>
      </c>
      <c r="AO123" s="300">
        <v>45413</v>
      </c>
      <c r="AP123" s="300">
        <v>47604</v>
      </c>
      <c r="AQ123" s="182" t="s">
        <v>67</v>
      </c>
      <c r="AR123" s="12" t="s">
        <v>68</v>
      </c>
      <c r="AS123" s="305" t="s">
        <v>1490</v>
      </c>
      <c r="AT123" s="38"/>
      <c r="AU123" s="38"/>
      <c r="AV123" s="38"/>
      <c r="AW123" s="38"/>
      <c r="AX123" s="1"/>
      <c r="AY123" s="1"/>
      <c r="AZ123" s="1"/>
      <c r="BA123" s="1"/>
    </row>
    <row r="124" spans="2:53" s="39" customFormat="1" ht="21" x14ac:dyDescent="0.25">
      <c r="B124" s="28">
        <v>117</v>
      </c>
      <c r="C124" s="42" t="s">
        <v>721</v>
      </c>
      <c r="D124" s="42" t="s">
        <v>334</v>
      </c>
      <c r="E124" s="59" t="s">
        <v>673</v>
      </c>
      <c r="F124" s="42" t="s">
        <v>674</v>
      </c>
      <c r="G124" s="42" t="s">
        <v>722</v>
      </c>
      <c r="H124" s="112">
        <v>1105004</v>
      </c>
      <c r="I124" s="47">
        <v>2022</v>
      </c>
      <c r="J124" s="33"/>
      <c r="K124" s="11" t="s">
        <v>1404</v>
      </c>
      <c r="L124" s="42" t="s">
        <v>679</v>
      </c>
      <c r="M124" s="42"/>
      <c r="N124" s="42"/>
      <c r="O124" s="42"/>
      <c r="P124" s="42"/>
      <c r="Q124" s="42"/>
      <c r="R124" s="42"/>
      <c r="S124" s="42"/>
      <c r="T124" s="42"/>
      <c r="U124" s="42"/>
      <c r="V124" s="502" t="s">
        <v>1405</v>
      </c>
      <c r="W124" s="42"/>
      <c r="X124" s="42"/>
      <c r="Y124" s="42" t="s">
        <v>1407</v>
      </c>
      <c r="Z124" s="42" t="s">
        <v>1407</v>
      </c>
      <c r="AA124" s="42" t="s">
        <v>1407</v>
      </c>
      <c r="AB124" s="42" t="s">
        <v>1407</v>
      </c>
      <c r="AC124" s="42" t="s">
        <v>1406</v>
      </c>
      <c r="AD124" s="42" t="s">
        <v>32</v>
      </c>
      <c r="AE124" s="42" t="s">
        <v>32</v>
      </c>
      <c r="AF124" s="53" t="s">
        <v>723</v>
      </c>
      <c r="AG124" s="80" t="s">
        <v>724</v>
      </c>
      <c r="AH124" s="42" t="s">
        <v>725</v>
      </c>
      <c r="AI124" s="430" t="s">
        <v>107</v>
      </c>
      <c r="AJ124" s="432" t="s">
        <v>1373</v>
      </c>
      <c r="AK124" s="403">
        <v>1</v>
      </c>
      <c r="AL124" s="211">
        <v>1</v>
      </c>
      <c r="AM124" s="186" t="s">
        <v>65</v>
      </c>
      <c r="AN124" s="12" t="s">
        <v>1598</v>
      </c>
      <c r="AO124" s="300">
        <v>44682</v>
      </c>
      <c r="AP124" s="300">
        <v>46874</v>
      </c>
      <c r="AQ124" s="182" t="s">
        <v>67</v>
      </c>
      <c r="AR124" s="12" t="s">
        <v>68</v>
      </c>
      <c r="AS124" s="305" t="s">
        <v>1599</v>
      </c>
      <c r="AT124" s="38"/>
      <c r="AU124" s="38"/>
      <c r="AV124" s="38"/>
      <c r="AW124" s="38"/>
      <c r="AX124" s="1"/>
      <c r="AY124" s="1"/>
      <c r="AZ124" s="1"/>
      <c r="BA124" s="1"/>
    </row>
    <row r="125" spans="2:53" s="475" customFormat="1" ht="21" customHeight="1" x14ac:dyDescent="0.25">
      <c r="B125" s="1019">
        <v>118</v>
      </c>
      <c r="C125" s="1013" t="s">
        <v>726</v>
      </c>
      <c r="D125" s="1011" t="s">
        <v>58</v>
      </c>
      <c r="E125" s="1038" t="s">
        <v>673</v>
      </c>
      <c r="F125" s="1011" t="s">
        <v>674</v>
      </c>
      <c r="G125" s="1013" t="s">
        <v>727</v>
      </c>
      <c r="H125" s="1013">
        <v>1509003</v>
      </c>
      <c r="I125" s="1021" t="s">
        <v>105</v>
      </c>
      <c r="J125" s="1023"/>
      <c r="K125" s="1015" t="s">
        <v>1404</v>
      </c>
      <c r="L125" s="1011" t="s">
        <v>106</v>
      </c>
      <c r="M125" s="496"/>
      <c r="N125" s="496"/>
      <c r="O125" s="1017" t="s">
        <v>1405</v>
      </c>
      <c r="P125" s="496"/>
      <c r="Q125" s="496"/>
      <c r="R125" s="496"/>
      <c r="S125" s="496"/>
      <c r="T125" s="496"/>
      <c r="U125" s="496"/>
      <c r="V125" s="496"/>
      <c r="W125" s="496"/>
      <c r="X125" s="496"/>
      <c r="Y125" s="1011" t="s">
        <v>1407</v>
      </c>
      <c r="Z125" s="1011" t="s">
        <v>1406</v>
      </c>
      <c r="AA125" s="1011" t="s">
        <v>1407</v>
      </c>
      <c r="AB125" s="1011" t="s">
        <v>1407</v>
      </c>
      <c r="AC125" s="1011" t="s">
        <v>1406</v>
      </c>
      <c r="AD125" s="472" t="s">
        <v>1600</v>
      </c>
      <c r="AE125" s="1011" t="s">
        <v>1406</v>
      </c>
      <c r="AF125" s="1013" t="s">
        <v>728</v>
      </c>
      <c r="AG125" s="1013" t="s">
        <v>729</v>
      </c>
      <c r="AH125" s="1011" t="s">
        <v>730</v>
      </c>
      <c r="AI125" s="1036" t="s">
        <v>107</v>
      </c>
      <c r="AJ125" s="1003" t="s">
        <v>1373</v>
      </c>
      <c r="AK125" s="1005">
        <v>1</v>
      </c>
      <c r="AL125" s="1007">
        <v>1</v>
      </c>
      <c r="AM125" s="1009" t="s">
        <v>65</v>
      </c>
      <c r="AN125" s="997" t="s">
        <v>1432</v>
      </c>
      <c r="AO125" s="993">
        <v>44348</v>
      </c>
      <c r="AP125" s="993">
        <v>46539</v>
      </c>
      <c r="AQ125" s="995" t="s">
        <v>67</v>
      </c>
      <c r="AR125" s="1028" t="s">
        <v>68</v>
      </c>
      <c r="AS125" s="999" t="s">
        <v>1433</v>
      </c>
      <c r="AT125" s="473"/>
      <c r="AU125" s="473"/>
      <c r="AV125" s="473"/>
      <c r="AW125" s="473"/>
      <c r="AX125" s="474"/>
      <c r="AY125" s="474"/>
      <c r="AZ125" s="474"/>
      <c r="BA125" s="474"/>
    </row>
    <row r="126" spans="2:53" s="475" customFormat="1" ht="21" customHeight="1" x14ac:dyDescent="0.25">
      <c r="B126" s="1020"/>
      <c r="C126" s="1014"/>
      <c r="D126" s="1012"/>
      <c r="E126" s="1039"/>
      <c r="F126" s="1012"/>
      <c r="G126" s="1014"/>
      <c r="H126" s="1014"/>
      <c r="I126" s="1022"/>
      <c r="J126" s="1024"/>
      <c r="K126" s="1016"/>
      <c r="L126" s="1012"/>
      <c r="M126" s="497"/>
      <c r="N126" s="497"/>
      <c r="O126" s="1018"/>
      <c r="P126" s="497"/>
      <c r="Q126" s="497"/>
      <c r="R126" s="497"/>
      <c r="S126" s="497"/>
      <c r="T126" s="497"/>
      <c r="U126" s="497"/>
      <c r="V126" s="497"/>
      <c r="W126" s="497"/>
      <c r="X126" s="497"/>
      <c r="Y126" s="1012"/>
      <c r="Z126" s="1012"/>
      <c r="AA126" s="1012"/>
      <c r="AB126" s="1012"/>
      <c r="AC126" s="1012"/>
      <c r="AD126" s="477" t="s">
        <v>1601</v>
      </c>
      <c r="AE126" s="1012"/>
      <c r="AF126" s="1014"/>
      <c r="AG126" s="1014"/>
      <c r="AH126" s="1012"/>
      <c r="AI126" s="1037"/>
      <c r="AJ126" s="1004"/>
      <c r="AK126" s="1006"/>
      <c r="AL126" s="1008"/>
      <c r="AM126" s="1010"/>
      <c r="AN126" s="998"/>
      <c r="AO126" s="994"/>
      <c r="AP126" s="994"/>
      <c r="AQ126" s="996"/>
      <c r="AR126" s="1029"/>
      <c r="AS126" s="1000"/>
      <c r="AT126" s="473"/>
      <c r="AU126" s="473"/>
      <c r="AV126" s="473"/>
      <c r="AW126" s="473"/>
      <c r="AX126" s="474"/>
      <c r="AY126" s="474"/>
      <c r="AZ126" s="474"/>
      <c r="BA126" s="474"/>
    </row>
    <row r="127" spans="2:53" s="475" customFormat="1" ht="21" customHeight="1" x14ac:dyDescent="0.25">
      <c r="B127" s="1019">
        <v>119</v>
      </c>
      <c r="C127" s="1013" t="s">
        <v>731</v>
      </c>
      <c r="D127" s="1011" t="s">
        <v>58</v>
      </c>
      <c r="E127" s="1038" t="s">
        <v>673</v>
      </c>
      <c r="F127" s="1011" t="s">
        <v>674</v>
      </c>
      <c r="G127" s="1013" t="s">
        <v>732</v>
      </c>
      <c r="H127" s="1013">
        <v>1302028</v>
      </c>
      <c r="I127" s="1021" t="s">
        <v>105</v>
      </c>
      <c r="J127" s="1023"/>
      <c r="K127" s="1015" t="s">
        <v>1404</v>
      </c>
      <c r="L127" s="1011" t="s">
        <v>106</v>
      </c>
      <c r="M127" s="496"/>
      <c r="N127" s="496"/>
      <c r="O127" s="1017" t="s">
        <v>1405</v>
      </c>
      <c r="P127" s="496"/>
      <c r="Q127" s="496"/>
      <c r="R127" s="496"/>
      <c r="S127" s="496"/>
      <c r="T127" s="496"/>
      <c r="U127" s="496"/>
      <c r="V127" s="496"/>
      <c r="W127" s="496"/>
      <c r="X127" s="496"/>
      <c r="Y127" s="1011" t="s">
        <v>1407</v>
      </c>
      <c r="Z127" s="1011" t="s">
        <v>1406</v>
      </c>
      <c r="AA127" s="1011" t="s">
        <v>1407</v>
      </c>
      <c r="AB127" s="1011" t="s">
        <v>1407</v>
      </c>
      <c r="AC127" s="1011" t="s">
        <v>1406</v>
      </c>
      <c r="AD127" s="472" t="s">
        <v>1602</v>
      </c>
      <c r="AE127" s="1011" t="s">
        <v>1406</v>
      </c>
      <c r="AF127" s="1013" t="s">
        <v>733</v>
      </c>
      <c r="AG127" s="1013" t="s">
        <v>734</v>
      </c>
      <c r="AH127" s="1011" t="s">
        <v>735</v>
      </c>
      <c r="AI127" s="1036" t="s">
        <v>107</v>
      </c>
      <c r="AJ127" s="1003" t="s">
        <v>1373</v>
      </c>
      <c r="AK127" s="1005">
        <v>1</v>
      </c>
      <c r="AL127" s="1007">
        <v>1</v>
      </c>
      <c r="AM127" s="1009" t="s">
        <v>65</v>
      </c>
      <c r="AN127" s="997" t="s">
        <v>1432</v>
      </c>
      <c r="AO127" s="993">
        <v>44348</v>
      </c>
      <c r="AP127" s="993">
        <v>46539</v>
      </c>
      <c r="AQ127" s="995" t="s">
        <v>67</v>
      </c>
      <c r="AR127" s="1028" t="s">
        <v>68</v>
      </c>
      <c r="AS127" s="999" t="s">
        <v>1433</v>
      </c>
    </row>
    <row r="128" spans="2:53" s="475" customFormat="1" ht="21" customHeight="1" x14ac:dyDescent="0.25">
      <c r="B128" s="1056"/>
      <c r="C128" s="1053"/>
      <c r="D128" s="1052"/>
      <c r="E128" s="1057"/>
      <c r="F128" s="1052"/>
      <c r="G128" s="1053"/>
      <c r="H128" s="1053"/>
      <c r="I128" s="1058"/>
      <c r="J128" s="1059"/>
      <c r="K128" s="1054"/>
      <c r="L128" s="1052"/>
      <c r="M128" s="498"/>
      <c r="N128" s="498"/>
      <c r="O128" s="1055"/>
      <c r="P128" s="498"/>
      <c r="Q128" s="498"/>
      <c r="R128" s="498"/>
      <c r="S128" s="498"/>
      <c r="T128" s="498"/>
      <c r="U128" s="498"/>
      <c r="V128" s="498"/>
      <c r="W128" s="498"/>
      <c r="X128" s="498"/>
      <c r="Y128" s="1052"/>
      <c r="Z128" s="1052"/>
      <c r="AA128" s="1052"/>
      <c r="AB128" s="1052"/>
      <c r="AC128" s="1052"/>
      <c r="AD128" s="477" t="s">
        <v>1600</v>
      </c>
      <c r="AE128" s="1052"/>
      <c r="AF128" s="1053"/>
      <c r="AG128" s="1053"/>
      <c r="AH128" s="1052"/>
      <c r="AI128" s="1046"/>
      <c r="AJ128" s="1047"/>
      <c r="AK128" s="1048"/>
      <c r="AL128" s="1049"/>
      <c r="AM128" s="1050"/>
      <c r="AN128" s="1051"/>
      <c r="AO128" s="1042"/>
      <c r="AP128" s="1042"/>
      <c r="AQ128" s="1043"/>
      <c r="AR128" s="1044"/>
      <c r="AS128" s="1045"/>
    </row>
    <row r="129" spans="2:53" s="475" customFormat="1" ht="21" customHeight="1" x14ac:dyDescent="0.25">
      <c r="B129" s="1020"/>
      <c r="C129" s="1014"/>
      <c r="D129" s="1012"/>
      <c r="E129" s="1039"/>
      <c r="F129" s="1012"/>
      <c r="G129" s="1014"/>
      <c r="H129" s="1014"/>
      <c r="I129" s="1022"/>
      <c r="J129" s="1024"/>
      <c r="K129" s="1016"/>
      <c r="L129" s="1012"/>
      <c r="M129" s="497"/>
      <c r="N129" s="497"/>
      <c r="O129" s="497"/>
      <c r="P129" s="497"/>
      <c r="Q129" s="497"/>
      <c r="R129" s="497"/>
      <c r="S129" s="497"/>
      <c r="T129" s="497"/>
      <c r="U129" s="497"/>
      <c r="V129" s="497"/>
      <c r="W129" s="497"/>
      <c r="X129" s="497"/>
      <c r="Y129" s="1012"/>
      <c r="Z129" s="1012"/>
      <c r="AA129" s="1012"/>
      <c r="AB129" s="1012"/>
      <c r="AC129" s="1012"/>
      <c r="AD129" s="477" t="s">
        <v>1601</v>
      </c>
      <c r="AE129" s="1012"/>
      <c r="AF129" s="1014"/>
      <c r="AG129" s="1014"/>
      <c r="AH129" s="1012"/>
      <c r="AI129" s="1037"/>
      <c r="AJ129" s="1004"/>
      <c r="AK129" s="1006"/>
      <c r="AL129" s="1008"/>
      <c r="AM129" s="1010"/>
      <c r="AN129" s="998"/>
      <c r="AO129" s="994"/>
      <c r="AP129" s="994"/>
      <c r="AQ129" s="996"/>
      <c r="AR129" s="1029"/>
      <c r="AS129" s="1000"/>
    </row>
    <row r="130" spans="2:53" s="475" customFormat="1" ht="21" customHeight="1" x14ac:dyDescent="0.25">
      <c r="B130" s="1019">
        <v>120</v>
      </c>
      <c r="C130" s="1013" t="s">
        <v>736</v>
      </c>
      <c r="D130" s="1011" t="s">
        <v>58</v>
      </c>
      <c r="E130" s="1038" t="s">
        <v>673</v>
      </c>
      <c r="F130" s="1011" t="s">
        <v>674</v>
      </c>
      <c r="G130" s="1013" t="s">
        <v>737</v>
      </c>
      <c r="H130" s="1013">
        <v>1603046</v>
      </c>
      <c r="I130" s="1021" t="s">
        <v>105</v>
      </c>
      <c r="J130" s="1023"/>
      <c r="K130" s="1015" t="s">
        <v>1404</v>
      </c>
      <c r="L130" s="1011" t="s">
        <v>106</v>
      </c>
      <c r="M130" s="496"/>
      <c r="N130" s="496"/>
      <c r="O130" s="1017" t="s">
        <v>1405</v>
      </c>
      <c r="P130" s="496"/>
      <c r="Q130" s="496"/>
      <c r="R130" s="496"/>
      <c r="S130" s="496"/>
      <c r="T130" s="496"/>
      <c r="U130" s="496"/>
      <c r="V130" s="496"/>
      <c r="W130" s="496"/>
      <c r="X130" s="496"/>
      <c r="Y130" s="1011" t="s">
        <v>1407</v>
      </c>
      <c r="Z130" s="1011" t="s">
        <v>1406</v>
      </c>
      <c r="AA130" s="1011" t="s">
        <v>1407</v>
      </c>
      <c r="AB130" s="1011" t="s">
        <v>1407</v>
      </c>
      <c r="AC130" s="1011" t="s">
        <v>1406</v>
      </c>
      <c r="AD130" s="472" t="s">
        <v>1603</v>
      </c>
      <c r="AE130" s="1011" t="s">
        <v>1406</v>
      </c>
      <c r="AF130" s="1013" t="s">
        <v>738</v>
      </c>
      <c r="AG130" s="1013" t="s">
        <v>739</v>
      </c>
      <c r="AH130" s="1011" t="s">
        <v>740</v>
      </c>
      <c r="AI130" s="1036" t="s">
        <v>107</v>
      </c>
      <c r="AJ130" s="1003" t="s">
        <v>1373</v>
      </c>
      <c r="AK130" s="1005">
        <v>1</v>
      </c>
      <c r="AL130" s="1007">
        <v>1</v>
      </c>
      <c r="AM130" s="1009" t="s">
        <v>65</v>
      </c>
      <c r="AN130" s="997" t="s">
        <v>1432</v>
      </c>
      <c r="AO130" s="993">
        <v>44348</v>
      </c>
      <c r="AP130" s="993">
        <v>46539</v>
      </c>
      <c r="AQ130" s="995" t="s">
        <v>67</v>
      </c>
      <c r="AR130" s="1028" t="s">
        <v>68</v>
      </c>
      <c r="AS130" s="478" t="s">
        <v>1433</v>
      </c>
      <c r="AT130" s="473"/>
      <c r="AU130" s="473"/>
      <c r="AV130" s="473"/>
      <c r="AW130" s="473"/>
      <c r="AX130" s="474"/>
      <c r="AY130" s="474"/>
      <c r="AZ130" s="474"/>
      <c r="BA130" s="474"/>
    </row>
    <row r="131" spans="2:53" s="475" customFormat="1" ht="21" customHeight="1" x14ac:dyDescent="0.25">
      <c r="B131" s="1020"/>
      <c r="C131" s="1014"/>
      <c r="D131" s="1012"/>
      <c r="E131" s="1039"/>
      <c r="F131" s="1012"/>
      <c r="G131" s="1014"/>
      <c r="H131" s="1014"/>
      <c r="I131" s="1022"/>
      <c r="J131" s="1024"/>
      <c r="K131" s="1016"/>
      <c r="L131" s="1012"/>
      <c r="M131" s="497"/>
      <c r="N131" s="497"/>
      <c r="O131" s="1018"/>
      <c r="P131" s="497"/>
      <c r="Q131" s="497"/>
      <c r="R131" s="497"/>
      <c r="S131" s="497"/>
      <c r="T131" s="497"/>
      <c r="U131" s="497"/>
      <c r="V131" s="497"/>
      <c r="W131" s="497"/>
      <c r="X131" s="497"/>
      <c r="Y131" s="1012"/>
      <c r="Z131" s="1012"/>
      <c r="AA131" s="1012"/>
      <c r="AB131" s="1012"/>
      <c r="AC131" s="1012"/>
      <c r="AD131" s="477" t="s">
        <v>1601</v>
      </c>
      <c r="AE131" s="1012"/>
      <c r="AF131" s="1014"/>
      <c r="AG131" s="1014"/>
      <c r="AH131" s="1012"/>
      <c r="AI131" s="1037"/>
      <c r="AJ131" s="1004"/>
      <c r="AK131" s="1006"/>
      <c r="AL131" s="1008"/>
      <c r="AM131" s="1010"/>
      <c r="AN131" s="998"/>
      <c r="AO131" s="994"/>
      <c r="AP131" s="994"/>
      <c r="AQ131" s="996"/>
      <c r="AR131" s="1029"/>
      <c r="AS131" s="478"/>
      <c r="AT131" s="473"/>
      <c r="AU131" s="473"/>
      <c r="AV131" s="473"/>
      <c r="AW131" s="473"/>
      <c r="AX131" s="474"/>
      <c r="AY131" s="474"/>
      <c r="AZ131" s="474"/>
      <c r="BA131" s="474"/>
    </row>
    <row r="132" spans="2:53" s="475" customFormat="1" ht="21" customHeight="1" x14ac:dyDescent="0.25">
      <c r="B132" s="1019">
        <v>121</v>
      </c>
      <c r="C132" s="1040" t="s">
        <v>741</v>
      </c>
      <c r="D132" s="1011" t="s">
        <v>58</v>
      </c>
      <c r="E132" s="1038" t="s">
        <v>673</v>
      </c>
      <c r="F132" s="1011" t="s">
        <v>674</v>
      </c>
      <c r="G132" s="1013" t="s">
        <v>742</v>
      </c>
      <c r="H132" s="1013">
        <v>1702053</v>
      </c>
      <c r="I132" s="1021">
        <v>2022</v>
      </c>
      <c r="J132" s="1023"/>
      <c r="K132" s="1015" t="s">
        <v>1404</v>
      </c>
      <c r="L132" s="1011" t="s">
        <v>45</v>
      </c>
      <c r="M132" s="496"/>
      <c r="N132" s="496"/>
      <c r="O132" s="496"/>
      <c r="P132" s="1017" t="s">
        <v>1405</v>
      </c>
      <c r="Q132" s="496"/>
      <c r="R132" s="496"/>
      <c r="S132" s="496"/>
      <c r="T132" s="496"/>
      <c r="U132" s="496"/>
      <c r="V132" s="496"/>
      <c r="W132" s="496"/>
      <c r="X132" s="496"/>
      <c r="Y132" s="1011" t="s">
        <v>1407</v>
      </c>
      <c r="Z132" s="1011" t="s">
        <v>1406</v>
      </c>
      <c r="AA132" s="1011" t="s">
        <v>1406</v>
      </c>
      <c r="AB132" s="1011" t="s">
        <v>1407</v>
      </c>
      <c r="AC132" s="1011" t="s">
        <v>1407</v>
      </c>
      <c r="AD132" s="472" t="str">
        <f>VLOOKUP(C132,'[39]LAMPIRAN STANDAR'!$E$81:F$216,2,0)</f>
        <v>stock.c@ikoito.co.id</v>
      </c>
      <c r="AE132" s="1011" t="s">
        <v>1406</v>
      </c>
      <c r="AF132" s="1013" t="s">
        <v>743</v>
      </c>
      <c r="AG132" s="1013" t="s">
        <v>744</v>
      </c>
      <c r="AH132" s="1011" t="s">
        <v>745</v>
      </c>
      <c r="AI132" s="1001" t="s">
        <v>46</v>
      </c>
      <c r="AJ132" s="1003" t="s">
        <v>1373</v>
      </c>
      <c r="AK132" s="1005">
        <v>1</v>
      </c>
      <c r="AL132" s="1007">
        <v>1</v>
      </c>
      <c r="AM132" s="1009" t="s">
        <v>1409</v>
      </c>
      <c r="AN132" s="997" t="s">
        <v>1604</v>
      </c>
      <c r="AO132" s="993">
        <v>44805</v>
      </c>
      <c r="AP132" s="993">
        <v>46997</v>
      </c>
      <c r="AQ132" s="995" t="s">
        <v>1411</v>
      </c>
      <c r="AR132" s="479" t="s">
        <v>1423</v>
      </c>
      <c r="AS132" s="478" t="s">
        <v>1566</v>
      </c>
      <c r="AT132" s="473"/>
      <c r="AU132" s="473"/>
      <c r="AV132" s="473"/>
      <c r="AW132" s="473"/>
      <c r="AX132" s="474"/>
      <c r="AY132" s="474"/>
      <c r="AZ132" s="474"/>
      <c r="BA132" s="474"/>
    </row>
    <row r="133" spans="2:53" s="475" customFormat="1" ht="21" customHeight="1" x14ac:dyDescent="0.25">
      <c r="B133" s="1020"/>
      <c r="C133" s="1041"/>
      <c r="D133" s="1012"/>
      <c r="E133" s="1039"/>
      <c r="F133" s="1012"/>
      <c r="G133" s="1014"/>
      <c r="H133" s="1014"/>
      <c r="I133" s="1022"/>
      <c r="J133" s="1024"/>
      <c r="K133" s="1016"/>
      <c r="L133" s="1012"/>
      <c r="M133" s="497"/>
      <c r="N133" s="497"/>
      <c r="O133" s="497"/>
      <c r="P133" s="1018"/>
      <c r="Q133" s="497"/>
      <c r="R133" s="497"/>
      <c r="S133" s="497"/>
      <c r="T133" s="497"/>
      <c r="U133" s="497"/>
      <c r="V133" s="497"/>
      <c r="W133" s="497"/>
      <c r="X133" s="497"/>
      <c r="Y133" s="1012"/>
      <c r="Z133" s="1012"/>
      <c r="AA133" s="1012"/>
      <c r="AB133" s="1012"/>
      <c r="AC133" s="1012"/>
      <c r="AD133" s="477" t="s">
        <v>1593</v>
      </c>
      <c r="AE133" s="1012"/>
      <c r="AF133" s="1014"/>
      <c r="AG133" s="1014"/>
      <c r="AH133" s="1012"/>
      <c r="AI133" s="1002"/>
      <c r="AJ133" s="1004"/>
      <c r="AK133" s="1006"/>
      <c r="AL133" s="1008"/>
      <c r="AM133" s="1010"/>
      <c r="AN133" s="998"/>
      <c r="AO133" s="994"/>
      <c r="AP133" s="994"/>
      <c r="AQ133" s="996"/>
      <c r="AR133" s="479"/>
      <c r="AS133" s="478"/>
      <c r="AT133" s="473"/>
      <c r="AU133" s="473"/>
      <c r="AV133" s="473"/>
      <c r="AW133" s="473"/>
      <c r="AX133" s="474"/>
      <c r="AY133" s="474"/>
      <c r="AZ133" s="474"/>
      <c r="BA133" s="474"/>
    </row>
    <row r="134" spans="2:53" s="39" customFormat="1" ht="21" x14ac:dyDescent="0.25">
      <c r="B134" s="40">
        <v>122</v>
      </c>
      <c r="C134" s="410" t="s">
        <v>741</v>
      </c>
      <c r="D134" s="42" t="s">
        <v>58</v>
      </c>
      <c r="E134" s="59" t="s">
        <v>673</v>
      </c>
      <c r="F134" s="42" t="s">
        <v>674</v>
      </c>
      <c r="G134" s="53" t="s">
        <v>746</v>
      </c>
      <c r="H134" s="112">
        <v>1108033</v>
      </c>
      <c r="I134" s="47">
        <v>2022</v>
      </c>
      <c r="J134" s="33"/>
      <c r="K134" s="11" t="s">
        <v>1404</v>
      </c>
      <c r="L134" s="42" t="s">
        <v>45</v>
      </c>
      <c r="M134" s="42"/>
      <c r="N134" s="42"/>
      <c r="O134" s="42"/>
      <c r="P134" s="502" t="s">
        <v>1405</v>
      </c>
      <c r="Q134" s="42"/>
      <c r="R134" s="42"/>
      <c r="S134" s="42"/>
      <c r="T134" s="42"/>
      <c r="U134" s="42"/>
      <c r="V134" s="42"/>
      <c r="W134" s="42"/>
      <c r="X134" s="42"/>
      <c r="Y134" s="42" t="s">
        <v>1407</v>
      </c>
      <c r="Z134" s="42" t="s">
        <v>1406</v>
      </c>
      <c r="AA134" s="42" t="s">
        <v>1406</v>
      </c>
      <c r="AB134" s="42" t="s">
        <v>1407</v>
      </c>
      <c r="AC134" s="42" t="s">
        <v>1407</v>
      </c>
      <c r="AD134" s="396" t="s">
        <v>1593</v>
      </c>
      <c r="AE134" s="42" t="s">
        <v>1406</v>
      </c>
      <c r="AF134" s="42" t="s">
        <v>1605</v>
      </c>
      <c r="AG134" s="426" t="s">
        <v>748</v>
      </c>
      <c r="AH134" s="42" t="s">
        <v>749</v>
      </c>
      <c r="AI134" s="433" t="s">
        <v>46</v>
      </c>
      <c r="AJ134" s="432" t="s">
        <v>1373</v>
      </c>
      <c r="AK134" s="403">
        <v>1</v>
      </c>
      <c r="AL134" s="211">
        <v>1</v>
      </c>
      <c r="AM134" s="186" t="s">
        <v>1409</v>
      </c>
      <c r="AN134" s="12" t="s">
        <v>1604</v>
      </c>
      <c r="AO134" s="300">
        <v>44805</v>
      </c>
      <c r="AP134" s="300">
        <v>46997</v>
      </c>
      <c r="AQ134" s="182" t="s">
        <v>1411</v>
      </c>
      <c r="AR134" s="12" t="s">
        <v>1423</v>
      </c>
      <c r="AS134" s="305" t="s">
        <v>1566</v>
      </c>
      <c r="AT134" s="38"/>
      <c r="AU134" s="38"/>
      <c r="AV134" s="38"/>
      <c r="AW134" s="38"/>
      <c r="AX134" s="1"/>
      <c r="AY134" s="1"/>
      <c r="AZ134" s="1"/>
      <c r="BA134" s="1"/>
    </row>
    <row r="135" spans="2:53" s="475" customFormat="1" ht="21" customHeight="1" x14ac:dyDescent="0.25">
      <c r="B135" s="1019">
        <v>123</v>
      </c>
      <c r="C135" s="1013" t="s">
        <v>751</v>
      </c>
      <c r="D135" s="1011" t="s">
        <v>58</v>
      </c>
      <c r="E135" s="1038" t="s">
        <v>673</v>
      </c>
      <c r="F135" s="1011" t="s">
        <v>674</v>
      </c>
      <c r="G135" s="1013" t="s">
        <v>1606</v>
      </c>
      <c r="H135" s="1013">
        <v>1608004</v>
      </c>
      <c r="I135" s="1021">
        <v>2022</v>
      </c>
      <c r="J135" s="1023"/>
      <c r="K135" s="1015" t="s">
        <v>1404</v>
      </c>
      <c r="L135" s="1011" t="s">
        <v>106</v>
      </c>
      <c r="M135" s="496"/>
      <c r="N135" s="496"/>
      <c r="O135" s="1017" t="s">
        <v>1405</v>
      </c>
      <c r="P135" s="496"/>
      <c r="Q135" s="496"/>
      <c r="R135" s="496"/>
      <c r="S135" s="496"/>
      <c r="T135" s="496"/>
      <c r="U135" s="496"/>
      <c r="V135" s="496"/>
      <c r="W135" s="496"/>
      <c r="X135" s="496"/>
      <c r="Y135" s="1011" t="s">
        <v>1407</v>
      </c>
      <c r="Z135" s="1011" t="s">
        <v>1406</v>
      </c>
      <c r="AA135" s="1011" t="s">
        <v>1407</v>
      </c>
      <c r="AB135" s="1011" t="s">
        <v>1407</v>
      </c>
      <c r="AC135" s="1011" t="s">
        <v>1406</v>
      </c>
      <c r="AD135" s="472" t="s">
        <v>1601</v>
      </c>
      <c r="AE135" s="1011" t="s">
        <v>1406</v>
      </c>
      <c r="AF135" s="1011" t="s">
        <v>1607</v>
      </c>
      <c r="AG135" s="1011" t="s">
        <v>754</v>
      </c>
      <c r="AH135" s="1011" t="s">
        <v>755</v>
      </c>
      <c r="AI135" s="1036" t="s">
        <v>107</v>
      </c>
      <c r="AJ135" s="1003" t="s">
        <v>1373</v>
      </c>
      <c r="AK135" s="1005">
        <v>1</v>
      </c>
      <c r="AL135" s="1007">
        <v>1</v>
      </c>
      <c r="AM135" s="1009" t="s">
        <v>1409</v>
      </c>
      <c r="AN135" s="997" t="s">
        <v>1604</v>
      </c>
      <c r="AO135" s="993">
        <v>44805</v>
      </c>
      <c r="AP135" s="993">
        <v>46997</v>
      </c>
      <c r="AQ135" s="995" t="s">
        <v>1411</v>
      </c>
      <c r="AR135" s="997" t="s">
        <v>1423</v>
      </c>
      <c r="AS135" s="999" t="s">
        <v>1566</v>
      </c>
      <c r="AT135" s="473"/>
      <c r="AU135" s="473"/>
      <c r="AV135" s="473"/>
      <c r="AW135" s="473"/>
      <c r="AX135" s="474"/>
      <c r="AY135" s="474"/>
      <c r="AZ135" s="474"/>
      <c r="BA135" s="474"/>
    </row>
    <row r="136" spans="2:53" s="475" customFormat="1" ht="21" customHeight="1" x14ac:dyDescent="0.25">
      <c r="B136" s="1020"/>
      <c r="C136" s="1014"/>
      <c r="D136" s="1012"/>
      <c r="E136" s="1039"/>
      <c r="F136" s="1012"/>
      <c r="G136" s="1014"/>
      <c r="H136" s="1014"/>
      <c r="I136" s="1022"/>
      <c r="J136" s="1024"/>
      <c r="K136" s="1016"/>
      <c r="L136" s="1012"/>
      <c r="M136" s="497"/>
      <c r="N136" s="497"/>
      <c r="O136" s="1018"/>
      <c r="P136" s="497"/>
      <c r="Q136" s="497"/>
      <c r="R136" s="497"/>
      <c r="S136" s="497"/>
      <c r="T136" s="497"/>
      <c r="U136" s="497"/>
      <c r="V136" s="497"/>
      <c r="W136" s="497"/>
      <c r="X136" s="497"/>
      <c r="Y136" s="1012"/>
      <c r="Z136" s="1012"/>
      <c r="AA136" s="1012"/>
      <c r="AB136" s="1012"/>
      <c r="AC136" s="1012"/>
      <c r="AD136" s="477" t="s">
        <v>1600</v>
      </c>
      <c r="AE136" s="1012"/>
      <c r="AF136" s="1012"/>
      <c r="AG136" s="1012"/>
      <c r="AH136" s="1012"/>
      <c r="AI136" s="1037"/>
      <c r="AJ136" s="1004"/>
      <c r="AK136" s="1006"/>
      <c r="AL136" s="1008"/>
      <c r="AM136" s="1010"/>
      <c r="AN136" s="998"/>
      <c r="AO136" s="994"/>
      <c r="AP136" s="994"/>
      <c r="AQ136" s="996"/>
      <c r="AR136" s="998"/>
      <c r="AS136" s="1000"/>
      <c r="AT136" s="473"/>
      <c r="AU136" s="473"/>
      <c r="AV136" s="473"/>
      <c r="AW136" s="473"/>
      <c r="AX136" s="474"/>
      <c r="AY136" s="474"/>
      <c r="AZ136" s="474"/>
      <c r="BA136" s="474"/>
    </row>
    <row r="137" spans="2:53" s="39" customFormat="1" ht="21" x14ac:dyDescent="0.25">
      <c r="B137" s="40">
        <v>124</v>
      </c>
      <c r="C137" s="53" t="s">
        <v>756</v>
      </c>
      <c r="D137" s="42" t="s">
        <v>58</v>
      </c>
      <c r="E137" s="59" t="s">
        <v>673</v>
      </c>
      <c r="F137" s="53" t="s">
        <v>674</v>
      </c>
      <c r="G137" s="53" t="s">
        <v>757</v>
      </c>
      <c r="H137" s="112">
        <v>1407039</v>
      </c>
      <c r="I137" s="47">
        <v>2025</v>
      </c>
      <c r="J137" s="33"/>
      <c r="K137" s="11" t="s">
        <v>1404</v>
      </c>
      <c r="L137" s="42" t="s">
        <v>45</v>
      </c>
      <c r="M137" s="42"/>
      <c r="N137" s="42"/>
      <c r="O137" s="42"/>
      <c r="P137" s="502" t="s">
        <v>1405</v>
      </c>
      <c r="Q137" s="42"/>
      <c r="R137" s="42"/>
      <c r="S137" s="42"/>
      <c r="T137" s="42"/>
      <c r="U137" s="42"/>
      <c r="V137" s="42"/>
      <c r="W137" s="42"/>
      <c r="X137" s="42"/>
      <c r="Y137" s="42" t="s">
        <v>1407</v>
      </c>
      <c r="Z137" s="42" t="s">
        <v>1406</v>
      </c>
      <c r="AA137" s="42" t="s">
        <v>1406</v>
      </c>
      <c r="AB137" s="42" t="s">
        <v>1407</v>
      </c>
      <c r="AC137" s="42" t="s">
        <v>1407</v>
      </c>
      <c r="AD137" s="396" t="str">
        <f>VLOOKUP(C137,'[39]LAMPIRAN STANDAR'!$E$81:F$216,2,0)</f>
        <v>hermansyah@ikoito.co.id</v>
      </c>
      <c r="AE137" s="42" t="s">
        <v>1406</v>
      </c>
      <c r="AF137" s="53" t="s">
        <v>758</v>
      </c>
      <c r="AG137" s="53" t="s">
        <v>759</v>
      </c>
      <c r="AH137" s="42" t="s">
        <v>760</v>
      </c>
      <c r="AI137" s="433" t="s">
        <v>46</v>
      </c>
      <c r="AJ137" s="432" t="s">
        <v>1373</v>
      </c>
      <c r="AK137" s="403">
        <v>1</v>
      </c>
      <c r="AL137" s="211">
        <v>1</v>
      </c>
      <c r="AM137" s="186" t="s">
        <v>65</v>
      </c>
      <c r="AN137" s="12" t="s">
        <v>761</v>
      </c>
      <c r="AO137" s="300">
        <v>45809</v>
      </c>
      <c r="AP137" s="299">
        <v>48000</v>
      </c>
      <c r="AQ137" s="182" t="s">
        <v>67</v>
      </c>
      <c r="AR137" s="12" t="s">
        <v>68</v>
      </c>
      <c r="AS137" s="305" t="s">
        <v>1608</v>
      </c>
      <c r="AT137" s="38"/>
      <c r="AU137" s="38"/>
      <c r="AV137" s="38"/>
      <c r="AW137" s="38"/>
      <c r="AX137" s="1"/>
      <c r="AY137" s="1"/>
      <c r="AZ137" s="1"/>
      <c r="BA137" s="1"/>
    </row>
    <row r="138" spans="2:53" s="39" customFormat="1" ht="21" customHeight="1" x14ac:dyDescent="0.25">
      <c r="B138" s="28">
        <v>125</v>
      </c>
      <c r="C138" s="53" t="s">
        <v>762</v>
      </c>
      <c r="D138" s="42" t="s">
        <v>334</v>
      </c>
      <c r="E138" s="59" t="s">
        <v>673</v>
      </c>
      <c r="F138" s="53" t="s">
        <v>674</v>
      </c>
      <c r="G138" s="53" t="s">
        <v>763</v>
      </c>
      <c r="H138" s="112">
        <v>1105004</v>
      </c>
      <c r="I138" s="47">
        <v>2025</v>
      </c>
      <c r="J138" s="33"/>
      <c r="K138" s="11" t="s">
        <v>1404</v>
      </c>
      <c r="L138" s="42" t="s">
        <v>379</v>
      </c>
      <c r="M138" s="42"/>
      <c r="N138" s="42"/>
      <c r="O138" s="42"/>
      <c r="P138" s="42"/>
      <c r="Q138" s="42"/>
      <c r="R138" s="42"/>
      <c r="S138" s="42"/>
      <c r="T138" s="42"/>
      <c r="U138" s="502" t="s">
        <v>1405</v>
      </c>
      <c r="V138" s="42"/>
      <c r="W138" s="42"/>
      <c r="X138" s="42"/>
      <c r="Y138" s="42" t="s">
        <v>1407</v>
      </c>
      <c r="Z138" s="42" t="s">
        <v>1407</v>
      </c>
      <c r="AA138" s="42" t="s">
        <v>1407</v>
      </c>
      <c r="AB138" s="42" t="s">
        <v>1407</v>
      </c>
      <c r="AC138" s="42" t="s">
        <v>1407</v>
      </c>
      <c r="AD138" s="42" t="s">
        <v>32</v>
      </c>
      <c r="AE138" s="42" t="s">
        <v>1407</v>
      </c>
      <c r="AF138" s="53" t="s">
        <v>764</v>
      </c>
      <c r="AG138" s="53" t="s">
        <v>765</v>
      </c>
      <c r="AH138" s="42" t="s">
        <v>766</v>
      </c>
      <c r="AI138" s="434" t="s">
        <v>32</v>
      </c>
      <c r="AJ138" s="432" t="s">
        <v>1373</v>
      </c>
      <c r="AK138" s="403">
        <v>1</v>
      </c>
      <c r="AL138" s="211">
        <v>1</v>
      </c>
      <c r="AM138" s="186" t="s">
        <v>65</v>
      </c>
      <c r="AN138" s="12" t="s">
        <v>276</v>
      </c>
      <c r="AO138" s="300">
        <v>45778</v>
      </c>
      <c r="AP138" s="299">
        <v>47969</v>
      </c>
      <c r="AQ138" s="182" t="s">
        <v>67</v>
      </c>
      <c r="AR138" s="12" t="s">
        <v>68</v>
      </c>
      <c r="AS138" s="305" t="s">
        <v>1438</v>
      </c>
      <c r="AT138" s="38"/>
      <c r="AU138" s="38"/>
      <c r="AV138" s="38"/>
      <c r="AW138" s="38"/>
      <c r="AX138" s="1"/>
      <c r="AY138" s="1"/>
      <c r="AZ138" s="1"/>
      <c r="BA138" s="1"/>
    </row>
    <row r="139" spans="2:53" s="39" customFormat="1" ht="21" x14ac:dyDescent="0.25">
      <c r="B139" s="40">
        <v>126</v>
      </c>
      <c r="C139" s="53" t="s">
        <v>768</v>
      </c>
      <c r="D139" s="42" t="s">
        <v>58</v>
      </c>
      <c r="E139" s="59" t="s">
        <v>673</v>
      </c>
      <c r="F139" s="42" t="s">
        <v>769</v>
      </c>
      <c r="G139" s="53" t="s">
        <v>770</v>
      </c>
      <c r="H139" s="112">
        <v>1306002</v>
      </c>
      <c r="I139" s="47">
        <v>2025</v>
      </c>
      <c r="J139" s="33"/>
      <c r="K139" s="11" t="s">
        <v>1404</v>
      </c>
      <c r="L139" s="42" t="s">
        <v>45</v>
      </c>
      <c r="M139" s="42"/>
      <c r="N139" s="42"/>
      <c r="O139" s="42"/>
      <c r="P139" s="502" t="s">
        <v>1405</v>
      </c>
      <c r="Q139" s="42"/>
      <c r="R139" s="42"/>
      <c r="S139" s="42"/>
      <c r="T139" s="42"/>
      <c r="U139" s="42"/>
      <c r="V139" s="42"/>
      <c r="W139" s="42"/>
      <c r="X139" s="42"/>
      <c r="Y139" s="42" t="s">
        <v>1407</v>
      </c>
      <c r="Z139" s="42" t="s">
        <v>1406</v>
      </c>
      <c r="AA139" s="42" t="s">
        <v>1406</v>
      </c>
      <c r="AB139" s="42" t="s">
        <v>1407</v>
      </c>
      <c r="AC139" s="42" t="s">
        <v>1407</v>
      </c>
      <c r="AD139" s="396" t="str">
        <f>VLOOKUP(C139,'[39]LAMPIRAN STANDAR'!$E$81:F$216,2,0)</f>
        <v>n.cahyo@ikoito.co.id</v>
      </c>
      <c r="AE139" s="42" t="s">
        <v>1406</v>
      </c>
      <c r="AF139" s="42" t="s">
        <v>771</v>
      </c>
      <c r="AG139" s="42" t="s">
        <v>772</v>
      </c>
      <c r="AH139" s="42" t="s">
        <v>773</v>
      </c>
      <c r="AI139" s="433" t="s">
        <v>46</v>
      </c>
      <c r="AJ139" s="432" t="s">
        <v>1373</v>
      </c>
      <c r="AK139" s="403">
        <v>1</v>
      </c>
      <c r="AL139" s="211">
        <v>1</v>
      </c>
      <c r="AM139" s="186" t="s">
        <v>165</v>
      </c>
      <c r="AN139" s="12" t="s">
        <v>1609</v>
      </c>
      <c r="AO139" s="300">
        <v>45658</v>
      </c>
      <c r="AP139" s="300">
        <v>47849</v>
      </c>
      <c r="AQ139" s="182" t="s">
        <v>167</v>
      </c>
      <c r="AR139" s="12" t="s">
        <v>168</v>
      </c>
      <c r="AS139" s="305" t="s">
        <v>1519</v>
      </c>
      <c r="AT139" s="38"/>
      <c r="AU139" s="38"/>
      <c r="AV139" s="38"/>
      <c r="AW139" s="38"/>
      <c r="AX139" s="1"/>
      <c r="AY139" s="1"/>
      <c r="AZ139" s="1"/>
      <c r="BA139" s="1"/>
    </row>
    <row r="140" spans="2:53" s="39" customFormat="1" ht="21" x14ac:dyDescent="0.25">
      <c r="B140" s="28">
        <v>127</v>
      </c>
      <c r="C140" s="65" t="s">
        <v>774</v>
      </c>
      <c r="D140" s="42" t="s">
        <v>58</v>
      </c>
      <c r="E140" s="59" t="s">
        <v>673</v>
      </c>
      <c r="F140" s="53" t="s">
        <v>769</v>
      </c>
      <c r="G140" s="53" t="s">
        <v>775</v>
      </c>
      <c r="H140" s="112">
        <v>1404005</v>
      </c>
      <c r="I140" s="47">
        <v>2024</v>
      </c>
      <c r="J140" s="33"/>
      <c r="K140" s="11" t="s">
        <v>1404</v>
      </c>
      <c r="L140" s="42" t="s">
        <v>45</v>
      </c>
      <c r="M140" s="42"/>
      <c r="N140" s="42"/>
      <c r="O140" s="42"/>
      <c r="P140" s="502" t="s">
        <v>1405</v>
      </c>
      <c r="Q140" s="42"/>
      <c r="R140" s="42"/>
      <c r="S140" s="42"/>
      <c r="T140" s="42"/>
      <c r="U140" s="42"/>
      <c r="V140" s="42"/>
      <c r="W140" s="42"/>
      <c r="X140" s="42"/>
      <c r="Y140" s="42" t="s">
        <v>1407</v>
      </c>
      <c r="Z140" s="42" t="s">
        <v>1406</v>
      </c>
      <c r="AA140" s="42" t="s">
        <v>1406</v>
      </c>
      <c r="AB140" s="42" t="s">
        <v>1407</v>
      </c>
      <c r="AC140" s="42" t="s">
        <v>1407</v>
      </c>
      <c r="AD140" s="396" t="str">
        <f>VLOOKUP(C140,'[39]LAMPIRAN STANDAR'!$E$81:F$216,2,0)</f>
        <v>ghani.g@ikoito.co.id</v>
      </c>
      <c r="AE140" s="42" t="s">
        <v>1406</v>
      </c>
      <c r="AF140" s="53" t="s">
        <v>776</v>
      </c>
      <c r="AG140" s="53" t="s">
        <v>777</v>
      </c>
      <c r="AH140" s="42" t="s">
        <v>778</v>
      </c>
      <c r="AI140" s="433" t="s">
        <v>46</v>
      </c>
      <c r="AJ140" s="432" t="s">
        <v>1373</v>
      </c>
      <c r="AK140" s="403">
        <v>1</v>
      </c>
      <c r="AL140" s="211">
        <v>1</v>
      </c>
      <c r="AM140" s="186" t="s">
        <v>65</v>
      </c>
      <c r="AN140" s="12" t="s">
        <v>1586</v>
      </c>
      <c r="AO140" s="300">
        <v>45352</v>
      </c>
      <c r="AP140" s="300">
        <v>47543</v>
      </c>
      <c r="AQ140" s="182" t="s">
        <v>67</v>
      </c>
      <c r="AR140" s="12" t="s">
        <v>68</v>
      </c>
      <c r="AS140" s="305" t="s">
        <v>1587</v>
      </c>
      <c r="AT140" s="38"/>
      <c r="AU140" s="38"/>
      <c r="AV140" s="38"/>
      <c r="AW140" s="38"/>
      <c r="AX140" s="1"/>
      <c r="AY140" s="1"/>
      <c r="AZ140" s="1"/>
      <c r="BA140" s="1"/>
    </row>
    <row r="141" spans="2:53" s="39" customFormat="1" ht="21" x14ac:dyDescent="0.25">
      <c r="B141" s="40">
        <v>128</v>
      </c>
      <c r="C141" s="42" t="s">
        <v>779</v>
      </c>
      <c r="D141" s="42" t="s">
        <v>58</v>
      </c>
      <c r="E141" s="59" t="s">
        <v>673</v>
      </c>
      <c r="F141" s="53" t="s">
        <v>769</v>
      </c>
      <c r="G141" s="42" t="s">
        <v>780</v>
      </c>
      <c r="H141" s="112">
        <v>2501006</v>
      </c>
      <c r="I141" s="47">
        <v>2024</v>
      </c>
      <c r="J141" s="33"/>
      <c r="K141" s="11" t="s">
        <v>1404</v>
      </c>
      <c r="L141" s="42" t="s">
        <v>45</v>
      </c>
      <c r="M141" s="42"/>
      <c r="N141" s="42"/>
      <c r="O141" s="42"/>
      <c r="P141" s="502" t="s">
        <v>1405</v>
      </c>
      <c r="Q141" s="42"/>
      <c r="R141" s="42"/>
      <c r="S141" s="42"/>
      <c r="T141" s="42"/>
      <c r="U141" s="42"/>
      <c r="V141" s="42"/>
      <c r="W141" s="42"/>
      <c r="X141" s="42"/>
      <c r="Y141" s="42" t="s">
        <v>1407</v>
      </c>
      <c r="Z141" s="42" t="s">
        <v>1406</v>
      </c>
      <c r="AA141" s="42" t="s">
        <v>1406</v>
      </c>
      <c r="AB141" s="42" t="s">
        <v>1407</v>
      </c>
      <c r="AC141" s="42" t="s">
        <v>1407</v>
      </c>
      <c r="AD141" s="396" t="str">
        <f>VLOOKUP(C141,'[39]LAMPIRAN STANDAR'!$E$81:F$216,2,0)</f>
        <v>adm.ppc@ikoito.co.id</v>
      </c>
      <c r="AE141" s="42" t="s">
        <v>1406</v>
      </c>
      <c r="AF141" s="53" t="s">
        <v>781</v>
      </c>
      <c r="AG141" s="53" t="s">
        <v>782</v>
      </c>
      <c r="AH141" s="42" t="s">
        <v>783</v>
      </c>
      <c r="AI141" s="433" t="s">
        <v>46</v>
      </c>
      <c r="AJ141" s="432" t="s">
        <v>1373</v>
      </c>
      <c r="AK141" s="403">
        <v>1</v>
      </c>
      <c r="AL141" s="211">
        <v>1</v>
      </c>
      <c r="AM141" s="186" t="s">
        <v>80</v>
      </c>
      <c r="AN141" s="12" t="s">
        <v>1591</v>
      </c>
      <c r="AO141" s="300">
        <v>45474</v>
      </c>
      <c r="AP141" s="300">
        <v>47665</v>
      </c>
      <c r="AQ141" s="182" t="s">
        <v>67</v>
      </c>
      <c r="AR141" s="12" t="s">
        <v>68</v>
      </c>
      <c r="AS141" s="305" t="s">
        <v>1592</v>
      </c>
      <c r="AT141" s="38"/>
      <c r="AU141" s="38"/>
      <c r="AV141" s="38"/>
      <c r="AW141" s="38"/>
      <c r="AX141" s="1"/>
      <c r="AY141" s="1"/>
      <c r="AZ141" s="1"/>
      <c r="BA141" s="1"/>
    </row>
    <row r="142" spans="2:53" s="39" customFormat="1" ht="21" x14ac:dyDescent="0.25">
      <c r="B142" s="47">
        <v>129</v>
      </c>
      <c r="C142" s="53" t="s">
        <v>784</v>
      </c>
      <c r="D142" s="42" t="s">
        <v>58</v>
      </c>
      <c r="E142" s="59" t="s">
        <v>673</v>
      </c>
      <c r="F142" s="53" t="s">
        <v>769</v>
      </c>
      <c r="G142" s="42" t="s">
        <v>1610</v>
      </c>
      <c r="H142" s="53">
        <v>1401001</v>
      </c>
      <c r="I142" s="47">
        <v>2024</v>
      </c>
      <c r="J142" s="48"/>
      <c r="K142" s="11" t="s">
        <v>1404</v>
      </c>
      <c r="L142" s="42" t="s">
        <v>106</v>
      </c>
      <c r="M142" s="42"/>
      <c r="N142" s="42"/>
      <c r="O142" s="502" t="s">
        <v>1405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 t="s">
        <v>1407</v>
      </c>
      <c r="Z142" s="42" t="s">
        <v>1407</v>
      </c>
      <c r="AA142" s="42" t="s">
        <v>1407</v>
      </c>
      <c r="AB142" s="42" t="s">
        <v>1407</v>
      </c>
      <c r="AC142" s="42" t="s">
        <v>1406</v>
      </c>
      <c r="AD142" s="42" t="s">
        <v>32</v>
      </c>
      <c r="AE142" s="42" t="s">
        <v>1407</v>
      </c>
      <c r="AF142" s="42" t="s">
        <v>786</v>
      </c>
      <c r="AG142" s="42" t="s">
        <v>787</v>
      </c>
      <c r="AH142" s="42" t="s">
        <v>788</v>
      </c>
      <c r="AI142" s="430" t="s">
        <v>107</v>
      </c>
      <c r="AJ142" s="432" t="s">
        <v>1373</v>
      </c>
      <c r="AK142" s="403">
        <v>1</v>
      </c>
      <c r="AL142" s="211">
        <v>1</v>
      </c>
      <c r="AM142" s="186" t="s">
        <v>80</v>
      </c>
      <c r="AN142" s="12" t="s">
        <v>134</v>
      </c>
      <c r="AO142" s="300">
        <v>45566</v>
      </c>
      <c r="AP142" s="300">
        <v>47757</v>
      </c>
      <c r="AQ142" s="182" t="s">
        <v>83</v>
      </c>
      <c r="AR142" s="12" t="s">
        <v>1419</v>
      </c>
      <c r="AS142" s="305" t="s">
        <v>1443</v>
      </c>
      <c r="AT142" s="38"/>
      <c r="AU142" s="38"/>
      <c r="AV142" s="38"/>
      <c r="AW142" s="38"/>
      <c r="AX142" s="1"/>
      <c r="AY142" s="1"/>
      <c r="AZ142" s="1"/>
      <c r="BA142" s="1"/>
    </row>
    <row r="143" spans="2:53" s="39" customFormat="1" ht="21" x14ac:dyDescent="0.25">
      <c r="B143" s="40">
        <v>130</v>
      </c>
      <c r="C143" s="65" t="s">
        <v>789</v>
      </c>
      <c r="D143" s="42" t="s">
        <v>58</v>
      </c>
      <c r="E143" s="59" t="s">
        <v>673</v>
      </c>
      <c r="F143" s="53" t="s">
        <v>769</v>
      </c>
      <c r="G143" s="53" t="s">
        <v>790</v>
      </c>
      <c r="H143" s="112">
        <v>1807021</v>
      </c>
      <c r="I143" s="47">
        <v>2023</v>
      </c>
      <c r="J143" s="33"/>
      <c r="K143" s="11" t="s">
        <v>1404</v>
      </c>
      <c r="L143" s="42" t="s">
        <v>106</v>
      </c>
      <c r="M143" s="42"/>
      <c r="N143" s="42"/>
      <c r="O143" s="502" t="s">
        <v>1405</v>
      </c>
      <c r="P143" s="42"/>
      <c r="Q143" s="42"/>
      <c r="R143" s="42"/>
      <c r="S143" s="42"/>
      <c r="T143" s="42"/>
      <c r="U143" s="42"/>
      <c r="V143" s="42"/>
      <c r="W143" s="42"/>
      <c r="X143" s="42"/>
      <c r="Y143" s="42" t="s">
        <v>1407</v>
      </c>
      <c r="Z143" s="42" t="s">
        <v>1406</v>
      </c>
      <c r="AA143" s="42" t="s">
        <v>1407</v>
      </c>
      <c r="AB143" s="42" t="s">
        <v>1407</v>
      </c>
      <c r="AC143" s="42" t="s">
        <v>1406</v>
      </c>
      <c r="AD143" s="396" t="s">
        <v>1611</v>
      </c>
      <c r="AE143" s="42" t="s">
        <v>1406</v>
      </c>
      <c r="AF143" s="53" t="s">
        <v>791</v>
      </c>
      <c r="AG143" s="53" t="s">
        <v>792</v>
      </c>
      <c r="AH143" s="42" t="s">
        <v>793</v>
      </c>
      <c r="AI143" s="430" t="s">
        <v>107</v>
      </c>
      <c r="AJ143" s="432" t="s">
        <v>1373</v>
      </c>
      <c r="AK143" s="403">
        <v>1</v>
      </c>
      <c r="AL143" s="211">
        <v>1</v>
      </c>
      <c r="AM143" s="186" t="s">
        <v>65</v>
      </c>
      <c r="AN143" s="12" t="s">
        <v>1612</v>
      </c>
      <c r="AO143" s="300">
        <v>45047</v>
      </c>
      <c r="AP143" s="300">
        <v>47239</v>
      </c>
      <c r="AQ143" s="182" t="s">
        <v>67</v>
      </c>
      <c r="AR143" s="56" t="s">
        <v>68</v>
      </c>
      <c r="AS143" s="305" t="s">
        <v>1428</v>
      </c>
      <c r="AT143" s="38"/>
      <c r="AU143" s="38"/>
      <c r="AV143" s="38"/>
      <c r="AW143" s="38"/>
      <c r="AX143" s="1"/>
      <c r="AY143" s="1"/>
      <c r="AZ143" s="1"/>
      <c r="BA143" s="1"/>
    </row>
    <row r="144" spans="2:53" s="39" customFormat="1" ht="21" x14ac:dyDescent="0.25">
      <c r="B144" s="28">
        <v>131</v>
      </c>
      <c r="C144" s="53" t="s">
        <v>794</v>
      </c>
      <c r="D144" s="42" t="s">
        <v>58</v>
      </c>
      <c r="E144" s="59" t="s">
        <v>673</v>
      </c>
      <c r="F144" s="53" t="s">
        <v>769</v>
      </c>
      <c r="G144" s="53" t="s">
        <v>795</v>
      </c>
      <c r="H144" s="112">
        <v>1805062</v>
      </c>
      <c r="I144" s="47">
        <v>2022</v>
      </c>
      <c r="J144" s="33"/>
      <c r="K144" s="11" t="s">
        <v>1404</v>
      </c>
      <c r="L144" s="42" t="s">
        <v>106</v>
      </c>
      <c r="M144" s="42"/>
      <c r="N144" s="42"/>
      <c r="O144" s="502" t="s">
        <v>1405</v>
      </c>
      <c r="P144" s="42"/>
      <c r="Q144" s="42"/>
      <c r="R144" s="42"/>
      <c r="S144" s="42"/>
      <c r="T144" s="42"/>
      <c r="U144" s="42"/>
      <c r="V144" s="42"/>
      <c r="W144" s="42"/>
      <c r="X144" s="42"/>
      <c r="Y144" s="42" t="s">
        <v>1407</v>
      </c>
      <c r="Z144" s="42" t="s">
        <v>1406</v>
      </c>
      <c r="AA144" s="42" t="s">
        <v>1407</v>
      </c>
      <c r="AB144" s="42" t="s">
        <v>1407</v>
      </c>
      <c r="AC144" s="42" t="s">
        <v>1406</v>
      </c>
      <c r="AD144" s="396" t="s">
        <v>1613</v>
      </c>
      <c r="AE144" s="42" t="s">
        <v>1406</v>
      </c>
      <c r="AF144" s="42" t="s">
        <v>796</v>
      </c>
      <c r="AG144" s="42" t="s">
        <v>797</v>
      </c>
      <c r="AH144" s="42" t="s">
        <v>798</v>
      </c>
      <c r="AI144" s="430" t="s">
        <v>107</v>
      </c>
      <c r="AJ144" s="432" t="s">
        <v>1373</v>
      </c>
      <c r="AK144" s="403">
        <v>1</v>
      </c>
      <c r="AL144" s="211">
        <v>1</v>
      </c>
      <c r="AM144" s="186" t="s">
        <v>65</v>
      </c>
      <c r="AN144" s="12" t="s">
        <v>1614</v>
      </c>
      <c r="AO144" s="300">
        <v>44682</v>
      </c>
      <c r="AP144" s="300">
        <v>46874</v>
      </c>
      <c r="AQ144" s="182" t="s">
        <v>67</v>
      </c>
      <c r="AR144" s="56" t="s">
        <v>68</v>
      </c>
      <c r="AS144" s="305" t="s">
        <v>1615</v>
      </c>
      <c r="AT144" s="38"/>
      <c r="AU144" s="38"/>
      <c r="AV144" s="38"/>
      <c r="AW144" s="38"/>
      <c r="AX144" s="1"/>
      <c r="AY144" s="1"/>
      <c r="AZ144" s="1"/>
      <c r="BA144" s="1"/>
    </row>
    <row r="145" spans="2:53" s="39" customFormat="1" ht="21" x14ac:dyDescent="0.25">
      <c r="B145" s="40">
        <v>132</v>
      </c>
      <c r="C145" s="53" t="s">
        <v>799</v>
      </c>
      <c r="D145" s="42" t="s">
        <v>58</v>
      </c>
      <c r="E145" s="59" t="s">
        <v>673</v>
      </c>
      <c r="F145" s="53" t="s">
        <v>769</v>
      </c>
      <c r="G145" s="53" t="s">
        <v>800</v>
      </c>
      <c r="H145" s="112">
        <v>2411003</v>
      </c>
      <c r="I145" s="47">
        <v>2022</v>
      </c>
      <c r="J145" s="33"/>
      <c r="K145" s="11" t="s">
        <v>1404</v>
      </c>
      <c r="L145" s="42" t="s">
        <v>45</v>
      </c>
      <c r="M145" s="42"/>
      <c r="N145" s="42"/>
      <c r="O145" s="42"/>
      <c r="P145" s="502" t="s">
        <v>1405</v>
      </c>
      <c r="Q145" s="42"/>
      <c r="R145" s="42"/>
      <c r="S145" s="42"/>
      <c r="T145" s="42"/>
      <c r="U145" s="42"/>
      <c r="V145" s="42"/>
      <c r="W145" s="42"/>
      <c r="X145" s="42"/>
      <c r="Y145" s="42" t="s">
        <v>1407</v>
      </c>
      <c r="Z145" s="42" t="s">
        <v>1406</v>
      </c>
      <c r="AA145" s="42" t="s">
        <v>1406</v>
      </c>
      <c r="AB145" s="42" t="s">
        <v>1407</v>
      </c>
      <c r="AC145" s="42" t="s">
        <v>1407</v>
      </c>
      <c r="AD145" s="396" t="str">
        <f>VLOOKUP(C145,'[39]LAMPIRAN STANDAR'!$E$81:F$216,2,0)</f>
        <v>m.rizki@ikoito.co.id</v>
      </c>
      <c r="AE145" s="42" t="s">
        <v>1406</v>
      </c>
      <c r="AF145" s="53" t="s">
        <v>801</v>
      </c>
      <c r="AG145" s="53" t="s">
        <v>802</v>
      </c>
      <c r="AH145" s="42" t="s">
        <v>803</v>
      </c>
      <c r="AI145" s="433" t="s">
        <v>46</v>
      </c>
      <c r="AJ145" s="432" t="s">
        <v>1373</v>
      </c>
      <c r="AK145" s="403">
        <v>1</v>
      </c>
      <c r="AL145" s="211">
        <v>1</v>
      </c>
      <c r="AM145" s="186" t="s">
        <v>1409</v>
      </c>
      <c r="AN145" s="12" t="s">
        <v>1565</v>
      </c>
      <c r="AO145" s="300">
        <v>44805</v>
      </c>
      <c r="AP145" s="300">
        <v>46997</v>
      </c>
      <c r="AQ145" s="182" t="s">
        <v>1411</v>
      </c>
      <c r="AR145" s="12" t="s">
        <v>1423</v>
      </c>
      <c r="AS145" s="305" t="s">
        <v>1566</v>
      </c>
      <c r="AT145" s="38"/>
      <c r="AU145" s="38"/>
      <c r="AV145" s="38"/>
      <c r="AW145" s="38"/>
      <c r="AX145" s="1"/>
      <c r="AY145" s="1"/>
      <c r="AZ145" s="1"/>
      <c r="BA145" s="1"/>
    </row>
    <row r="146" spans="2:53" s="39" customFormat="1" ht="21" customHeight="1" x14ac:dyDescent="0.25">
      <c r="B146" s="28">
        <v>133</v>
      </c>
      <c r="C146" s="53" t="s">
        <v>804</v>
      </c>
      <c r="D146" s="42" t="s">
        <v>58</v>
      </c>
      <c r="E146" s="59" t="s">
        <v>673</v>
      </c>
      <c r="F146" s="53" t="s">
        <v>769</v>
      </c>
      <c r="G146" s="53" t="s">
        <v>805</v>
      </c>
      <c r="H146" s="112">
        <v>1109057</v>
      </c>
      <c r="I146" s="47">
        <v>2022</v>
      </c>
      <c r="J146" s="33"/>
      <c r="K146" s="11" t="s">
        <v>1404</v>
      </c>
      <c r="L146" s="42" t="s">
        <v>106</v>
      </c>
      <c r="M146" s="42"/>
      <c r="N146" s="42"/>
      <c r="O146" s="502" t="s">
        <v>1405</v>
      </c>
      <c r="P146" s="42"/>
      <c r="Q146" s="42"/>
      <c r="R146" s="42"/>
      <c r="S146" s="42"/>
      <c r="T146" s="42"/>
      <c r="U146" s="42"/>
      <c r="V146" s="42"/>
      <c r="W146" s="42"/>
      <c r="X146" s="42"/>
      <c r="Y146" s="42" t="s">
        <v>1407</v>
      </c>
      <c r="Z146" s="42" t="s">
        <v>1406</v>
      </c>
      <c r="AA146" s="42" t="s">
        <v>1407</v>
      </c>
      <c r="AB146" s="42" t="s">
        <v>1407</v>
      </c>
      <c r="AC146" s="42" t="s">
        <v>1406</v>
      </c>
      <c r="AD146" s="396" t="s">
        <v>1616</v>
      </c>
      <c r="AE146" s="42" t="s">
        <v>1406</v>
      </c>
      <c r="AF146" s="42" t="s">
        <v>806</v>
      </c>
      <c r="AG146" s="42" t="s">
        <v>807</v>
      </c>
      <c r="AH146" s="42" t="s">
        <v>808</v>
      </c>
      <c r="AI146" s="430" t="s">
        <v>107</v>
      </c>
      <c r="AJ146" s="432" t="s">
        <v>1373</v>
      </c>
      <c r="AK146" s="403">
        <v>1</v>
      </c>
      <c r="AL146" s="211">
        <v>1</v>
      </c>
      <c r="AM146" s="186" t="s">
        <v>1409</v>
      </c>
      <c r="AN146" s="12" t="s">
        <v>1604</v>
      </c>
      <c r="AO146" s="300">
        <v>44805</v>
      </c>
      <c r="AP146" s="300">
        <v>46997</v>
      </c>
      <c r="AQ146" s="182" t="s">
        <v>1411</v>
      </c>
      <c r="AR146" s="12" t="s">
        <v>1423</v>
      </c>
      <c r="AS146" s="305" t="s">
        <v>1566</v>
      </c>
      <c r="AT146" s="38"/>
      <c r="AU146" s="38"/>
      <c r="AV146" s="38"/>
      <c r="AW146" s="38"/>
      <c r="AX146" s="1"/>
      <c r="AY146" s="1"/>
      <c r="AZ146" s="1"/>
      <c r="BA146" s="1"/>
    </row>
    <row r="147" spans="2:53" s="39" customFormat="1" ht="21" x14ac:dyDescent="0.25">
      <c r="B147" s="40">
        <v>134</v>
      </c>
      <c r="C147" s="65" t="s">
        <v>323</v>
      </c>
      <c r="D147" s="42" t="s">
        <v>30</v>
      </c>
      <c r="E147" s="59" t="s">
        <v>673</v>
      </c>
      <c r="F147" s="53" t="s">
        <v>769</v>
      </c>
      <c r="G147" s="42" t="s">
        <v>815</v>
      </c>
      <c r="H147" s="112">
        <v>1306001</v>
      </c>
      <c r="I147" s="47">
        <v>2021</v>
      </c>
      <c r="J147" s="33"/>
      <c r="K147" s="11" t="s">
        <v>1404</v>
      </c>
      <c r="L147" s="42" t="s">
        <v>38</v>
      </c>
      <c r="M147" s="502" t="s">
        <v>1405</v>
      </c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 t="s">
        <v>1406</v>
      </c>
      <c r="Z147" s="42" t="s">
        <v>1407</v>
      </c>
      <c r="AA147" s="42" t="s">
        <v>1407</v>
      </c>
      <c r="AB147" s="42" t="s">
        <v>1407</v>
      </c>
      <c r="AC147" s="42" t="s">
        <v>1407</v>
      </c>
      <c r="AD147" s="396" t="s">
        <v>1617</v>
      </c>
      <c r="AE147" s="42" t="s">
        <v>1406</v>
      </c>
      <c r="AF147" s="418" t="s">
        <v>325</v>
      </c>
      <c r="AG147" s="418" t="s">
        <v>32</v>
      </c>
      <c r="AH147" s="53" t="s">
        <v>36</v>
      </c>
      <c r="AI147" s="430" t="s">
        <v>89</v>
      </c>
      <c r="AJ147" s="432" t="s">
        <v>1373</v>
      </c>
      <c r="AK147" s="403">
        <v>1</v>
      </c>
      <c r="AL147" s="211">
        <v>1</v>
      </c>
      <c r="AM147" s="186" t="s">
        <v>65</v>
      </c>
      <c r="AN147" s="12" t="s">
        <v>1414</v>
      </c>
      <c r="AO147" s="300">
        <v>44348</v>
      </c>
      <c r="AP147" s="300">
        <v>46539</v>
      </c>
      <c r="AQ147" s="182" t="s">
        <v>67</v>
      </c>
      <c r="AR147" s="56" t="s">
        <v>68</v>
      </c>
      <c r="AS147" s="305" t="s">
        <v>1415</v>
      </c>
      <c r="AT147" s="38"/>
      <c r="AU147" s="38"/>
      <c r="AV147" s="38"/>
      <c r="AW147" s="38"/>
      <c r="AX147" s="1"/>
      <c r="AY147" s="1"/>
      <c r="AZ147" s="1"/>
      <c r="BA147" s="1"/>
    </row>
    <row r="148" spans="2:53" s="39" customFormat="1" ht="21" customHeight="1" x14ac:dyDescent="0.25">
      <c r="B148" s="28">
        <v>135</v>
      </c>
      <c r="C148" s="409" t="s">
        <v>375</v>
      </c>
      <c r="D148" s="42" t="s">
        <v>58</v>
      </c>
      <c r="E148" s="59" t="s">
        <v>673</v>
      </c>
      <c r="F148" s="53" t="s">
        <v>769</v>
      </c>
      <c r="G148" s="53" t="s">
        <v>809</v>
      </c>
      <c r="H148" s="112">
        <v>2310031</v>
      </c>
      <c r="I148" s="47">
        <v>2025</v>
      </c>
      <c r="J148" s="33"/>
      <c r="K148" s="11" t="s">
        <v>1404</v>
      </c>
      <c r="L148" s="42" t="s">
        <v>45</v>
      </c>
      <c r="M148" s="42"/>
      <c r="N148" s="42"/>
      <c r="O148" s="42"/>
      <c r="P148" s="502" t="s">
        <v>1405</v>
      </c>
      <c r="Q148" s="42"/>
      <c r="R148" s="42"/>
      <c r="S148" s="42"/>
      <c r="T148" s="42"/>
      <c r="U148" s="42"/>
      <c r="V148" s="42"/>
      <c r="W148" s="42"/>
      <c r="X148" s="42"/>
      <c r="Y148" s="42" t="s">
        <v>1407</v>
      </c>
      <c r="Z148" s="42" t="s">
        <v>1406</v>
      </c>
      <c r="AA148" s="42" t="s">
        <v>1406</v>
      </c>
      <c r="AB148" s="42" t="s">
        <v>1407</v>
      </c>
      <c r="AC148" s="42" t="s">
        <v>1407</v>
      </c>
      <c r="AD148" s="396" t="s">
        <v>1618</v>
      </c>
      <c r="AE148" s="42" t="s">
        <v>1406</v>
      </c>
      <c r="AF148" s="53" t="s">
        <v>810</v>
      </c>
      <c r="AG148" s="53" t="s">
        <v>811</v>
      </c>
      <c r="AH148" s="42" t="s">
        <v>812</v>
      </c>
      <c r="AI148" s="433" t="s">
        <v>46</v>
      </c>
      <c r="AJ148" s="432" t="s">
        <v>1373</v>
      </c>
      <c r="AK148" s="403">
        <v>1</v>
      </c>
      <c r="AL148" s="211">
        <v>1</v>
      </c>
      <c r="AM148" s="186" t="s">
        <v>65</v>
      </c>
      <c r="AN148" s="38" t="s">
        <v>813</v>
      </c>
      <c r="AO148" s="318">
        <v>45901</v>
      </c>
      <c r="AP148" s="300">
        <v>48092</v>
      </c>
      <c r="AQ148" s="182" t="s">
        <v>67</v>
      </c>
      <c r="AR148" s="12" t="s">
        <v>68</v>
      </c>
      <c r="AS148" s="305" t="s">
        <v>1619</v>
      </c>
      <c r="AT148" s="38"/>
      <c r="AU148" s="38"/>
      <c r="AV148" s="38"/>
      <c r="AW148" s="38"/>
      <c r="AX148" s="1"/>
      <c r="AY148" s="1"/>
      <c r="AZ148" s="1"/>
      <c r="BA148" s="1"/>
    </row>
    <row r="149" spans="2:53" s="39" customFormat="1" ht="21" x14ac:dyDescent="0.25">
      <c r="B149" s="40">
        <v>136</v>
      </c>
      <c r="C149" s="53" t="s">
        <v>818</v>
      </c>
      <c r="D149" s="42" t="s">
        <v>30</v>
      </c>
      <c r="E149" s="59" t="s">
        <v>673</v>
      </c>
      <c r="F149" s="43" t="s">
        <v>673</v>
      </c>
      <c r="G149" s="418" t="s">
        <v>819</v>
      </c>
      <c r="H149" s="112">
        <v>2311019</v>
      </c>
      <c r="I149" s="84" t="s">
        <v>44</v>
      </c>
      <c r="J149" s="33"/>
      <c r="K149" s="11" t="s">
        <v>1404</v>
      </c>
      <c r="L149" s="42" t="s">
        <v>38</v>
      </c>
      <c r="M149" s="502" t="s">
        <v>1405</v>
      </c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 t="s">
        <v>1406</v>
      </c>
      <c r="Z149" s="42" t="s">
        <v>1407</v>
      </c>
      <c r="AA149" s="42" t="s">
        <v>1407</v>
      </c>
      <c r="AB149" s="42" t="s">
        <v>1406</v>
      </c>
      <c r="AC149" s="42" t="s">
        <v>1407</v>
      </c>
      <c r="AD149" s="396" t="s">
        <v>1620</v>
      </c>
      <c r="AE149" s="42" t="s">
        <v>1406</v>
      </c>
      <c r="AF149" s="418" t="s">
        <v>1621</v>
      </c>
      <c r="AG149" s="418" t="s">
        <v>817</v>
      </c>
      <c r="AH149" s="418" t="s">
        <v>36</v>
      </c>
      <c r="AI149" s="430" t="s">
        <v>89</v>
      </c>
      <c r="AJ149" s="432" t="s">
        <v>1373</v>
      </c>
      <c r="AK149" s="403">
        <v>1</v>
      </c>
      <c r="AL149" s="211">
        <v>1</v>
      </c>
      <c r="AM149" s="186" t="s">
        <v>65</v>
      </c>
      <c r="AN149" s="12" t="s">
        <v>1414</v>
      </c>
      <c r="AO149" s="300">
        <v>44348</v>
      </c>
      <c r="AP149" s="300">
        <v>46539</v>
      </c>
      <c r="AQ149" s="182" t="s">
        <v>67</v>
      </c>
      <c r="AR149" s="56" t="s">
        <v>68</v>
      </c>
      <c r="AS149" s="305" t="s">
        <v>1415</v>
      </c>
      <c r="AT149" s="38"/>
      <c r="AU149" s="38"/>
      <c r="AV149" s="38"/>
      <c r="AW149" s="38"/>
      <c r="AX149" s="1"/>
      <c r="AY149" s="1"/>
      <c r="AZ149" s="1"/>
      <c r="BA149" s="1"/>
    </row>
    <row r="150" spans="2:53" s="39" customFormat="1" ht="21" x14ac:dyDescent="0.25">
      <c r="B150" s="28">
        <v>137</v>
      </c>
      <c r="C150" s="53" t="s">
        <v>822</v>
      </c>
      <c r="D150" s="42" t="s">
        <v>58</v>
      </c>
      <c r="E150" s="53" t="s">
        <v>823</v>
      </c>
      <c r="F150" s="53" t="s">
        <v>824</v>
      </c>
      <c r="G150" s="53" t="s">
        <v>825</v>
      </c>
      <c r="H150" s="112">
        <v>1205007</v>
      </c>
      <c r="I150" s="47">
        <v>2025</v>
      </c>
      <c r="J150" s="33"/>
      <c r="K150" s="11" t="s">
        <v>1404</v>
      </c>
      <c r="L150" s="42" t="s">
        <v>45</v>
      </c>
      <c r="M150" s="42"/>
      <c r="N150" s="42"/>
      <c r="O150" s="42"/>
      <c r="P150" s="502" t="s">
        <v>1405</v>
      </c>
      <c r="Q150" s="42"/>
      <c r="R150" s="42"/>
      <c r="S150" s="42"/>
      <c r="T150" s="42"/>
      <c r="U150" s="42"/>
      <c r="V150" s="42"/>
      <c r="W150" s="42"/>
      <c r="X150" s="42"/>
      <c r="Y150" s="42" t="s">
        <v>1407</v>
      </c>
      <c r="Z150" s="42" t="s">
        <v>1406</v>
      </c>
      <c r="AA150" s="42" t="s">
        <v>1406</v>
      </c>
      <c r="AB150" s="42" t="s">
        <v>1407</v>
      </c>
      <c r="AC150" s="42" t="s">
        <v>1407</v>
      </c>
      <c r="AD150" s="396" t="str">
        <f>VLOOKUP(C150,'[39]LAMPIRAN STANDAR'!$E$81:F$216,2,0)</f>
        <v>abdul.w@ikoito.co.id</v>
      </c>
      <c r="AE150" s="42" t="s">
        <v>1406</v>
      </c>
      <c r="AF150" s="42" t="s">
        <v>826</v>
      </c>
      <c r="AG150" s="53" t="s">
        <v>827</v>
      </c>
      <c r="AH150" s="42" t="s">
        <v>828</v>
      </c>
      <c r="AI150" s="433" t="s">
        <v>46</v>
      </c>
      <c r="AJ150" s="432" t="s">
        <v>1373</v>
      </c>
      <c r="AK150" s="403">
        <v>1</v>
      </c>
      <c r="AL150" s="211">
        <v>1</v>
      </c>
      <c r="AM150" s="186" t="s">
        <v>165</v>
      </c>
      <c r="AN150" s="12" t="s">
        <v>1484</v>
      </c>
      <c r="AO150" s="300">
        <v>45689</v>
      </c>
      <c r="AP150" s="300">
        <v>47880</v>
      </c>
      <c r="AQ150" s="182" t="s">
        <v>167</v>
      </c>
      <c r="AR150" s="12" t="s">
        <v>168</v>
      </c>
      <c r="AS150" s="305" t="s">
        <v>1485</v>
      </c>
      <c r="AT150" s="38"/>
      <c r="AU150" s="38"/>
      <c r="AV150" s="38"/>
      <c r="AW150" s="38"/>
      <c r="AX150" s="1"/>
      <c r="AY150" s="1"/>
      <c r="AZ150" s="1"/>
      <c r="BA150" s="1"/>
    </row>
    <row r="151" spans="2:53" s="39" customFormat="1" ht="21" x14ac:dyDescent="0.25">
      <c r="B151" s="40">
        <v>138</v>
      </c>
      <c r="C151" s="53" t="s">
        <v>829</v>
      </c>
      <c r="D151" s="42" t="s">
        <v>334</v>
      </c>
      <c r="E151" s="53" t="s">
        <v>823</v>
      </c>
      <c r="F151" s="42" t="s">
        <v>824</v>
      </c>
      <c r="G151" s="53" t="s">
        <v>1622</v>
      </c>
      <c r="H151" s="112">
        <v>1301033</v>
      </c>
      <c r="I151" s="47">
        <v>2025</v>
      </c>
      <c r="J151" s="33"/>
      <c r="K151" s="11" t="s">
        <v>1404</v>
      </c>
      <c r="L151" s="42" t="s">
        <v>45</v>
      </c>
      <c r="M151" s="42"/>
      <c r="N151" s="42"/>
      <c r="O151" s="42"/>
      <c r="P151" s="502" t="s">
        <v>1405</v>
      </c>
      <c r="Q151" s="42"/>
      <c r="R151" s="42"/>
      <c r="S151" s="42"/>
      <c r="T151" s="42"/>
      <c r="U151" s="42"/>
      <c r="V151" s="42"/>
      <c r="W151" s="42"/>
      <c r="X151" s="42"/>
      <c r="Y151" s="42" t="s">
        <v>1407</v>
      </c>
      <c r="Z151" s="42" t="s">
        <v>1406</v>
      </c>
      <c r="AA151" s="42" t="s">
        <v>1406</v>
      </c>
      <c r="AB151" s="42" t="s">
        <v>1407</v>
      </c>
      <c r="AC151" s="42" t="s">
        <v>1407</v>
      </c>
      <c r="AD151" s="396" t="str">
        <f>VLOOKUP(C151,'[39]LAMPIRAN STANDAR'!$E$81:F$216,2,0)</f>
        <v>purchasing.wh@ikoito.co.id</v>
      </c>
      <c r="AE151" s="42" t="s">
        <v>1406</v>
      </c>
      <c r="AF151" s="53" t="s">
        <v>831</v>
      </c>
      <c r="AG151" s="53" t="s">
        <v>832</v>
      </c>
      <c r="AH151" s="42" t="s">
        <v>833</v>
      </c>
      <c r="AI151" s="433" t="s">
        <v>46</v>
      </c>
      <c r="AJ151" s="432" t="s">
        <v>1373</v>
      </c>
      <c r="AK151" s="403">
        <v>1</v>
      </c>
      <c r="AL151" s="211">
        <v>1</v>
      </c>
      <c r="AM151" s="186" t="s">
        <v>165</v>
      </c>
      <c r="AN151" s="12" t="s">
        <v>1520</v>
      </c>
      <c r="AO151" s="300">
        <v>45689</v>
      </c>
      <c r="AP151" s="300">
        <v>47880</v>
      </c>
      <c r="AQ151" s="182" t="s">
        <v>167</v>
      </c>
      <c r="AR151" s="12" t="s">
        <v>168</v>
      </c>
      <c r="AS151" s="307" t="s">
        <v>1521</v>
      </c>
    </row>
    <row r="152" spans="2:53" s="39" customFormat="1" ht="21" x14ac:dyDescent="0.25">
      <c r="B152" s="28">
        <v>139</v>
      </c>
      <c r="C152" s="53" t="s">
        <v>834</v>
      </c>
      <c r="D152" s="42" t="s">
        <v>58</v>
      </c>
      <c r="E152" s="53" t="s">
        <v>823</v>
      </c>
      <c r="F152" s="53" t="s">
        <v>824</v>
      </c>
      <c r="G152" s="53" t="s">
        <v>835</v>
      </c>
      <c r="H152" s="112">
        <v>1301033</v>
      </c>
      <c r="I152" s="47">
        <v>2024</v>
      </c>
      <c r="J152" s="33"/>
      <c r="K152" s="11" t="s">
        <v>1404</v>
      </c>
      <c r="L152" s="42" t="s">
        <v>45</v>
      </c>
      <c r="M152" s="42"/>
      <c r="N152" s="42"/>
      <c r="O152" s="42"/>
      <c r="P152" s="502" t="s">
        <v>1405</v>
      </c>
      <c r="Q152" s="42"/>
      <c r="R152" s="42"/>
      <c r="S152" s="42"/>
      <c r="T152" s="42"/>
      <c r="U152" s="42"/>
      <c r="V152" s="42"/>
      <c r="W152" s="42"/>
      <c r="X152" s="42"/>
      <c r="Y152" s="42" t="s">
        <v>1407</v>
      </c>
      <c r="Z152" s="42" t="s">
        <v>1406</v>
      </c>
      <c r="AA152" s="42" t="s">
        <v>1406</v>
      </c>
      <c r="AB152" s="42" t="s">
        <v>1407</v>
      </c>
      <c r="AC152" s="42" t="s">
        <v>1407</v>
      </c>
      <c r="AD152" s="396" t="str">
        <f>VLOOKUP(C152,'[39]LAMPIRAN STANDAR'!$E$81:F$216,2,0)</f>
        <v>dedi.l@ikoito.co.id</v>
      </c>
      <c r="AE152" s="42" t="s">
        <v>1406</v>
      </c>
      <c r="AF152" s="53" t="s">
        <v>836</v>
      </c>
      <c r="AG152" s="53" t="s">
        <v>837</v>
      </c>
      <c r="AH152" s="42" t="s">
        <v>838</v>
      </c>
      <c r="AI152" s="433" t="s">
        <v>46</v>
      </c>
      <c r="AJ152" s="432" t="s">
        <v>1373</v>
      </c>
      <c r="AK152" s="403">
        <v>1</v>
      </c>
      <c r="AL152" s="211">
        <v>1</v>
      </c>
      <c r="AM152" s="186" t="s">
        <v>65</v>
      </c>
      <c r="AN152" s="12" t="s">
        <v>1450</v>
      </c>
      <c r="AO152" s="300">
        <v>45413</v>
      </c>
      <c r="AP152" s="300">
        <v>47604</v>
      </c>
      <c r="AQ152" s="182" t="s">
        <v>67</v>
      </c>
      <c r="AR152" s="12" t="s">
        <v>68</v>
      </c>
      <c r="AS152" s="305" t="s">
        <v>1451</v>
      </c>
      <c r="AT152" s="38"/>
      <c r="AU152" s="38"/>
      <c r="AV152" s="38"/>
      <c r="AW152" s="38"/>
      <c r="AX152" s="1"/>
      <c r="AY152" s="1"/>
      <c r="AZ152" s="1"/>
      <c r="BA152" s="1"/>
    </row>
    <row r="153" spans="2:53" s="39" customFormat="1" ht="21" x14ac:dyDescent="0.25">
      <c r="B153" s="40">
        <v>140</v>
      </c>
      <c r="C153" s="53" t="s">
        <v>839</v>
      </c>
      <c r="D153" s="42" t="s">
        <v>58</v>
      </c>
      <c r="E153" s="53" t="s">
        <v>823</v>
      </c>
      <c r="F153" s="53" t="s">
        <v>824</v>
      </c>
      <c r="G153" s="42" t="s">
        <v>1623</v>
      </c>
      <c r="H153" s="112">
        <v>2506010</v>
      </c>
      <c r="I153" s="47">
        <v>2024</v>
      </c>
      <c r="J153" s="33"/>
      <c r="K153" s="11" t="s">
        <v>1404</v>
      </c>
      <c r="L153" s="42" t="s">
        <v>45</v>
      </c>
      <c r="M153" s="42"/>
      <c r="N153" s="42"/>
      <c r="O153" s="42"/>
      <c r="P153" s="502" t="s">
        <v>1405</v>
      </c>
      <c r="Q153" s="42"/>
      <c r="R153" s="42"/>
      <c r="S153" s="42"/>
      <c r="T153" s="42"/>
      <c r="U153" s="42"/>
      <c r="V153" s="42"/>
      <c r="W153" s="42"/>
      <c r="X153" s="42"/>
      <c r="Y153" s="42" t="s">
        <v>1407</v>
      </c>
      <c r="Z153" s="42" t="s">
        <v>1406</v>
      </c>
      <c r="AA153" s="42" t="s">
        <v>1406</v>
      </c>
      <c r="AB153" s="42" t="s">
        <v>1407</v>
      </c>
      <c r="AC153" s="42" t="s">
        <v>1407</v>
      </c>
      <c r="AD153" s="396" t="str">
        <f>VLOOKUP(C153,'[39]LAMPIRAN STANDAR'!$E$81:F$216,2,0)</f>
        <v>m.afif@ikoito.co.id</v>
      </c>
      <c r="AE153" s="42" t="s">
        <v>1406</v>
      </c>
      <c r="AF153" s="42" t="s">
        <v>841</v>
      </c>
      <c r="AG153" s="42" t="s">
        <v>842</v>
      </c>
      <c r="AH153" s="42" t="s">
        <v>843</v>
      </c>
      <c r="AI153" s="433" t="s">
        <v>46</v>
      </c>
      <c r="AJ153" s="432" t="s">
        <v>1373</v>
      </c>
      <c r="AK153" s="403">
        <v>1</v>
      </c>
      <c r="AL153" s="211">
        <v>1</v>
      </c>
      <c r="AM153" s="186" t="s">
        <v>80</v>
      </c>
      <c r="AN153" s="12" t="s">
        <v>134</v>
      </c>
      <c r="AO153" s="300">
        <v>45566</v>
      </c>
      <c r="AP153" s="300">
        <v>47757</v>
      </c>
      <c r="AQ153" s="182" t="s">
        <v>83</v>
      </c>
      <c r="AR153" s="12" t="s">
        <v>1419</v>
      </c>
      <c r="AS153" s="305" t="s">
        <v>1443</v>
      </c>
      <c r="AT153" s="38"/>
      <c r="AU153" s="38"/>
      <c r="AV153" s="38"/>
      <c r="AW153" s="38"/>
      <c r="AX153" s="1"/>
      <c r="AY153" s="1"/>
      <c r="AZ153" s="1"/>
      <c r="BA153" s="1"/>
    </row>
    <row r="154" spans="2:53" s="39" customFormat="1" ht="21" x14ac:dyDescent="0.25">
      <c r="B154" s="28">
        <v>141</v>
      </c>
      <c r="C154" s="53" t="s">
        <v>844</v>
      </c>
      <c r="D154" s="42" t="s">
        <v>58</v>
      </c>
      <c r="E154" s="53" t="s">
        <v>823</v>
      </c>
      <c r="F154" s="53" t="s">
        <v>824</v>
      </c>
      <c r="G154" s="418" t="s">
        <v>845</v>
      </c>
      <c r="H154" s="112">
        <v>2411007</v>
      </c>
      <c r="I154" s="47">
        <v>2024</v>
      </c>
      <c r="J154" s="33"/>
      <c r="K154" s="11" t="s">
        <v>1404</v>
      </c>
      <c r="L154" s="42" t="s">
        <v>45</v>
      </c>
      <c r="M154" s="42"/>
      <c r="N154" s="42"/>
      <c r="O154" s="42"/>
      <c r="P154" s="502" t="s">
        <v>1405</v>
      </c>
      <c r="Q154" s="42"/>
      <c r="R154" s="42"/>
      <c r="S154" s="42"/>
      <c r="T154" s="42"/>
      <c r="U154" s="42"/>
      <c r="V154" s="42"/>
      <c r="W154" s="42"/>
      <c r="X154" s="42"/>
      <c r="Y154" s="42" t="s">
        <v>1407</v>
      </c>
      <c r="Z154" s="42" t="s">
        <v>1406</v>
      </c>
      <c r="AA154" s="42" t="s">
        <v>1406</v>
      </c>
      <c r="AB154" s="42" t="s">
        <v>1407</v>
      </c>
      <c r="AC154" s="42" t="s">
        <v>1407</v>
      </c>
      <c r="AD154" s="396" t="str">
        <f>VLOOKUP(C154,'[39]LAMPIRAN STANDAR'!$E$81:F$216,2,0)</f>
        <v>farel.a@ikoito.co.id</v>
      </c>
      <c r="AE154" s="42" t="s">
        <v>1406</v>
      </c>
      <c r="AF154" s="42" t="s">
        <v>846</v>
      </c>
      <c r="AG154" s="42" t="s">
        <v>847</v>
      </c>
      <c r="AH154" s="42" t="s">
        <v>848</v>
      </c>
      <c r="AI154" s="433" t="s">
        <v>46</v>
      </c>
      <c r="AJ154" s="432" t="s">
        <v>1373</v>
      </c>
      <c r="AK154" s="403">
        <v>1</v>
      </c>
      <c r="AL154" s="211">
        <v>1</v>
      </c>
      <c r="AM154" s="186" t="s">
        <v>849</v>
      </c>
      <c r="AN154" s="12" t="s">
        <v>850</v>
      </c>
      <c r="AO154" s="300">
        <v>45627</v>
      </c>
      <c r="AP154" s="299">
        <v>47818</v>
      </c>
      <c r="AQ154" s="182" t="s">
        <v>343</v>
      </c>
      <c r="AR154" s="12" t="s">
        <v>390</v>
      </c>
      <c r="AS154" s="305" t="s">
        <v>1506</v>
      </c>
      <c r="AT154" s="38"/>
      <c r="AU154" s="38"/>
      <c r="AV154" s="38"/>
      <c r="AW154" s="38"/>
      <c r="AX154" s="1"/>
      <c r="AY154" s="1"/>
      <c r="AZ154" s="1"/>
      <c r="BA154" s="1"/>
    </row>
    <row r="155" spans="2:53" s="39" customFormat="1" ht="21" x14ac:dyDescent="0.25">
      <c r="B155" s="40">
        <v>142</v>
      </c>
      <c r="C155" s="53" t="s">
        <v>852</v>
      </c>
      <c r="D155" s="42" t="s">
        <v>58</v>
      </c>
      <c r="E155" s="53" t="s">
        <v>823</v>
      </c>
      <c r="F155" s="53" t="s">
        <v>824</v>
      </c>
      <c r="G155" s="59" t="s">
        <v>853</v>
      </c>
      <c r="H155" s="112">
        <v>1112001</v>
      </c>
      <c r="I155" s="47">
        <v>2024</v>
      </c>
      <c r="J155" s="33"/>
      <c r="K155" s="11" t="s">
        <v>1404</v>
      </c>
      <c r="L155" s="42" t="s">
        <v>45</v>
      </c>
      <c r="M155" s="42"/>
      <c r="N155" s="42"/>
      <c r="O155" s="42"/>
      <c r="P155" s="502" t="s">
        <v>1405</v>
      </c>
      <c r="Q155" s="42"/>
      <c r="R155" s="42"/>
      <c r="S155" s="42"/>
      <c r="T155" s="42"/>
      <c r="U155" s="42"/>
      <c r="V155" s="42"/>
      <c r="W155" s="42"/>
      <c r="X155" s="42"/>
      <c r="Y155" s="42" t="s">
        <v>1407</v>
      </c>
      <c r="Z155" s="42" t="s">
        <v>1406</v>
      </c>
      <c r="AA155" s="42" t="s">
        <v>1406</v>
      </c>
      <c r="AB155" s="42" t="s">
        <v>1407</v>
      </c>
      <c r="AC155" s="42" t="s">
        <v>1407</v>
      </c>
      <c r="AD155" s="396" t="str">
        <f>VLOOKUP(C155,'[39]LAMPIRAN STANDAR'!$E$81:F$216,2,0)</f>
        <v>asep.as@ikoito.co.id</v>
      </c>
      <c r="AE155" s="42" t="s">
        <v>1406</v>
      </c>
      <c r="AF155" s="42" t="s">
        <v>854</v>
      </c>
      <c r="AG155" s="42" t="s">
        <v>855</v>
      </c>
      <c r="AH155" s="42" t="s">
        <v>856</v>
      </c>
      <c r="AI155" s="433" t="s">
        <v>46</v>
      </c>
      <c r="AJ155" s="432" t="s">
        <v>1373</v>
      </c>
      <c r="AK155" s="403">
        <v>1</v>
      </c>
      <c r="AL155" s="211">
        <v>1</v>
      </c>
      <c r="AM155" s="186" t="s">
        <v>849</v>
      </c>
      <c r="AN155" s="12" t="s">
        <v>850</v>
      </c>
      <c r="AO155" s="300">
        <v>45627</v>
      </c>
      <c r="AP155" s="299">
        <v>47818</v>
      </c>
      <c r="AQ155" s="182" t="s">
        <v>343</v>
      </c>
      <c r="AR155" s="12" t="s">
        <v>390</v>
      </c>
      <c r="AS155" s="305" t="s">
        <v>1506</v>
      </c>
      <c r="AT155" s="38"/>
      <c r="AU155" s="38"/>
      <c r="AV155" s="38"/>
      <c r="AW155" s="38"/>
      <c r="AX155" s="1"/>
      <c r="AY155" s="1"/>
      <c r="AZ155" s="1"/>
      <c r="BA155" s="1"/>
    </row>
    <row r="156" spans="2:53" s="39" customFormat="1" ht="21" x14ac:dyDescent="0.25">
      <c r="B156" s="28">
        <v>143</v>
      </c>
      <c r="C156" s="53" t="s">
        <v>857</v>
      </c>
      <c r="D156" s="42" t="s">
        <v>30</v>
      </c>
      <c r="E156" s="53" t="s">
        <v>823</v>
      </c>
      <c r="F156" s="42" t="s">
        <v>824</v>
      </c>
      <c r="G156" s="416" t="s">
        <v>858</v>
      </c>
      <c r="H156" s="112">
        <v>1204007</v>
      </c>
      <c r="I156" s="47">
        <v>2023</v>
      </c>
      <c r="J156" s="33"/>
      <c r="K156" s="11" t="s">
        <v>1404</v>
      </c>
      <c r="L156" s="42" t="s">
        <v>38</v>
      </c>
      <c r="M156" s="502" t="s">
        <v>1405</v>
      </c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 t="s">
        <v>1406</v>
      </c>
      <c r="Z156" s="42" t="s">
        <v>1407</v>
      </c>
      <c r="AA156" s="42" t="s">
        <v>1407</v>
      </c>
      <c r="AB156" s="42" t="s">
        <v>1406</v>
      </c>
      <c r="AC156" s="42" t="s">
        <v>1407</v>
      </c>
      <c r="AD156" s="396" t="s">
        <v>1624</v>
      </c>
      <c r="AE156" s="42" t="s">
        <v>1406</v>
      </c>
      <c r="AF156" s="416" t="s">
        <v>859</v>
      </c>
      <c r="AG156" s="53" t="s">
        <v>860</v>
      </c>
      <c r="AH156" s="42" t="s">
        <v>36</v>
      </c>
      <c r="AI156" s="430" t="s">
        <v>89</v>
      </c>
      <c r="AJ156" s="432" t="s">
        <v>1373</v>
      </c>
      <c r="AK156" s="403">
        <v>1</v>
      </c>
      <c r="AL156" s="211">
        <v>1</v>
      </c>
      <c r="AM156" s="186" t="s">
        <v>1409</v>
      </c>
      <c r="AN156" s="12" t="s">
        <v>1422</v>
      </c>
      <c r="AO156" s="300">
        <v>45108</v>
      </c>
      <c r="AP156" s="300">
        <v>47300</v>
      </c>
      <c r="AQ156" s="182" t="s">
        <v>1411</v>
      </c>
      <c r="AR156" s="12" t="s">
        <v>1423</v>
      </c>
      <c r="AS156" s="305" t="s">
        <v>1424</v>
      </c>
      <c r="AT156" s="38"/>
      <c r="AU156" s="38"/>
      <c r="AV156" s="38"/>
      <c r="AW156" s="38"/>
      <c r="AX156" s="1"/>
      <c r="AY156" s="1"/>
      <c r="AZ156" s="1"/>
      <c r="BA156" s="1"/>
    </row>
    <row r="157" spans="2:53" s="39" customFormat="1" ht="21" x14ac:dyDescent="0.25">
      <c r="B157" s="40">
        <v>144</v>
      </c>
      <c r="C157" s="65" t="s">
        <v>861</v>
      </c>
      <c r="D157" s="42" t="s">
        <v>58</v>
      </c>
      <c r="E157" s="53" t="s">
        <v>823</v>
      </c>
      <c r="F157" s="53" t="s">
        <v>824</v>
      </c>
      <c r="G157" s="53" t="s">
        <v>862</v>
      </c>
      <c r="H157" s="112">
        <v>1204007</v>
      </c>
      <c r="I157" s="47">
        <v>2023</v>
      </c>
      <c r="J157" s="33"/>
      <c r="K157" s="11" t="s">
        <v>1404</v>
      </c>
      <c r="L157" s="42" t="s">
        <v>84</v>
      </c>
      <c r="M157" s="42"/>
      <c r="N157" s="42"/>
      <c r="O157" s="42"/>
      <c r="P157" s="42"/>
      <c r="Q157" s="42"/>
      <c r="R157" s="42"/>
      <c r="S157" s="502" t="s">
        <v>1405</v>
      </c>
      <c r="T157" s="42"/>
      <c r="U157" s="42"/>
      <c r="V157" s="42"/>
      <c r="W157" s="42"/>
      <c r="X157" s="42"/>
      <c r="Y157" s="42" t="s">
        <v>1407</v>
      </c>
      <c r="Z157" s="42" t="s">
        <v>1406</v>
      </c>
      <c r="AA157" s="42" t="s">
        <v>1406</v>
      </c>
      <c r="AB157" s="42" t="s">
        <v>1407</v>
      </c>
      <c r="AC157" s="42" t="s">
        <v>1407</v>
      </c>
      <c r="AD157" s="396" t="s">
        <v>1625</v>
      </c>
      <c r="AE157" s="42" t="s">
        <v>1406</v>
      </c>
      <c r="AF157" s="53" t="s">
        <v>863</v>
      </c>
      <c r="AG157" s="53" t="s">
        <v>864</v>
      </c>
      <c r="AH157" s="42" t="s">
        <v>865</v>
      </c>
      <c r="AI157" s="433" t="s">
        <v>46</v>
      </c>
      <c r="AJ157" s="432" t="s">
        <v>1373</v>
      </c>
      <c r="AK157" s="403">
        <v>1</v>
      </c>
      <c r="AL157" s="211">
        <v>1</v>
      </c>
      <c r="AM157" s="186" t="s">
        <v>1425</v>
      </c>
      <c r="AN157" s="12" t="s">
        <v>1541</v>
      </c>
      <c r="AO157" s="300">
        <v>45200</v>
      </c>
      <c r="AP157" s="300">
        <v>47392</v>
      </c>
      <c r="AQ157" s="182" t="s">
        <v>1427</v>
      </c>
      <c r="AR157" s="12" t="s">
        <v>32</v>
      </c>
      <c r="AS157" s="305" t="s">
        <v>1542</v>
      </c>
      <c r="AT157" s="38"/>
      <c r="AU157" s="38"/>
      <c r="AV157" s="38"/>
      <c r="AW157" s="38"/>
      <c r="AX157" s="1"/>
      <c r="AY157" s="1"/>
      <c r="AZ157" s="1"/>
      <c r="BA157" s="1"/>
    </row>
    <row r="158" spans="2:53" s="39" customFormat="1" ht="21" x14ac:dyDescent="0.25">
      <c r="B158" s="28">
        <v>145</v>
      </c>
      <c r="C158" s="53" t="s">
        <v>866</v>
      </c>
      <c r="D158" s="42" t="s">
        <v>58</v>
      </c>
      <c r="E158" s="53" t="s">
        <v>823</v>
      </c>
      <c r="F158" s="53" t="s">
        <v>824</v>
      </c>
      <c r="G158" s="53" t="s">
        <v>867</v>
      </c>
      <c r="H158" s="112">
        <v>1310003</v>
      </c>
      <c r="I158" s="47" t="s">
        <v>105</v>
      </c>
      <c r="J158" s="33"/>
      <c r="K158" s="11" t="s">
        <v>1404</v>
      </c>
      <c r="L158" s="42" t="s">
        <v>106</v>
      </c>
      <c r="M158" s="42"/>
      <c r="N158" s="42"/>
      <c r="O158" s="502" t="s">
        <v>1405</v>
      </c>
      <c r="P158" s="42"/>
      <c r="Q158" s="42"/>
      <c r="R158" s="42"/>
      <c r="S158" s="42"/>
      <c r="T158" s="42"/>
      <c r="U158" s="42"/>
      <c r="V158" s="42"/>
      <c r="W158" s="42"/>
      <c r="X158" s="42"/>
      <c r="Y158" s="42" t="s">
        <v>1407</v>
      </c>
      <c r="Z158" s="42" t="s">
        <v>1406</v>
      </c>
      <c r="AA158" s="42" t="s">
        <v>1407</v>
      </c>
      <c r="AB158" s="42" t="s">
        <v>1407</v>
      </c>
      <c r="AC158" s="42" t="s">
        <v>1406</v>
      </c>
      <c r="AD158" s="396" t="s">
        <v>1626</v>
      </c>
      <c r="AE158" s="42" t="s">
        <v>1406</v>
      </c>
      <c r="AF158" s="53" t="s">
        <v>868</v>
      </c>
      <c r="AG158" s="53" t="s">
        <v>869</v>
      </c>
      <c r="AH158" s="42" t="s">
        <v>870</v>
      </c>
      <c r="AI158" s="430" t="s">
        <v>107</v>
      </c>
      <c r="AJ158" s="432" t="s">
        <v>1373</v>
      </c>
      <c r="AK158" s="403">
        <v>1</v>
      </c>
      <c r="AL158" s="211">
        <v>1</v>
      </c>
      <c r="AM158" s="186" t="s">
        <v>65</v>
      </c>
      <c r="AN158" s="12" t="s">
        <v>1432</v>
      </c>
      <c r="AO158" s="300">
        <v>44348</v>
      </c>
      <c r="AP158" s="300">
        <v>46539</v>
      </c>
      <c r="AQ158" s="182" t="s">
        <v>67</v>
      </c>
      <c r="AR158" s="56" t="s">
        <v>68</v>
      </c>
      <c r="AS158" s="305" t="s">
        <v>1433</v>
      </c>
      <c r="AT158" s="38"/>
      <c r="AU158" s="38"/>
      <c r="AV158" s="38"/>
      <c r="AW158" s="38"/>
      <c r="AX158" s="1"/>
      <c r="AY158" s="1"/>
      <c r="AZ158" s="1"/>
      <c r="BA158" s="1"/>
    </row>
    <row r="159" spans="2:53" s="39" customFormat="1" ht="21" customHeight="1" x14ac:dyDescent="0.25">
      <c r="B159" s="40">
        <v>146</v>
      </c>
      <c r="C159" s="53" t="s">
        <v>872</v>
      </c>
      <c r="D159" s="42" t="s">
        <v>58</v>
      </c>
      <c r="E159" s="53" t="s">
        <v>823</v>
      </c>
      <c r="F159" s="53" t="s">
        <v>824</v>
      </c>
      <c r="G159" s="53" t="s">
        <v>873</v>
      </c>
      <c r="H159" s="112">
        <v>2207015</v>
      </c>
      <c r="I159" s="47" t="s">
        <v>105</v>
      </c>
      <c r="J159" s="33"/>
      <c r="K159" s="11" t="s">
        <v>1404</v>
      </c>
      <c r="L159" s="42" t="s">
        <v>45</v>
      </c>
      <c r="M159" s="42"/>
      <c r="N159" s="42"/>
      <c r="O159" s="42"/>
      <c r="P159" s="502" t="s">
        <v>1405</v>
      </c>
      <c r="Q159" s="42"/>
      <c r="R159" s="42"/>
      <c r="S159" s="42"/>
      <c r="T159" s="42"/>
      <c r="U159" s="42"/>
      <c r="V159" s="42"/>
      <c r="W159" s="42"/>
      <c r="X159" s="42"/>
      <c r="Y159" s="42" t="s">
        <v>1407</v>
      </c>
      <c r="Z159" s="42" t="s">
        <v>1406</v>
      </c>
      <c r="AA159" s="42" t="s">
        <v>1406</v>
      </c>
      <c r="AB159" s="42" t="s">
        <v>1407</v>
      </c>
      <c r="AC159" s="42" t="s">
        <v>1407</v>
      </c>
      <c r="AD159" s="396" t="str">
        <f>VLOOKUP(C159,'[39]LAMPIRAN STANDAR'!$E$81:F$216,2,0)</f>
        <v>handy.n@ikoito.co.id</v>
      </c>
      <c r="AE159" s="42" t="s">
        <v>1406</v>
      </c>
      <c r="AF159" s="53" t="s">
        <v>874</v>
      </c>
      <c r="AG159" s="53" t="s">
        <v>875</v>
      </c>
      <c r="AH159" s="42" t="s">
        <v>876</v>
      </c>
      <c r="AI159" s="433" t="s">
        <v>46</v>
      </c>
      <c r="AJ159" s="432" t="s">
        <v>1373</v>
      </c>
      <c r="AK159" s="403">
        <v>1</v>
      </c>
      <c r="AL159" s="211">
        <v>1</v>
      </c>
      <c r="AM159" s="186" t="s">
        <v>65</v>
      </c>
      <c r="AN159" s="12" t="s">
        <v>1432</v>
      </c>
      <c r="AO159" s="300">
        <v>44348</v>
      </c>
      <c r="AP159" s="300">
        <v>46539</v>
      </c>
      <c r="AQ159" s="182" t="s">
        <v>67</v>
      </c>
      <c r="AR159" s="56" t="s">
        <v>68</v>
      </c>
      <c r="AS159" s="305" t="s">
        <v>1433</v>
      </c>
      <c r="AT159" s="38"/>
      <c r="AU159" s="38"/>
      <c r="AV159" s="38"/>
      <c r="AW159" s="38"/>
      <c r="AX159" s="1"/>
      <c r="AY159" s="1"/>
      <c r="AZ159" s="1"/>
      <c r="BA159" s="1"/>
    </row>
    <row r="160" spans="2:53" s="39" customFormat="1" ht="21" x14ac:dyDescent="0.25">
      <c r="B160" s="28">
        <v>147</v>
      </c>
      <c r="C160" s="53" t="s">
        <v>877</v>
      </c>
      <c r="D160" s="42" t="s">
        <v>58</v>
      </c>
      <c r="E160" s="53" t="s">
        <v>823</v>
      </c>
      <c r="F160" s="53" t="s">
        <v>824</v>
      </c>
      <c r="G160" s="53" t="s">
        <v>878</v>
      </c>
      <c r="H160" s="112">
        <v>2401038</v>
      </c>
      <c r="I160" s="47" t="s">
        <v>105</v>
      </c>
      <c r="J160" s="33"/>
      <c r="K160" s="11" t="s">
        <v>1404</v>
      </c>
      <c r="L160" s="42" t="s">
        <v>106</v>
      </c>
      <c r="M160" s="42"/>
      <c r="N160" s="42"/>
      <c r="O160" s="502" t="s">
        <v>1405</v>
      </c>
      <c r="P160" s="42"/>
      <c r="Q160" s="42"/>
      <c r="R160" s="42"/>
      <c r="S160" s="42"/>
      <c r="T160" s="42"/>
      <c r="U160" s="42"/>
      <c r="V160" s="42"/>
      <c r="W160" s="42"/>
      <c r="X160" s="42"/>
      <c r="Y160" s="42" t="s">
        <v>1407</v>
      </c>
      <c r="Z160" s="42" t="s">
        <v>1406</v>
      </c>
      <c r="AA160" s="42" t="s">
        <v>1407</v>
      </c>
      <c r="AB160" s="42" t="s">
        <v>1407</v>
      </c>
      <c r="AC160" s="42" t="s">
        <v>1406</v>
      </c>
      <c r="AD160" s="396" t="s">
        <v>1627</v>
      </c>
      <c r="AE160" s="42" t="s">
        <v>1406</v>
      </c>
      <c r="AF160" s="53" t="s">
        <v>879</v>
      </c>
      <c r="AG160" s="53" t="s">
        <v>880</v>
      </c>
      <c r="AH160" s="42" t="s">
        <v>881</v>
      </c>
      <c r="AI160" s="430" t="s">
        <v>107</v>
      </c>
      <c r="AJ160" s="432" t="s">
        <v>1373</v>
      </c>
      <c r="AK160" s="403">
        <v>1</v>
      </c>
      <c r="AL160" s="211">
        <v>1</v>
      </c>
      <c r="AM160" s="186" t="s">
        <v>65</v>
      </c>
      <c r="AN160" s="12" t="s">
        <v>1432</v>
      </c>
      <c r="AO160" s="300">
        <v>44348</v>
      </c>
      <c r="AP160" s="300">
        <v>46539</v>
      </c>
      <c r="AQ160" s="182" t="s">
        <v>67</v>
      </c>
      <c r="AR160" s="56" t="s">
        <v>68</v>
      </c>
      <c r="AS160" s="305" t="s">
        <v>1433</v>
      </c>
    </row>
    <row r="161" spans="2:53" s="39" customFormat="1" ht="21" customHeight="1" x14ac:dyDescent="0.25">
      <c r="B161" s="40">
        <v>148</v>
      </c>
      <c r="C161" s="53" t="s">
        <v>882</v>
      </c>
      <c r="D161" s="42" t="s">
        <v>58</v>
      </c>
      <c r="E161" s="53" t="s">
        <v>823</v>
      </c>
      <c r="F161" s="53" t="s">
        <v>824</v>
      </c>
      <c r="G161" s="53" t="s">
        <v>883</v>
      </c>
      <c r="H161" s="112">
        <v>1302041</v>
      </c>
      <c r="I161" s="47">
        <v>2022</v>
      </c>
      <c r="J161" s="33"/>
      <c r="K161" s="11" t="s">
        <v>1404</v>
      </c>
      <c r="L161" s="42" t="s">
        <v>106</v>
      </c>
      <c r="M161" s="42"/>
      <c r="N161" s="42"/>
      <c r="O161" s="502" t="s">
        <v>1405</v>
      </c>
      <c r="P161" s="42"/>
      <c r="Q161" s="42"/>
      <c r="R161" s="42"/>
      <c r="S161" s="42"/>
      <c r="T161" s="42"/>
      <c r="U161" s="42"/>
      <c r="V161" s="42"/>
      <c r="W161" s="42"/>
      <c r="X161" s="42"/>
      <c r="Y161" s="42" t="s">
        <v>1407</v>
      </c>
      <c r="Z161" s="42" t="s">
        <v>1406</v>
      </c>
      <c r="AA161" s="42" t="s">
        <v>1407</v>
      </c>
      <c r="AB161" s="42" t="s">
        <v>1407</v>
      </c>
      <c r="AC161" s="42" t="s">
        <v>1406</v>
      </c>
      <c r="AD161" s="396" t="s">
        <v>1628</v>
      </c>
      <c r="AE161" s="42" t="s">
        <v>1406</v>
      </c>
      <c r="AF161" s="42" t="s">
        <v>884</v>
      </c>
      <c r="AG161" s="42" t="s">
        <v>885</v>
      </c>
      <c r="AH161" s="42" t="s">
        <v>886</v>
      </c>
      <c r="AI161" s="430" t="s">
        <v>107</v>
      </c>
      <c r="AJ161" s="432" t="s">
        <v>1373</v>
      </c>
      <c r="AK161" s="403">
        <v>1</v>
      </c>
      <c r="AL161" s="211">
        <v>1</v>
      </c>
      <c r="AM161" s="186" t="s">
        <v>1409</v>
      </c>
      <c r="AN161" s="12" t="s">
        <v>1565</v>
      </c>
      <c r="AO161" s="300">
        <v>44805</v>
      </c>
      <c r="AP161" s="300">
        <v>46997</v>
      </c>
      <c r="AQ161" s="182" t="s">
        <v>1411</v>
      </c>
      <c r="AR161" s="12" t="s">
        <v>1423</v>
      </c>
      <c r="AS161" s="305" t="s">
        <v>1566</v>
      </c>
      <c r="AT161" s="38"/>
      <c r="AU161" s="38"/>
      <c r="AV161" s="38"/>
      <c r="AW161" s="38"/>
      <c r="AX161" s="1"/>
      <c r="AY161" s="1"/>
      <c r="AZ161" s="1"/>
      <c r="BA161" s="1"/>
    </row>
    <row r="162" spans="2:53" s="39" customFormat="1" ht="21" customHeight="1" x14ac:dyDescent="0.25">
      <c r="B162" s="28">
        <v>149</v>
      </c>
      <c r="C162" s="53" t="s">
        <v>887</v>
      </c>
      <c r="D162" s="42" t="s">
        <v>58</v>
      </c>
      <c r="E162" s="53" t="s">
        <v>823</v>
      </c>
      <c r="F162" s="53" t="s">
        <v>824</v>
      </c>
      <c r="G162" s="416" t="s">
        <v>888</v>
      </c>
      <c r="H162" s="112">
        <v>2207013</v>
      </c>
      <c r="I162" s="47">
        <v>2022</v>
      </c>
      <c r="J162" s="33"/>
      <c r="K162" s="11" t="s">
        <v>1404</v>
      </c>
      <c r="L162" s="42" t="s">
        <v>106</v>
      </c>
      <c r="M162" s="42"/>
      <c r="N162" s="42"/>
      <c r="O162" s="502" t="s">
        <v>1405</v>
      </c>
      <c r="P162" s="42"/>
      <c r="Q162" s="42"/>
      <c r="R162" s="42"/>
      <c r="S162" s="42"/>
      <c r="T162" s="42"/>
      <c r="U162" s="42"/>
      <c r="V162" s="42"/>
      <c r="W162" s="42"/>
      <c r="X162" s="42"/>
      <c r="Y162" s="42" t="s">
        <v>1407</v>
      </c>
      <c r="Z162" s="42" t="s">
        <v>1406</v>
      </c>
      <c r="AA162" s="42" t="s">
        <v>1407</v>
      </c>
      <c r="AB162" s="42" t="s">
        <v>1407</v>
      </c>
      <c r="AC162" s="42" t="s">
        <v>1406</v>
      </c>
      <c r="AD162" s="396" t="s">
        <v>1629</v>
      </c>
      <c r="AE162" s="42" t="s">
        <v>1406</v>
      </c>
      <c r="AF162" s="53" t="s">
        <v>889</v>
      </c>
      <c r="AG162" s="53" t="s">
        <v>890</v>
      </c>
      <c r="AH162" s="42" t="s">
        <v>891</v>
      </c>
      <c r="AI162" s="430" t="s">
        <v>107</v>
      </c>
      <c r="AJ162" s="432" t="s">
        <v>1373</v>
      </c>
      <c r="AK162" s="403">
        <v>1</v>
      </c>
      <c r="AL162" s="211">
        <v>1</v>
      </c>
      <c r="AM162" s="186" t="s">
        <v>1559</v>
      </c>
      <c r="AN162" s="12" t="s">
        <v>1567</v>
      </c>
      <c r="AO162" s="300">
        <v>44896</v>
      </c>
      <c r="AP162" s="300">
        <v>47058</v>
      </c>
      <c r="AQ162" s="182" t="s">
        <v>1411</v>
      </c>
      <c r="AR162" s="12" t="s">
        <v>1423</v>
      </c>
      <c r="AS162" s="305" t="s">
        <v>1568</v>
      </c>
    </row>
    <row r="163" spans="2:53" s="39" customFormat="1" ht="21" customHeight="1" x14ac:dyDescent="0.25">
      <c r="B163" s="40">
        <v>150</v>
      </c>
      <c r="C163" s="53" t="s">
        <v>892</v>
      </c>
      <c r="D163" s="42" t="s">
        <v>58</v>
      </c>
      <c r="E163" s="53" t="s">
        <v>823</v>
      </c>
      <c r="F163" s="42" t="s">
        <v>824</v>
      </c>
      <c r="G163" s="53" t="s">
        <v>893</v>
      </c>
      <c r="H163" s="112">
        <v>2410011</v>
      </c>
      <c r="I163" s="47" t="s">
        <v>105</v>
      </c>
      <c r="J163" s="33"/>
      <c r="K163" s="11" t="s">
        <v>1404</v>
      </c>
      <c r="L163" s="42" t="s">
        <v>45</v>
      </c>
      <c r="M163" s="42"/>
      <c r="N163" s="42"/>
      <c r="O163" s="42"/>
      <c r="P163" s="502" t="s">
        <v>1405</v>
      </c>
      <c r="Q163" s="42"/>
      <c r="R163" s="42"/>
      <c r="S163" s="42"/>
      <c r="T163" s="42"/>
      <c r="U163" s="42"/>
      <c r="V163" s="42"/>
      <c r="W163" s="42"/>
      <c r="X163" s="42"/>
      <c r="Y163" s="42" t="s">
        <v>1407</v>
      </c>
      <c r="Z163" s="42" t="s">
        <v>1406</v>
      </c>
      <c r="AA163" s="42" t="s">
        <v>1406</v>
      </c>
      <c r="AB163" s="42" t="s">
        <v>1407</v>
      </c>
      <c r="AC163" s="42" t="s">
        <v>1407</v>
      </c>
      <c r="AD163" s="396" t="str">
        <f>VLOOKUP(C163,'[39]LAMPIRAN STANDAR'!$E$81:F$216,2,0)</f>
        <v>denis.r@ikoito.co.id</v>
      </c>
      <c r="AE163" s="42" t="s">
        <v>1406</v>
      </c>
      <c r="AF163" s="53" t="s">
        <v>894</v>
      </c>
      <c r="AG163" s="53" t="s">
        <v>895</v>
      </c>
      <c r="AH163" s="42" t="s">
        <v>896</v>
      </c>
      <c r="AI163" s="433" t="s">
        <v>46</v>
      </c>
      <c r="AJ163" s="432" t="s">
        <v>1373</v>
      </c>
      <c r="AK163" s="403">
        <v>1</v>
      </c>
      <c r="AL163" s="211">
        <v>1</v>
      </c>
      <c r="AM163" s="186" t="s">
        <v>65</v>
      </c>
      <c r="AN163" s="12" t="s">
        <v>1432</v>
      </c>
      <c r="AO163" s="300">
        <v>44348</v>
      </c>
      <c r="AP163" s="300">
        <v>46539</v>
      </c>
      <c r="AQ163" s="182" t="s">
        <v>67</v>
      </c>
      <c r="AR163" s="56" t="s">
        <v>68</v>
      </c>
      <c r="AS163" s="305" t="s">
        <v>1433</v>
      </c>
      <c r="AT163" s="38"/>
      <c r="AU163" s="38"/>
      <c r="AV163" s="38"/>
      <c r="AW163" s="38"/>
      <c r="AX163" s="1"/>
      <c r="AY163" s="1"/>
      <c r="AZ163" s="1"/>
      <c r="BA163" s="1"/>
    </row>
    <row r="164" spans="2:53" s="39" customFormat="1" ht="21" x14ac:dyDescent="0.25">
      <c r="B164" s="28">
        <v>151</v>
      </c>
      <c r="C164" s="53" t="s">
        <v>897</v>
      </c>
      <c r="D164" s="42" t="s">
        <v>30</v>
      </c>
      <c r="E164" s="53" t="s">
        <v>823</v>
      </c>
      <c r="F164" s="53" t="s">
        <v>823</v>
      </c>
      <c r="G164" s="53" t="s">
        <v>898</v>
      </c>
      <c r="H164" s="112">
        <v>2205002</v>
      </c>
      <c r="I164" s="47" t="s">
        <v>44</v>
      </c>
      <c r="J164" s="33"/>
      <c r="K164" s="11" t="s">
        <v>1404</v>
      </c>
      <c r="L164" s="42" t="s">
        <v>38</v>
      </c>
      <c r="M164" s="502" t="s">
        <v>1405</v>
      </c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 t="s">
        <v>1406</v>
      </c>
      <c r="Z164" s="42" t="s">
        <v>1407</v>
      </c>
      <c r="AA164" s="42" t="s">
        <v>1407</v>
      </c>
      <c r="AB164" s="42" t="s">
        <v>1406</v>
      </c>
      <c r="AC164" s="42" t="s">
        <v>1407</v>
      </c>
      <c r="AD164" s="396" t="s">
        <v>1630</v>
      </c>
      <c r="AE164" s="42" t="s">
        <v>1406</v>
      </c>
      <c r="AF164" s="53" t="s">
        <v>899</v>
      </c>
      <c r="AG164" s="53" t="s">
        <v>900</v>
      </c>
      <c r="AH164" s="42" t="s">
        <v>36</v>
      </c>
      <c r="AI164" s="430" t="s">
        <v>89</v>
      </c>
      <c r="AJ164" s="432" t="s">
        <v>1373</v>
      </c>
      <c r="AK164" s="403">
        <v>1</v>
      </c>
      <c r="AL164" s="211">
        <v>1</v>
      </c>
      <c r="AM164" s="186" t="s">
        <v>65</v>
      </c>
      <c r="AN164" s="12" t="s">
        <v>1414</v>
      </c>
      <c r="AO164" s="300">
        <v>44348</v>
      </c>
      <c r="AP164" s="300">
        <v>46539</v>
      </c>
      <c r="AQ164" s="182" t="s">
        <v>67</v>
      </c>
      <c r="AR164" s="56" t="s">
        <v>68</v>
      </c>
      <c r="AS164" s="305" t="s">
        <v>1415</v>
      </c>
      <c r="AT164" s="38"/>
      <c r="AU164" s="38"/>
      <c r="AV164" s="38"/>
      <c r="AW164" s="38"/>
      <c r="AX164" s="1"/>
      <c r="AY164" s="1"/>
      <c r="AZ164" s="1"/>
      <c r="BA164" s="1"/>
    </row>
    <row r="165" spans="2:53" s="39" customFormat="1" ht="21" x14ac:dyDescent="0.25">
      <c r="B165" s="40">
        <v>152</v>
      </c>
      <c r="C165" s="53" t="s">
        <v>901</v>
      </c>
      <c r="D165" s="42" t="s">
        <v>30</v>
      </c>
      <c r="E165" s="53" t="s">
        <v>902</v>
      </c>
      <c r="F165" s="42" t="s">
        <v>902</v>
      </c>
      <c r="G165" s="416" t="s">
        <v>903</v>
      </c>
      <c r="H165" s="112">
        <v>2211002</v>
      </c>
      <c r="I165" s="47">
        <v>2023</v>
      </c>
      <c r="J165" s="33"/>
      <c r="K165" s="11" t="s">
        <v>1404</v>
      </c>
      <c r="L165" s="42" t="s">
        <v>38</v>
      </c>
      <c r="M165" s="502" t="s">
        <v>1405</v>
      </c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 t="s">
        <v>1406</v>
      </c>
      <c r="Z165" s="42" t="s">
        <v>1407</v>
      </c>
      <c r="AA165" s="42" t="s">
        <v>1407</v>
      </c>
      <c r="AB165" s="42" t="s">
        <v>1406</v>
      </c>
      <c r="AC165" s="42" t="s">
        <v>1407</v>
      </c>
      <c r="AD165" s="396" t="s">
        <v>1631</v>
      </c>
      <c r="AE165" s="42" t="s">
        <v>1406</v>
      </c>
      <c r="AF165" s="416" t="s">
        <v>904</v>
      </c>
      <c r="AG165" s="53" t="s">
        <v>905</v>
      </c>
      <c r="AH165" s="42" t="s">
        <v>36</v>
      </c>
      <c r="AI165" s="430" t="s">
        <v>89</v>
      </c>
      <c r="AJ165" s="432" t="s">
        <v>1373</v>
      </c>
      <c r="AK165" s="403">
        <v>1</v>
      </c>
      <c r="AL165" s="211">
        <v>1</v>
      </c>
      <c r="AM165" s="186" t="s">
        <v>1409</v>
      </c>
      <c r="AN165" s="12" t="s">
        <v>1459</v>
      </c>
      <c r="AO165" s="300">
        <v>45078</v>
      </c>
      <c r="AP165" s="300">
        <v>47270</v>
      </c>
      <c r="AQ165" s="182" t="s">
        <v>1411</v>
      </c>
      <c r="AR165" s="12" t="s">
        <v>1423</v>
      </c>
      <c r="AS165" s="305" t="s">
        <v>1460</v>
      </c>
    </row>
    <row r="166" spans="2:53" ht="21" x14ac:dyDescent="0.25">
      <c r="B166" s="28">
        <v>153</v>
      </c>
      <c r="C166" s="53" t="s">
        <v>906</v>
      </c>
      <c r="D166" s="42" t="s">
        <v>30</v>
      </c>
      <c r="E166" s="53" t="s">
        <v>902</v>
      </c>
      <c r="F166" s="53" t="s">
        <v>902</v>
      </c>
      <c r="G166" s="53" t="s">
        <v>907</v>
      </c>
      <c r="H166" s="112">
        <v>1106001</v>
      </c>
      <c r="I166" s="47" t="s">
        <v>44</v>
      </c>
      <c r="J166" s="33"/>
      <c r="K166" s="11" t="s">
        <v>1404</v>
      </c>
      <c r="L166" s="42" t="s">
        <v>38</v>
      </c>
      <c r="M166" s="502" t="s">
        <v>1405</v>
      </c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 t="s">
        <v>1406</v>
      </c>
      <c r="Z166" s="42" t="s">
        <v>1407</v>
      </c>
      <c r="AA166" s="42" t="s">
        <v>1407</v>
      </c>
      <c r="AB166" s="42" t="s">
        <v>1407</v>
      </c>
      <c r="AC166" s="42" t="s">
        <v>1407</v>
      </c>
      <c r="AD166" s="396" t="s">
        <v>1632</v>
      </c>
      <c r="AE166" s="42" t="s">
        <v>1406</v>
      </c>
      <c r="AF166" s="53" t="s">
        <v>908</v>
      </c>
      <c r="AG166" s="53" t="s">
        <v>909</v>
      </c>
      <c r="AH166" s="42" t="s">
        <v>36</v>
      </c>
      <c r="AI166" s="430" t="s">
        <v>89</v>
      </c>
      <c r="AJ166" s="432" t="s">
        <v>1373</v>
      </c>
      <c r="AK166" s="403">
        <v>1</v>
      </c>
      <c r="AL166" s="211">
        <v>1</v>
      </c>
      <c r="AM166" s="445" t="s">
        <v>1409</v>
      </c>
      <c r="AN166" s="304" t="s">
        <v>1435</v>
      </c>
      <c r="AO166" s="300">
        <v>44197</v>
      </c>
      <c r="AP166" s="300">
        <v>46388</v>
      </c>
      <c r="AQ166" s="182" t="s">
        <v>1411</v>
      </c>
      <c r="AR166" s="12" t="s">
        <v>1423</v>
      </c>
      <c r="AS166" s="305" t="s">
        <v>1436</v>
      </c>
    </row>
    <row r="167" spans="2:53" s="39" customFormat="1" ht="21" x14ac:dyDescent="0.25">
      <c r="B167" s="40">
        <v>154</v>
      </c>
      <c r="C167" s="53" t="s">
        <v>913</v>
      </c>
      <c r="D167" s="42" t="s">
        <v>30</v>
      </c>
      <c r="E167" s="53" t="s">
        <v>902</v>
      </c>
      <c r="F167" s="53" t="s">
        <v>902</v>
      </c>
      <c r="G167" s="53" t="s">
        <v>914</v>
      </c>
      <c r="H167" s="112">
        <v>1100201</v>
      </c>
      <c r="I167" s="47" t="s">
        <v>44</v>
      </c>
      <c r="J167" s="33"/>
      <c r="K167" s="11" t="s">
        <v>1404</v>
      </c>
      <c r="L167" s="42" t="s">
        <v>38</v>
      </c>
      <c r="M167" s="502" t="s">
        <v>1405</v>
      </c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 t="s">
        <v>1406</v>
      </c>
      <c r="Z167" s="42" t="s">
        <v>1407</v>
      </c>
      <c r="AA167" s="42" t="s">
        <v>1407</v>
      </c>
      <c r="AB167" s="42" t="s">
        <v>1407</v>
      </c>
      <c r="AC167" s="42" t="s">
        <v>1407</v>
      </c>
      <c r="AD167" s="396" t="s">
        <v>1633</v>
      </c>
      <c r="AE167" s="42" t="s">
        <v>1406</v>
      </c>
      <c r="AF167" s="53" t="s">
        <v>915</v>
      </c>
      <c r="AG167" s="53" t="s">
        <v>916</v>
      </c>
      <c r="AH167" s="42" t="s">
        <v>36</v>
      </c>
      <c r="AI167" s="430" t="s">
        <v>89</v>
      </c>
      <c r="AJ167" s="432" t="s">
        <v>1373</v>
      </c>
      <c r="AK167" s="403">
        <v>1</v>
      </c>
      <c r="AL167" s="211">
        <v>1</v>
      </c>
      <c r="AM167" s="186" t="s">
        <v>65</v>
      </c>
      <c r="AN167" s="12" t="s">
        <v>1414</v>
      </c>
      <c r="AO167" s="300">
        <v>44348</v>
      </c>
      <c r="AP167" s="300">
        <v>46539</v>
      </c>
      <c r="AQ167" s="182" t="s">
        <v>67</v>
      </c>
      <c r="AR167" s="56" t="s">
        <v>68</v>
      </c>
      <c r="AS167" s="305" t="s">
        <v>1415</v>
      </c>
      <c r="AT167" s="38"/>
      <c r="AU167" s="38"/>
      <c r="AV167" s="38"/>
      <c r="AW167" s="38"/>
      <c r="AX167" s="1"/>
      <c r="AY167" s="1"/>
      <c r="AZ167" s="1"/>
      <c r="BA167" s="1"/>
    </row>
    <row r="168" spans="2:53" s="39" customFormat="1" ht="21" x14ac:dyDescent="0.25">
      <c r="B168" s="28">
        <v>155</v>
      </c>
      <c r="C168" s="65" t="s">
        <v>917</v>
      </c>
      <c r="D168" s="42" t="s">
        <v>58</v>
      </c>
      <c r="E168" s="53" t="s">
        <v>902</v>
      </c>
      <c r="F168" s="42" t="s">
        <v>918</v>
      </c>
      <c r="G168" s="53" t="s">
        <v>1634</v>
      </c>
      <c r="H168" s="112">
        <v>2302019</v>
      </c>
      <c r="I168" s="47">
        <v>2024</v>
      </c>
      <c r="J168" s="33"/>
      <c r="K168" s="11" t="s">
        <v>1404</v>
      </c>
      <c r="L168" s="42" t="s">
        <v>45</v>
      </c>
      <c r="M168" s="42"/>
      <c r="N168" s="42"/>
      <c r="O168" s="42"/>
      <c r="P168" s="502" t="s">
        <v>1405</v>
      </c>
      <c r="Q168" s="42"/>
      <c r="R168" s="42"/>
      <c r="S168" s="42"/>
      <c r="T168" s="42"/>
      <c r="U168" s="42"/>
      <c r="V168" s="42"/>
      <c r="W168" s="42"/>
      <c r="X168" s="42"/>
      <c r="Y168" s="42" t="s">
        <v>1407</v>
      </c>
      <c r="Z168" s="42" t="s">
        <v>1406</v>
      </c>
      <c r="AA168" s="42" t="s">
        <v>1406</v>
      </c>
      <c r="AB168" s="42" t="s">
        <v>1407</v>
      </c>
      <c r="AC168" s="42" t="s">
        <v>1407</v>
      </c>
      <c r="AD168" s="396" t="str">
        <f>VLOOKUP(C168,'[39]LAMPIRAN STANDAR'!$E$81:F$216,2,0)</f>
        <v>q.customer1@ikoito.co.id</v>
      </c>
      <c r="AE168" s="42" t="s">
        <v>1406</v>
      </c>
      <c r="AF168" s="53" t="s">
        <v>920</v>
      </c>
      <c r="AG168" s="53" t="s">
        <v>921</v>
      </c>
      <c r="AH168" s="42" t="s">
        <v>922</v>
      </c>
      <c r="AI168" s="433" t="s">
        <v>46</v>
      </c>
      <c r="AJ168" s="432" t="s">
        <v>1373</v>
      </c>
      <c r="AK168" s="403">
        <v>1</v>
      </c>
      <c r="AL168" s="211">
        <v>1</v>
      </c>
      <c r="AM168" s="186" t="s">
        <v>65</v>
      </c>
      <c r="AN168" s="12" t="s">
        <v>1635</v>
      </c>
      <c r="AO168" s="300">
        <v>45292</v>
      </c>
      <c r="AP168" s="300">
        <v>47484</v>
      </c>
      <c r="AQ168" s="182" t="s">
        <v>67</v>
      </c>
      <c r="AR168" s="12" t="s">
        <v>68</v>
      </c>
      <c r="AS168" s="305" t="s">
        <v>1453</v>
      </c>
      <c r="AT168" s="38"/>
      <c r="AU168" s="38"/>
      <c r="AV168" s="38"/>
      <c r="AW168" s="38"/>
      <c r="AX168" s="1"/>
      <c r="AY168" s="1"/>
      <c r="AZ168" s="1"/>
      <c r="BA168" s="1"/>
    </row>
    <row r="169" spans="2:53" s="39" customFormat="1" ht="21" x14ac:dyDescent="0.25">
      <c r="B169" s="40">
        <v>156</v>
      </c>
      <c r="C169" s="65" t="s">
        <v>923</v>
      </c>
      <c r="D169" s="42" t="s">
        <v>58</v>
      </c>
      <c r="E169" s="53" t="s">
        <v>902</v>
      </c>
      <c r="F169" s="42" t="s">
        <v>918</v>
      </c>
      <c r="G169" s="53" t="s">
        <v>924</v>
      </c>
      <c r="H169" s="112">
        <v>1011008</v>
      </c>
      <c r="I169" s="47">
        <v>2023</v>
      </c>
      <c r="J169" s="33"/>
      <c r="K169" s="11" t="s">
        <v>1404</v>
      </c>
      <c r="L169" s="42" t="s">
        <v>45</v>
      </c>
      <c r="M169" s="42"/>
      <c r="N169" s="42"/>
      <c r="O169" s="42"/>
      <c r="P169" s="502" t="s">
        <v>1405</v>
      </c>
      <c r="Q169" s="42"/>
      <c r="R169" s="42"/>
      <c r="S169" s="42"/>
      <c r="T169" s="42"/>
      <c r="U169" s="42"/>
      <c r="V169" s="42"/>
      <c r="W169" s="42"/>
      <c r="X169" s="42"/>
      <c r="Y169" s="42" t="s">
        <v>1407</v>
      </c>
      <c r="Z169" s="42" t="s">
        <v>1406</v>
      </c>
      <c r="AA169" s="42" t="s">
        <v>1406</v>
      </c>
      <c r="AB169" s="42" t="s">
        <v>1407</v>
      </c>
      <c r="AC169" s="42" t="s">
        <v>1407</v>
      </c>
      <c r="AD169" s="396" t="str">
        <f>VLOOKUP(C169,'[39]LAMPIRAN STANDAR'!$E$81:F$216,2,0)</f>
        <v>agus.n@ikoito.co.id</v>
      </c>
      <c r="AE169" s="42" t="s">
        <v>1406</v>
      </c>
      <c r="AF169" s="53" t="s">
        <v>925</v>
      </c>
      <c r="AG169" s="53" t="s">
        <v>926</v>
      </c>
      <c r="AH169" s="42" t="s">
        <v>927</v>
      </c>
      <c r="AI169" s="433" t="s">
        <v>46</v>
      </c>
      <c r="AJ169" s="432" t="s">
        <v>1373</v>
      </c>
      <c r="AK169" s="403">
        <v>1</v>
      </c>
      <c r="AL169" s="211">
        <v>1</v>
      </c>
      <c r="AM169" s="186" t="s">
        <v>1425</v>
      </c>
      <c r="AN169" s="12" t="s">
        <v>1541</v>
      </c>
      <c r="AO169" s="300">
        <v>45200</v>
      </c>
      <c r="AP169" s="300">
        <v>47392</v>
      </c>
      <c r="AQ169" s="182" t="s">
        <v>1427</v>
      </c>
      <c r="AR169" s="12" t="s">
        <v>32</v>
      </c>
      <c r="AS169" s="305" t="s">
        <v>1542</v>
      </c>
      <c r="AT169" s="38"/>
      <c r="AU169" s="38"/>
      <c r="AV169" s="38"/>
      <c r="AW169" s="38"/>
      <c r="AX169" s="1"/>
      <c r="AY169" s="1"/>
      <c r="AZ169" s="1"/>
      <c r="BA169" s="1"/>
    </row>
    <row r="170" spans="2:53" s="39" customFormat="1" ht="21" x14ac:dyDescent="0.25">
      <c r="B170" s="28">
        <v>157</v>
      </c>
      <c r="C170" s="65" t="s">
        <v>928</v>
      </c>
      <c r="D170" s="42" t="s">
        <v>58</v>
      </c>
      <c r="E170" s="53" t="s">
        <v>902</v>
      </c>
      <c r="F170" s="42" t="s">
        <v>918</v>
      </c>
      <c r="G170" s="53" t="s">
        <v>929</v>
      </c>
      <c r="H170" s="112">
        <v>1210001</v>
      </c>
      <c r="I170" s="47">
        <v>2023</v>
      </c>
      <c r="J170" s="33"/>
      <c r="K170" s="11" t="s">
        <v>1404</v>
      </c>
      <c r="L170" s="42" t="s">
        <v>45</v>
      </c>
      <c r="M170" s="42"/>
      <c r="N170" s="42"/>
      <c r="O170" s="42"/>
      <c r="P170" s="502" t="s">
        <v>1405</v>
      </c>
      <c r="Q170" s="42"/>
      <c r="R170" s="42"/>
      <c r="S170" s="42"/>
      <c r="T170" s="42"/>
      <c r="U170" s="42"/>
      <c r="V170" s="42"/>
      <c r="W170" s="42"/>
      <c r="X170" s="42"/>
      <c r="Y170" s="42" t="s">
        <v>1407</v>
      </c>
      <c r="Z170" s="42" t="s">
        <v>1406</v>
      </c>
      <c r="AA170" s="42" t="s">
        <v>1406</v>
      </c>
      <c r="AB170" s="42" t="s">
        <v>1407</v>
      </c>
      <c r="AC170" s="42" t="s">
        <v>1407</v>
      </c>
      <c r="AD170" s="396" t="str">
        <f>VLOOKUP(C170,'[39]LAMPIRAN STANDAR'!$E$81:F$216,2,0)</f>
        <v>agustiar@ikoito.co.id</v>
      </c>
      <c r="AE170" s="42" t="s">
        <v>1406</v>
      </c>
      <c r="AF170" s="53" t="s">
        <v>930</v>
      </c>
      <c r="AG170" s="53" t="s">
        <v>931</v>
      </c>
      <c r="AH170" s="42" t="s">
        <v>932</v>
      </c>
      <c r="AI170" s="433" t="s">
        <v>46</v>
      </c>
      <c r="AJ170" s="432" t="s">
        <v>1373</v>
      </c>
      <c r="AK170" s="403">
        <v>1</v>
      </c>
      <c r="AL170" s="211">
        <v>1</v>
      </c>
      <c r="AM170" s="186" t="s">
        <v>1425</v>
      </c>
      <c r="AN170" s="12" t="s">
        <v>1429</v>
      </c>
      <c r="AO170" s="300">
        <v>45231</v>
      </c>
      <c r="AP170" s="300">
        <v>47423</v>
      </c>
      <c r="AQ170" s="182" t="s">
        <v>1427</v>
      </c>
      <c r="AR170" s="12" t="s">
        <v>32</v>
      </c>
      <c r="AS170" s="305" t="s">
        <v>1430</v>
      </c>
      <c r="AT170" s="38"/>
      <c r="AU170" s="38"/>
      <c r="AV170" s="38"/>
      <c r="AW170" s="38"/>
      <c r="AX170" s="1"/>
      <c r="AY170" s="1"/>
      <c r="AZ170" s="1"/>
      <c r="BA170" s="1"/>
    </row>
    <row r="171" spans="2:53" s="39" customFormat="1" ht="21" x14ac:dyDescent="0.25">
      <c r="B171" s="40">
        <v>158</v>
      </c>
      <c r="C171" s="53" t="s">
        <v>933</v>
      </c>
      <c r="D171" s="42" t="s">
        <v>58</v>
      </c>
      <c r="E171" s="53" t="s">
        <v>902</v>
      </c>
      <c r="F171" s="42" t="s">
        <v>918</v>
      </c>
      <c r="G171" s="53" t="s">
        <v>934</v>
      </c>
      <c r="H171" s="112">
        <v>1305020</v>
      </c>
      <c r="I171" s="47">
        <v>2022</v>
      </c>
      <c r="J171" s="33"/>
      <c r="K171" s="11" t="s">
        <v>1404</v>
      </c>
      <c r="L171" s="42" t="s">
        <v>45</v>
      </c>
      <c r="M171" s="42"/>
      <c r="N171" s="42"/>
      <c r="O171" s="42"/>
      <c r="P171" s="502" t="s">
        <v>1405</v>
      </c>
      <c r="Q171" s="42"/>
      <c r="R171" s="42"/>
      <c r="S171" s="42"/>
      <c r="T171" s="42"/>
      <c r="U171" s="42"/>
      <c r="V171" s="42"/>
      <c r="W171" s="42"/>
      <c r="X171" s="42"/>
      <c r="Y171" s="42" t="s">
        <v>1407</v>
      </c>
      <c r="Z171" s="42" t="s">
        <v>1406</v>
      </c>
      <c r="AA171" s="42" t="s">
        <v>1406</v>
      </c>
      <c r="AB171" s="42" t="s">
        <v>1407</v>
      </c>
      <c r="AC171" s="42" t="s">
        <v>1407</v>
      </c>
      <c r="AD171" s="396" t="str">
        <f>VLOOKUP(C171,'[39]LAMPIRAN STANDAR'!$E$81:F$216,2,0)</f>
        <v>m.dikri@ikoito.co.id</v>
      </c>
      <c r="AE171" s="42" t="s">
        <v>1406</v>
      </c>
      <c r="AF171" s="53" t="s">
        <v>935</v>
      </c>
      <c r="AG171" s="53" t="s">
        <v>936</v>
      </c>
      <c r="AH171" s="42" t="s">
        <v>937</v>
      </c>
      <c r="AI171" s="433" t="s">
        <v>46</v>
      </c>
      <c r="AJ171" s="432" t="s">
        <v>1373</v>
      </c>
      <c r="AK171" s="403">
        <v>1</v>
      </c>
      <c r="AL171" s="211">
        <v>1</v>
      </c>
      <c r="AM171" s="186" t="s">
        <v>65</v>
      </c>
      <c r="AN171" s="12" t="s">
        <v>1636</v>
      </c>
      <c r="AO171" s="300">
        <v>44774</v>
      </c>
      <c r="AP171" s="300">
        <v>46966</v>
      </c>
      <c r="AQ171" s="182" t="s">
        <v>67</v>
      </c>
      <c r="AR171" s="56" t="s">
        <v>68</v>
      </c>
      <c r="AS171" s="305" t="s">
        <v>1513</v>
      </c>
      <c r="AT171" s="38"/>
      <c r="AU171" s="38"/>
      <c r="AV171" s="38"/>
      <c r="AW171" s="38"/>
      <c r="AX171" s="1"/>
      <c r="AY171" s="1"/>
      <c r="AZ171" s="1"/>
      <c r="BA171" s="1"/>
    </row>
    <row r="172" spans="2:53" s="475" customFormat="1" ht="21" customHeight="1" x14ac:dyDescent="0.25">
      <c r="B172" s="1019">
        <v>159</v>
      </c>
      <c r="C172" s="1034" t="s">
        <v>938</v>
      </c>
      <c r="D172" s="1011" t="s">
        <v>58</v>
      </c>
      <c r="E172" s="1013" t="s">
        <v>902</v>
      </c>
      <c r="F172" s="1013" t="s">
        <v>939</v>
      </c>
      <c r="G172" s="1013" t="s">
        <v>329</v>
      </c>
      <c r="H172" s="1013">
        <v>1109060</v>
      </c>
      <c r="I172" s="1021">
        <v>2024</v>
      </c>
      <c r="J172" s="1023"/>
      <c r="K172" s="1015" t="s">
        <v>1404</v>
      </c>
      <c r="L172" s="1011" t="s">
        <v>45</v>
      </c>
      <c r="M172" s="496"/>
      <c r="N172" s="496"/>
      <c r="O172" s="496"/>
      <c r="P172" s="1017" t="s">
        <v>1405</v>
      </c>
      <c r="Q172" s="496"/>
      <c r="R172" s="496"/>
      <c r="S172" s="496"/>
      <c r="T172" s="496"/>
      <c r="U172" s="496"/>
      <c r="V172" s="496"/>
      <c r="W172" s="496"/>
      <c r="X172" s="496"/>
      <c r="Y172" s="1011" t="s">
        <v>1407</v>
      </c>
      <c r="Z172" s="1011" t="s">
        <v>1406</v>
      </c>
      <c r="AA172" s="1011" t="s">
        <v>1406</v>
      </c>
      <c r="AB172" s="1011" t="s">
        <v>1407</v>
      </c>
      <c r="AC172" s="1011" t="s">
        <v>1407</v>
      </c>
      <c r="AD172" s="472" t="str">
        <f>VLOOKUP(C172,'[39]LAMPIRAN STANDAR'!$E$81:F$216,2,0)</f>
        <v>syahri-r@ikoito.co.id</v>
      </c>
      <c r="AE172" s="1011" t="s">
        <v>1406</v>
      </c>
      <c r="AF172" s="1013" t="s">
        <v>941</v>
      </c>
      <c r="AG172" s="1013" t="s">
        <v>942</v>
      </c>
      <c r="AH172" s="1011" t="s">
        <v>943</v>
      </c>
      <c r="AI172" s="1001" t="s">
        <v>46</v>
      </c>
      <c r="AJ172" s="1003" t="s">
        <v>1373</v>
      </c>
      <c r="AK172" s="1005">
        <v>1</v>
      </c>
      <c r="AL172" s="1007">
        <v>1</v>
      </c>
      <c r="AM172" s="1009" t="s">
        <v>65</v>
      </c>
      <c r="AN172" s="997" t="s">
        <v>1635</v>
      </c>
      <c r="AO172" s="993">
        <v>45292</v>
      </c>
      <c r="AP172" s="993">
        <v>47484</v>
      </c>
      <c r="AQ172" s="995" t="s">
        <v>67</v>
      </c>
      <c r="AR172" s="997" t="s">
        <v>68</v>
      </c>
      <c r="AS172" s="999" t="s">
        <v>1453</v>
      </c>
      <c r="AT172" s="473"/>
      <c r="AU172" s="473"/>
      <c r="AV172" s="473"/>
      <c r="AW172" s="473"/>
      <c r="AX172" s="474"/>
      <c r="AY172" s="474"/>
      <c r="AZ172" s="474"/>
      <c r="BA172" s="474"/>
    </row>
    <row r="173" spans="2:53" s="475" customFormat="1" ht="21" customHeight="1" x14ac:dyDescent="0.25">
      <c r="B173" s="1020"/>
      <c r="C173" s="1035"/>
      <c r="D173" s="1012"/>
      <c r="E173" s="1014"/>
      <c r="F173" s="1014"/>
      <c r="G173" s="1014"/>
      <c r="H173" s="1014"/>
      <c r="I173" s="1022"/>
      <c r="J173" s="1024"/>
      <c r="K173" s="1016"/>
      <c r="L173" s="1012"/>
      <c r="M173" s="497"/>
      <c r="N173" s="497"/>
      <c r="O173" s="497"/>
      <c r="P173" s="1018"/>
      <c r="Q173" s="497"/>
      <c r="R173" s="497"/>
      <c r="S173" s="497"/>
      <c r="T173" s="497"/>
      <c r="U173" s="497"/>
      <c r="V173" s="497"/>
      <c r="W173" s="497"/>
      <c r="X173" s="497"/>
      <c r="Y173" s="1012"/>
      <c r="Z173" s="1012"/>
      <c r="AA173" s="1012"/>
      <c r="AB173" s="1012"/>
      <c r="AC173" s="1012"/>
      <c r="AD173" s="500" t="s">
        <v>1637</v>
      </c>
      <c r="AE173" s="1012"/>
      <c r="AF173" s="1014"/>
      <c r="AG173" s="1014"/>
      <c r="AH173" s="1012"/>
      <c r="AI173" s="1002"/>
      <c r="AJ173" s="1004"/>
      <c r="AK173" s="1006"/>
      <c r="AL173" s="1008"/>
      <c r="AM173" s="1010"/>
      <c r="AN173" s="998"/>
      <c r="AO173" s="994"/>
      <c r="AP173" s="994"/>
      <c r="AQ173" s="996"/>
      <c r="AR173" s="998"/>
      <c r="AS173" s="1000"/>
      <c r="AT173" s="473"/>
      <c r="AU173" s="473"/>
      <c r="AV173" s="473"/>
      <c r="AW173" s="473"/>
      <c r="AX173" s="474"/>
      <c r="AY173" s="474"/>
      <c r="AZ173" s="474"/>
      <c r="BA173" s="474"/>
    </row>
    <row r="174" spans="2:53" s="39" customFormat="1" ht="21" x14ac:dyDescent="0.25">
      <c r="B174" s="40">
        <v>160</v>
      </c>
      <c r="C174" s="65" t="s">
        <v>944</v>
      </c>
      <c r="D174" s="42" t="s">
        <v>58</v>
      </c>
      <c r="E174" s="53" t="s">
        <v>902</v>
      </c>
      <c r="F174" s="53" t="s">
        <v>939</v>
      </c>
      <c r="G174" s="53" t="s">
        <v>945</v>
      </c>
      <c r="H174" s="112">
        <v>1701035</v>
      </c>
      <c r="I174" s="47">
        <v>2024</v>
      </c>
      <c r="J174" s="33"/>
      <c r="K174" s="11" t="s">
        <v>1404</v>
      </c>
      <c r="L174" s="42" t="s">
        <v>949</v>
      </c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502" t="s">
        <v>1405</v>
      </c>
      <c r="Y174" s="42" t="s">
        <v>1407</v>
      </c>
      <c r="Z174" s="42" t="s">
        <v>1406</v>
      </c>
      <c r="AA174" s="42" t="s">
        <v>1406</v>
      </c>
      <c r="AB174" s="42" t="s">
        <v>1407</v>
      </c>
      <c r="AC174" s="42" t="s">
        <v>1406</v>
      </c>
      <c r="AD174" s="396" t="s">
        <v>1638</v>
      </c>
      <c r="AE174" s="42" t="s">
        <v>1406</v>
      </c>
      <c r="AF174" s="53" t="s">
        <v>946</v>
      </c>
      <c r="AG174" s="53" t="s">
        <v>947</v>
      </c>
      <c r="AH174" s="42" t="s">
        <v>948</v>
      </c>
      <c r="AI174" s="433" t="s">
        <v>107</v>
      </c>
      <c r="AJ174" s="432" t="s">
        <v>1373</v>
      </c>
      <c r="AK174" s="403">
        <v>1</v>
      </c>
      <c r="AL174" s="211">
        <v>1</v>
      </c>
      <c r="AM174" s="186" t="s">
        <v>65</v>
      </c>
      <c r="AN174" s="12" t="s">
        <v>1586</v>
      </c>
      <c r="AO174" s="300">
        <v>45352</v>
      </c>
      <c r="AP174" s="300">
        <v>47543</v>
      </c>
      <c r="AQ174" s="182" t="s">
        <v>67</v>
      </c>
      <c r="AR174" s="12" t="s">
        <v>68</v>
      </c>
      <c r="AS174" s="305" t="s">
        <v>1587</v>
      </c>
      <c r="AT174" s="38"/>
      <c r="AU174" s="38"/>
      <c r="AV174" s="38"/>
      <c r="AW174" s="38"/>
      <c r="AX174" s="1"/>
      <c r="AY174" s="1"/>
      <c r="AZ174" s="1"/>
      <c r="BA174" s="1"/>
    </row>
    <row r="175" spans="2:53" s="39" customFormat="1" ht="21" x14ac:dyDescent="0.25">
      <c r="B175" s="28">
        <v>161</v>
      </c>
      <c r="C175" s="65" t="s">
        <v>950</v>
      </c>
      <c r="D175" s="42" t="s">
        <v>58</v>
      </c>
      <c r="E175" s="53" t="s">
        <v>902</v>
      </c>
      <c r="F175" s="53" t="s">
        <v>939</v>
      </c>
      <c r="G175" s="53" t="s">
        <v>951</v>
      </c>
      <c r="H175" s="112">
        <v>1305010</v>
      </c>
      <c r="I175" s="47">
        <v>2024</v>
      </c>
      <c r="J175" s="33"/>
      <c r="K175" s="11" t="s">
        <v>1404</v>
      </c>
      <c r="L175" s="42" t="s">
        <v>45</v>
      </c>
      <c r="M175" s="42"/>
      <c r="N175" s="42"/>
      <c r="O175" s="42"/>
      <c r="P175" s="502" t="s">
        <v>1405</v>
      </c>
      <c r="Q175" s="42"/>
      <c r="R175" s="42"/>
      <c r="S175" s="42"/>
      <c r="T175" s="42"/>
      <c r="U175" s="42"/>
      <c r="V175" s="42"/>
      <c r="W175" s="42"/>
      <c r="X175" s="42"/>
      <c r="Y175" s="42" t="s">
        <v>1407</v>
      </c>
      <c r="Z175" s="42" t="s">
        <v>1406</v>
      </c>
      <c r="AA175" s="42" t="s">
        <v>1406</v>
      </c>
      <c r="AB175" s="42" t="s">
        <v>1407</v>
      </c>
      <c r="AC175" s="42" t="s">
        <v>1407</v>
      </c>
      <c r="AD175" s="396" t="str">
        <f>VLOOKUP(C175,'[39]LAMPIRAN STANDAR'!$E$81:F$216,2,0)</f>
        <v>ajib.r@ikoito.co.id</v>
      </c>
      <c r="AE175" s="42" t="s">
        <v>1406</v>
      </c>
      <c r="AF175" s="53" t="s">
        <v>952</v>
      </c>
      <c r="AG175" s="53" t="s">
        <v>953</v>
      </c>
      <c r="AH175" s="42" t="s">
        <v>954</v>
      </c>
      <c r="AI175" s="433" t="s">
        <v>46</v>
      </c>
      <c r="AJ175" s="432" t="s">
        <v>1373</v>
      </c>
      <c r="AK175" s="403">
        <v>1</v>
      </c>
      <c r="AL175" s="211">
        <v>1</v>
      </c>
      <c r="AM175" s="186" t="s">
        <v>65</v>
      </c>
      <c r="AN175" s="12" t="s">
        <v>1452</v>
      </c>
      <c r="AO175" s="300">
        <v>45292</v>
      </c>
      <c r="AP175" s="300">
        <v>47484</v>
      </c>
      <c r="AQ175" s="182" t="s">
        <v>67</v>
      </c>
      <c r="AR175" s="12" t="s">
        <v>68</v>
      </c>
      <c r="AS175" s="305" t="s">
        <v>1453</v>
      </c>
    </row>
    <row r="176" spans="2:53" s="39" customFormat="1" ht="21" x14ac:dyDescent="0.25">
      <c r="B176" s="40">
        <v>162</v>
      </c>
      <c r="C176" s="42" t="s">
        <v>955</v>
      </c>
      <c r="D176" s="42" t="s">
        <v>58</v>
      </c>
      <c r="E176" s="53" t="s">
        <v>902</v>
      </c>
      <c r="F176" s="42" t="s">
        <v>939</v>
      </c>
      <c r="G176" s="53" t="s">
        <v>956</v>
      </c>
      <c r="H176" s="112">
        <v>1903003</v>
      </c>
      <c r="I176" s="47">
        <v>2024</v>
      </c>
      <c r="J176" s="33"/>
      <c r="K176" s="11" t="s">
        <v>1404</v>
      </c>
      <c r="L176" s="42" t="s">
        <v>45</v>
      </c>
      <c r="M176" s="42"/>
      <c r="N176" s="42"/>
      <c r="O176" s="42"/>
      <c r="P176" s="502" t="s">
        <v>1405</v>
      </c>
      <c r="Q176" s="42"/>
      <c r="R176" s="42"/>
      <c r="S176" s="42"/>
      <c r="T176" s="42"/>
      <c r="U176" s="42"/>
      <c r="V176" s="42"/>
      <c r="W176" s="42"/>
      <c r="X176" s="42"/>
      <c r="Y176" s="42" t="s">
        <v>1407</v>
      </c>
      <c r="Z176" s="42" t="s">
        <v>1406</v>
      </c>
      <c r="AA176" s="42" t="s">
        <v>1406</v>
      </c>
      <c r="AB176" s="42" t="s">
        <v>1407</v>
      </c>
      <c r="AC176" s="42" t="s">
        <v>1407</v>
      </c>
      <c r="AD176" s="396" t="str">
        <f>VLOOKUP(C176,'[39]LAMPIRAN STANDAR'!$E$81:F$216,2,0)</f>
        <v>sari.QA2@ikoito.co.id</v>
      </c>
      <c r="AE176" s="42" t="s">
        <v>1406</v>
      </c>
      <c r="AF176" s="53" t="s">
        <v>957</v>
      </c>
      <c r="AG176" s="53" t="s">
        <v>958</v>
      </c>
      <c r="AH176" s="42" t="s">
        <v>959</v>
      </c>
      <c r="AI176" s="433" t="s">
        <v>46</v>
      </c>
      <c r="AJ176" s="432" t="s">
        <v>1373</v>
      </c>
      <c r="AK176" s="403">
        <v>1</v>
      </c>
      <c r="AL176" s="211">
        <v>1</v>
      </c>
      <c r="AM176" s="186" t="s">
        <v>80</v>
      </c>
      <c r="AN176" s="12" t="s">
        <v>1591</v>
      </c>
      <c r="AO176" s="300">
        <v>45474</v>
      </c>
      <c r="AP176" s="300">
        <v>47665</v>
      </c>
      <c r="AQ176" s="182" t="s">
        <v>67</v>
      </c>
      <c r="AR176" s="12" t="s">
        <v>68</v>
      </c>
      <c r="AS176" s="305" t="s">
        <v>1592</v>
      </c>
      <c r="AT176" s="38"/>
      <c r="AU176" s="38"/>
      <c r="AV176" s="38"/>
      <c r="AW176" s="38"/>
      <c r="AX176" s="1"/>
      <c r="AY176" s="1"/>
      <c r="AZ176" s="1"/>
      <c r="BA176" s="1"/>
    </row>
    <row r="177" spans="2:53" s="39" customFormat="1" ht="21" x14ac:dyDescent="0.25">
      <c r="B177" s="28">
        <v>163</v>
      </c>
      <c r="C177" s="65" t="s">
        <v>960</v>
      </c>
      <c r="D177" s="42" t="s">
        <v>58</v>
      </c>
      <c r="E177" s="53" t="s">
        <v>902</v>
      </c>
      <c r="F177" s="53" t="s">
        <v>939</v>
      </c>
      <c r="G177" s="53" t="s">
        <v>961</v>
      </c>
      <c r="H177" s="112">
        <v>1208057</v>
      </c>
      <c r="I177" s="47">
        <v>2023</v>
      </c>
      <c r="J177" s="33"/>
      <c r="K177" s="11" t="s">
        <v>1404</v>
      </c>
      <c r="L177" s="42" t="s">
        <v>45</v>
      </c>
      <c r="M177" s="42"/>
      <c r="N177" s="42"/>
      <c r="O177" s="42"/>
      <c r="P177" s="502" t="s">
        <v>1405</v>
      </c>
      <c r="Q177" s="42"/>
      <c r="R177" s="42"/>
      <c r="S177" s="42"/>
      <c r="T177" s="42"/>
      <c r="U177" s="42"/>
      <c r="V177" s="42"/>
      <c r="W177" s="42"/>
      <c r="X177" s="42"/>
      <c r="Y177" s="42" t="s">
        <v>1407</v>
      </c>
      <c r="Z177" s="42" t="s">
        <v>1406</v>
      </c>
      <c r="AA177" s="42" t="s">
        <v>1406</v>
      </c>
      <c r="AB177" s="42" t="s">
        <v>1407</v>
      </c>
      <c r="AC177" s="42" t="s">
        <v>1407</v>
      </c>
      <c r="AD177" s="396" t="str">
        <f>VLOOKUP(C177,'[39]LAMPIRAN STANDAR'!$E$81:F$216,2,0)</f>
        <v>syaifatul.j@ikoito.co.id</v>
      </c>
      <c r="AE177" s="42" t="s">
        <v>1406</v>
      </c>
      <c r="AF177" s="53" t="s">
        <v>962</v>
      </c>
      <c r="AG177" s="53" t="s">
        <v>963</v>
      </c>
      <c r="AH177" s="42" t="s">
        <v>964</v>
      </c>
      <c r="AI177" s="433" t="s">
        <v>46</v>
      </c>
      <c r="AJ177" s="432" t="s">
        <v>1373</v>
      </c>
      <c r="AK177" s="403">
        <v>1</v>
      </c>
      <c r="AL177" s="211">
        <v>1</v>
      </c>
      <c r="AM177" s="186" t="s">
        <v>1425</v>
      </c>
      <c r="AN177" s="12" t="s">
        <v>1491</v>
      </c>
      <c r="AO177" s="300">
        <v>45170</v>
      </c>
      <c r="AP177" s="300">
        <v>47362</v>
      </c>
      <c r="AQ177" s="182" t="s">
        <v>1427</v>
      </c>
      <c r="AR177" s="12" t="s">
        <v>32</v>
      </c>
      <c r="AS177" s="305" t="s">
        <v>1639</v>
      </c>
      <c r="AT177" s="38"/>
      <c r="AU177" s="38"/>
      <c r="AV177" s="38"/>
      <c r="AW177" s="38"/>
      <c r="AX177" s="1"/>
      <c r="AY177" s="1"/>
      <c r="AZ177" s="1"/>
      <c r="BA177" s="1"/>
    </row>
    <row r="178" spans="2:53" s="39" customFormat="1" ht="21" x14ac:dyDescent="0.25">
      <c r="B178" s="40">
        <v>164</v>
      </c>
      <c r="C178" s="53" t="s">
        <v>965</v>
      </c>
      <c r="D178" s="42" t="s">
        <v>58</v>
      </c>
      <c r="E178" s="53" t="s">
        <v>902</v>
      </c>
      <c r="F178" s="53" t="s">
        <v>939</v>
      </c>
      <c r="G178" s="53" t="s">
        <v>1640</v>
      </c>
      <c r="H178" s="112">
        <v>1603090</v>
      </c>
      <c r="I178" s="47" t="s">
        <v>105</v>
      </c>
      <c r="J178" s="33"/>
      <c r="K178" s="11" t="s">
        <v>1404</v>
      </c>
      <c r="L178" s="42" t="s">
        <v>56</v>
      </c>
      <c r="M178" s="42"/>
      <c r="N178" s="42"/>
      <c r="O178" s="42"/>
      <c r="P178" s="42"/>
      <c r="Q178" s="42"/>
      <c r="R178" s="502" t="s">
        <v>1405</v>
      </c>
      <c r="S178" s="42"/>
      <c r="T178" s="42"/>
      <c r="U178" s="42"/>
      <c r="V178" s="42"/>
      <c r="W178" s="42"/>
      <c r="X178" s="42"/>
      <c r="Y178" s="42" t="s">
        <v>1407</v>
      </c>
      <c r="Z178" s="42" t="s">
        <v>1407</v>
      </c>
      <c r="AA178" s="42" t="s">
        <v>1406</v>
      </c>
      <c r="AB178" s="42" t="s">
        <v>1407</v>
      </c>
      <c r="AC178" s="42" t="s">
        <v>1407</v>
      </c>
      <c r="AD178" s="42" t="s">
        <v>32</v>
      </c>
      <c r="AE178" s="42" t="s">
        <v>1406</v>
      </c>
      <c r="AF178" s="53" t="s">
        <v>967</v>
      </c>
      <c r="AG178" s="53" t="s">
        <v>968</v>
      </c>
      <c r="AH178" s="42" t="s">
        <v>969</v>
      </c>
      <c r="AI178" s="433" t="s">
        <v>46</v>
      </c>
      <c r="AJ178" s="432" t="s">
        <v>1373</v>
      </c>
      <c r="AK178" s="403">
        <v>1</v>
      </c>
      <c r="AL178" s="211">
        <v>1</v>
      </c>
      <c r="AM178" s="186" t="s">
        <v>65</v>
      </c>
      <c r="AN178" s="12" t="s">
        <v>1432</v>
      </c>
      <c r="AO178" s="300">
        <v>44348</v>
      </c>
      <c r="AP178" s="300">
        <v>46539</v>
      </c>
      <c r="AQ178" s="182" t="s">
        <v>67</v>
      </c>
      <c r="AR178" s="56" t="s">
        <v>68</v>
      </c>
      <c r="AS178" s="305" t="s">
        <v>1433</v>
      </c>
      <c r="AT178" s="38"/>
      <c r="AU178" s="38"/>
      <c r="AV178" s="38"/>
      <c r="AW178" s="38"/>
      <c r="AX178" s="1"/>
      <c r="AY178" s="1"/>
      <c r="AZ178" s="1"/>
      <c r="BA178" s="1"/>
    </row>
    <row r="179" spans="2:53" s="39" customFormat="1" ht="21" x14ac:dyDescent="0.25">
      <c r="B179" s="28">
        <v>165</v>
      </c>
      <c r="C179" s="53" t="s">
        <v>970</v>
      </c>
      <c r="D179" s="42" t="s">
        <v>58</v>
      </c>
      <c r="E179" s="53" t="s">
        <v>902</v>
      </c>
      <c r="F179" s="53" t="s">
        <v>939</v>
      </c>
      <c r="G179" s="53" t="s">
        <v>971</v>
      </c>
      <c r="H179" s="112">
        <v>1404024</v>
      </c>
      <c r="I179" s="47" t="s">
        <v>105</v>
      </c>
      <c r="J179" s="33"/>
      <c r="K179" s="11" t="s">
        <v>1404</v>
      </c>
      <c r="L179" s="42" t="s">
        <v>45</v>
      </c>
      <c r="M179" s="42"/>
      <c r="N179" s="42"/>
      <c r="O179" s="42"/>
      <c r="P179" s="502" t="s">
        <v>1405</v>
      </c>
      <c r="Q179" s="42"/>
      <c r="R179" s="42"/>
      <c r="S179" s="42"/>
      <c r="T179" s="42"/>
      <c r="U179" s="42"/>
      <c r="V179" s="42"/>
      <c r="W179" s="42"/>
      <c r="X179" s="42"/>
      <c r="Y179" s="42" t="s">
        <v>1407</v>
      </c>
      <c r="Z179" s="42" t="s">
        <v>1406</v>
      </c>
      <c r="AA179" s="42" t="s">
        <v>1406</v>
      </c>
      <c r="AB179" s="42" t="s">
        <v>1407</v>
      </c>
      <c r="AC179" s="42" t="s">
        <v>1407</v>
      </c>
      <c r="AD179" s="396" t="str">
        <f>VLOOKUP(C179,'[39]LAMPIRAN STANDAR'!$E$81:F$216,2,0)</f>
        <v>kiki.r@ikoito.co.id</v>
      </c>
      <c r="AE179" s="42" t="s">
        <v>1406</v>
      </c>
      <c r="AF179" s="53" t="s">
        <v>972</v>
      </c>
      <c r="AG179" s="53" t="s">
        <v>973</v>
      </c>
      <c r="AH179" s="42" t="s">
        <v>974</v>
      </c>
      <c r="AI179" s="433" t="s">
        <v>46</v>
      </c>
      <c r="AJ179" s="432" t="s">
        <v>1373</v>
      </c>
      <c r="AK179" s="403">
        <v>1</v>
      </c>
      <c r="AL179" s="211">
        <v>1</v>
      </c>
      <c r="AM179" s="186" t="s">
        <v>65</v>
      </c>
      <c r="AN179" s="12" t="s">
        <v>1432</v>
      </c>
      <c r="AO179" s="300">
        <v>44348</v>
      </c>
      <c r="AP179" s="300">
        <v>46539</v>
      </c>
      <c r="AQ179" s="182" t="s">
        <v>67</v>
      </c>
      <c r="AR179" s="56" t="s">
        <v>68</v>
      </c>
      <c r="AS179" s="305" t="s">
        <v>1433</v>
      </c>
      <c r="AT179" s="38"/>
      <c r="AU179" s="38"/>
      <c r="AV179" s="38"/>
      <c r="AW179" s="38"/>
      <c r="AX179" s="1"/>
      <c r="AY179" s="1"/>
      <c r="AZ179" s="1"/>
      <c r="BA179" s="1"/>
    </row>
    <row r="180" spans="2:53" s="39" customFormat="1" ht="21" x14ac:dyDescent="0.25">
      <c r="B180" s="40">
        <v>166</v>
      </c>
      <c r="C180" s="53" t="s">
        <v>975</v>
      </c>
      <c r="D180" s="42" t="s">
        <v>58</v>
      </c>
      <c r="E180" s="53" t="s">
        <v>902</v>
      </c>
      <c r="F180" s="53" t="s">
        <v>939</v>
      </c>
      <c r="G180" s="53" t="s">
        <v>976</v>
      </c>
      <c r="H180" s="112">
        <v>1508034</v>
      </c>
      <c r="I180" s="47">
        <v>2022</v>
      </c>
      <c r="J180" s="33"/>
      <c r="K180" s="11" t="s">
        <v>1404</v>
      </c>
      <c r="L180" s="42" t="s">
        <v>45</v>
      </c>
      <c r="M180" s="42"/>
      <c r="N180" s="42"/>
      <c r="O180" s="42"/>
      <c r="P180" s="502" t="s">
        <v>1405</v>
      </c>
      <c r="Q180" s="42"/>
      <c r="R180" s="42"/>
      <c r="S180" s="42"/>
      <c r="T180" s="42"/>
      <c r="U180" s="42"/>
      <c r="V180" s="42"/>
      <c r="W180" s="42"/>
      <c r="X180" s="42"/>
      <c r="Y180" s="42" t="s">
        <v>1407</v>
      </c>
      <c r="Z180" s="42" t="s">
        <v>1406</v>
      </c>
      <c r="AA180" s="42" t="s">
        <v>1406</v>
      </c>
      <c r="AB180" s="42" t="s">
        <v>1407</v>
      </c>
      <c r="AC180" s="42" t="s">
        <v>1407</v>
      </c>
      <c r="AD180" s="396" t="str">
        <f>VLOOKUP(C180,'[39]LAMPIRAN STANDAR'!$E$81:F$216,2,0)</f>
        <v>tiara.qa1@ikoito.co.id</v>
      </c>
      <c r="AE180" s="42" t="s">
        <v>1406</v>
      </c>
      <c r="AF180" s="53" t="s">
        <v>977</v>
      </c>
      <c r="AG180" s="53" t="s">
        <v>978</v>
      </c>
      <c r="AH180" s="42" t="s">
        <v>979</v>
      </c>
      <c r="AI180" s="433" t="s">
        <v>46</v>
      </c>
      <c r="AJ180" s="432" t="s">
        <v>1373</v>
      </c>
      <c r="AK180" s="403">
        <v>1</v>
      </c>
      <c r="AL180" s="211">
        <v>1</v>
      </c>
      <c r="AM180" s="186" t="s">
        <v>65</v>
      </c>
      <c r="AN180" s="12" t="s">
        <v>1614</v>
      </c>
      <c r="AO180" s="300">
        <v>44682</v>
      </c>
      <c r="AP180" s="300">
        <v>46874</v>
      </c>
      <c r="AQ180" s="182" t="s">
        <v>67</v>
      </c>
      <c r="AR180" s="56" t="s">
        <v>68</v>
      </c>
      <c r="AS180" s="305" t="s">
        <v>1615</v>
      </c>
      <c r="AT180" s="38"/>
      <c r="AU180" s="38"/>
      <c r="AV180" s="38"/>
      <c r="AW180" s="38"/>
      <c r="AX180" s="1"/>
      <c r="AY180" s="1"/>
      <c r="AZ180" s="1"/>
      <c r="BA180" s="1"/>
    </row>
    <row r="181" spans="2:53" s="39" customFormat="1" ht="21" x14ac:dyDescent="0.25">
      <c r="B181" s="28">
        <v>167</v>
      </c>
      <c r="C181" s="53" t="s">
        <v>980</v>
      </c>
      <c r="D181" s="42" t="s">
        <v>30</v>
      </c>
      <c r="E181" s="53" t="s">
        <v>902</v>
      </c>
      <c r="F181" s="53" t="s">
        <v>939</v>
      </c>
      <c r="G181" s="53" t="s">
        <v>981</v>
      </c>
      <c r="H181" s="112">
        <v>1109118</v>
      </c>
      <c r="I181" s="47" t="s">
        <v>44</v>
      </c>
      <c r="J181" s="33"/>
      <c r="K181" s="11" t="s">
        <v>1404</v>
      </c>
      <c r="L181" s="42" t="s">
        <v>38</v>
      </c>
      <c r="M181" s="502" t="s">
        <v>1405</v>
      </c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 t="s">
        <v>1406</v>
      </c>
      <c r="Z181" s="42" t="s">
        <v>1407</v>
      </c>
      <c r="AA181" s="42" t="s">
        <v>1407</v>
      </c>
      <c r="AB181" s="42" t="s">
        <v>1407</v>
      </c>
      <c r="AC181" s="42" t="s">
        <v>1407</v>
      </c>
      <c r="AD181" s="396" t="s">
        <v>1641</v>
      </c>
      <c r="AE181" s="42" t="s">
        <v>1406</v>
      </c>
      <c r="AF181" s="53" t="s">
        <v>982</v>
      </c>
      <c r="AG181" s="53" t="s">
        <v>983</v>
      </c>
      <c r="AH181" s="42" t="s">
        <v>36</v>
      </c>
      <c r="AI181" s="430" t="s">
        <v>89</v>
      </c>
      <c r="AJ181" s="432" t="s">
        <v>1373</v>
      </c>
      <c r="AK181" s="403">
        <v>1</v>
      </c>
      <c r="AL181" s="211">
        <v>1</v>
      </c>
      <c r="AM181" s="186" t="s">
        <v>65</v>
      </c>
      <c r="AN181" s="12" t="s">
        <v>1414</v>
      </c>
      <c r="AO181" s="300">
        <v>44348</v>
      </c>
      <c r="AP181" s="300">
        <v>46539</v>
      </c>
      <c r="AQ181" s="182" t="s">
        <v>67</v>
      </c>
      <c r="AR181" s="56" t="s">
        <v>68</v>
      </c>
      <c r="AS181" s="305" t="s">
        <v>1415</v>
      </c>
      <c r="AT181" s="38"/>
      <c r="AU181" s="38"/>
      <c r="AV181" s="38"/>
      <c r="AW181" s="38"/>
      <c r="AX181" s="1"/>
      <c r="AY181" s="1"/>
      <c r="AZ181" s="1"/>
      <c r="BA181" s="1"/>
    </row>
    <row r="182" spans="2:53" s="39" customFormat="1" ht="21" x14ac:dyDescent="0.25">
      <c r="B182" s="40">
        <v>168</v>
      </c>
      <c r="C182" s="409" t="s">
        <v>375</v>
      </c>
      <c r="D182" s="42" t="s">
        <v>58</v>
      </c>
      <c r="E182" s="53" t="s">
        <v>902</v>
      </c>
      <c r="F182" s="53" t="s">
        <v>939</v>
      </c>
      <c r="G182" s="53" t="s">
        <v>984</v>
      </c>
      <c r="H182" s="112">
        <v>1109053</v>
      </c>
      <c r="I182" s="47">
        <v>2025</v>
      </c>
      <c r="J182" s="33"/>
      <c r="K182" s="11" t="s">
        <v>1404</v>
      </c>
      <c r="L182" s="42" t="s">
        <v>949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502" t="s">
        <v>1405</v>
      </c>
      <c r="Y182" s="42" t="s">
        <v>1407</v>
      </c>
      <c r="Z182" s="42" t="s">
        <v>1406</v>
      </c>
      <c r="AA182" s="42" t="s">
        <v>1406</v>
      </c>
      <c r="AB182" s="42" t="s">
        <v>1407</v>
      </c>
      <c r="AC182" s="116" t="s">
        <v>1406</v>
      </c>
      <c r="AD182" s="396" t="s">
        <v>1642</v>
      </c>
      <c r="AE182" s="116" t="s">
        <v>1406</v>
      </c>
      <c r="AF182" s="116" t="s">
        <v>985</v>
      </c>
      <c r="AG182" s="53" t="s">
        <v>986</v>
      </c>
      <c r="AH182" s="42" t="s">
        <v>987</v>
      </c>
      <c r="AI182" s="430" t="s">
        <v>107</v>
      </c>
      <c r="AJ182" s="432" t="s">
        <v>1373</v>
      </c>
      <c r="AK182" s="403">
        <v>1</v>
      </c>
      <c r="AL182" s="211">
        <v>1</v>
      </c>
      <c r="AM182" s="186" t="s">
        <v>65</v>
      </c>
      <c r="AN182" s="38" t="s">
        <v>813</v>
      </c>
      <c r="AO182" s="318">
        <v>45901</v>
      </c>
      <c r="AP182" s="300">
        <v>48092</v>
      </c>
      <c r="AQ182" s="182" t="s">
        <v>67</v>
      </c>
      <c r="AR182" s="12" t="s">
        <v>68</v>
      </c>
      <c r="AS182" s="305" t="s">
        <v>1619</v>
      </c>
      <c r="AT182" s="38"/>
      <c r="AU182" s="38"/>
      <c r="AV182" s="38"/>
      <c r="AW182" s="38"/>
      <c r="AX182" s="1"/>
      <c r="AY182" s="1"/>
      <c r="AZ182" s="1"/>
      <c r="BA182" s="1"/>
    </row>
    <row r="183" spans="2:53" s="39" customFormat="1" ht="21" x14ac:dyDescent="0.25">
      <c r="B183" s="28">
        <v>169</v>
      </c>
      <c r="C183" s="409" t="s">
        <v>375</v>
      </c>
      <c r="D183" s="42" t="s">
        <v>58</v>
      </c>
      <c r="E183" s="53" t="s">
        <v>902</v>
      </c>
      <c r="F183" s="418" t="s">
        <v>939</v>
      </c>
      <c r="G183" s="418" t="s">
        <v>989</v>
      </c>
      <c r="H183" s="112">
        <v>1902098</v>
      </c>
      <c r="I183" s="47">
        <v>2025</v>
      </c>
      <c r="J183" s="33"/>
      <c r="K183" s="11" t="s">
        <v>1404</v>
      </c>
      <c r="L183" s="42" t="s">
        <v>45</v>
      </c>
      <c r="M183" s="42"/>
      <c r="N183" s="42"/>
      <c r="O183" s="42"/>
      <c r="P183" s="502" t="s">
        <v>1405</v>
      </c>
      <c r="Q183" s="42"/>
      <c r="R183" s="42"/>
      <c r="S183" s="42"/>
      <c r="T183" s="42"/>
      <c r="U183" s="42"/>
      <c r="V183" s="42"/>
      <c r="W183" s="42"/>
      <c r="X183" s="42"/>
      <c r="Y183" s="42" t="s">
        <v>1407</v>
      </c>
      <c r="Z183" s="42" t="s">
        <v>1406</v>
      </c>
      <c r="AA183" s="42" t="s">
        <v>1406</v>
      </c>
      <c r="AB183" s="42" t="s">
        <v>1407</v>
      </c>
      <c r="AC183" s="42" t="s">
        <v>1407</v>
      </c>
      <c r="AD183" s="396" t="s">
        <v>1643</v>
      </c>
      <c r="AE183" s="42" t="s">
        <v>1406</v>
      </c>
      <c r="AF183" s="42" t="s">
        <v>1644</v>
      </c>
      <c r="AG183" s="53" t="s">
        <v>991</v>
      </c>
      <c r="AH183" s="42" t="s">
        <v>992</v>
      </c>
      <c r="AI183" s="433" t="s">
        <v>46</v>
      </c>
      <c r="AJ183" s="432" t="s">
        <v>1373</v>
      </c>
      <c r="AK183" s="403">
        <v>1</v>
      </c>
      <c r="AL183" s="211">
        <v>1</v>
      </c>
      <c r="AM183" s="186" t="s">
        <v>65</v>
      </c>
      <c r="AN183" s="12" t="s">
        <v>1645</v>
      </c>
      <c r="AO183" s="300">
        <v>45962</v>
      </c>
      <c r="AP183" s="300">
        <v>48153</v>
      </c>
      <c r="AQ183" s="182" t="s">
        <v>67</v>
      </c>
      <c r="AR183" s="12" t="s">
        <v>68</v>
      </c>
      <c r="AS183" s="305" t="s">
        <v>1646</v>
      </c>
      <c r="AT183" s="38"/>
      <c r="AU183" s="38"/>
      <c r="AV183" s="38"/>
      <c r="AW183" s="38"/>
      <c r="AX183" s="1"/>
      <c r="AY183" s="1"/>
      <c r="AZ183" s="1"/>
      <c r="BA183" s="1"/>
    </row>
    <row r="184" spans="2:53" s="39" customFormat="1" ht="21" x14ac:dyDescent="0.25">
      <c r="B184" s="40">
        <v>170</v>
      </c>
      <c r="C184" s="409" t="s">
        <v>375</v>
      </c>
      <c r="D184" s="42" t="s">
        <v>58</v>
      </c>
      <c r="E184" s="53" t="s">
        <v>902</v>
      </c>
      <c r="F184" s="418" t="s">
        <v>939</v>
      </c>
      <c r="G184" s="418" t="s">
        <v>1647</v>
      </c>
      <c r="H184" s="112">
        <v>2509012</v>
      </c>
      <c r="I184" s="47">
        <v>2025</v>
      </c>
      <c r="J184" s="33"/>
      <c r="K184" s="11" t="s">
        <v>1404</v>
      </c>
      <c r="L184" s="42" t="s">
        <v>949</v>
      </c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502" t="s">
        <v>1405</v>
      </c>
      <c r="Y184" s="42" t="s">
        <v>1407</v>
      </c>
      <c r="Z184" s="42" t="s">
        <v>1406</v>
      </c>
      <c r="AA184" s="42" t="s">
        <v>1406</v>
      </c>
      <c r="AB184" s="42" t="s">
        <v>1407</v>
      </c>
      <c r="AC184" s="42" t="s">
        <v>1406</v>
      </c>
      <c r="AD184" s="396" t="s">
        <v>1648</v>
      </c>
      <c r="AE184" s="42" t="s">
        <v>1406</v>
      </c>
      <c r="AF184" s="42" t="s">
        <v>1649</v>
      </c>
      <c r="AG184" s="418" t="s">
        <v>996</v>
      </c>
      <c r="AH184" s="42" t="s">
        <v>997</v>
      </c>
      <c r="AI184" s="430" t="s">
        <v>107</v>
      </c>
      <c r="AJ184" s="432" t="s">
        <v>1373</v>
      </c>
      <c r="AK184" s="403">
        <v>1</v>
      </c>
      <c r="AL184" s="211">
        <v>1</v>
      </c>
      <c r="AM184" s="186" t="s">
        <v>65</v>
      </c>
      <c r="AN184" s="12" t="s">
        <v>1645</v>
      </c>
      <c r="AO184" s="300">
        <v>45962</v>
      </c>
      <c r="AP184" s="300">
        <v>48153</v>
      </c>
      <c r="AQ184" s="182" t="s">
        <v>67</v>
      </c>
      <c r="AR184" s="12" t="s">
        <v>68</v>
      </c>
      <c r="AS184" s="305" t="s">
        <v>1646</v>
      </c>
      <c r="AT184" s="38"/>
      <c r="AU184" s="38"/>
      <c r="AV184" s="38"/>
      <c r="AW184" s="38"/>
      <c r="AX184" s="1"/>
      <c r="AY184" s="1"/>
      <c r="AZ184" s="1"/>
      <c r="BA184" s="1"/>
    </row>
    <row r="185" spans="2:53" s="39" customFormat="1" ht="21" x14ac:dyDescent="0.25">
      <c r="B185" s="28">
        <v>171</v>
      </c>
      <c r="C185" s="409" t="s">
        <v>375</v>
      </c>
      <c r="D185" s="42" t="s">
        <v>58</v>
      </c>
      <c r="E185" s="53" t="s">
        <v>902</v>
      </c>
      <c r="F185" s="53" t="s">
        <v>939</v>
      </c>
      <c r="G185" s="45" t="s">
        <v>999</v>
      </c>
      <c r="H185" s="112">
        <v>1903002</v>
      </c>
      <c r="I185" s="47">
        <v>2025</v>
      </c>
      <c r="J185" s="33"/>
      <c r="K185" s="11" t="s">
        <v>1404</v>
      </c>
      <c r="L185" s="42" t="s">
        <v>45</v>
      </c>
      <c r="M185" s="42"/>
      <c r="N185" s="42"/>
      <c r="O185" s="42"/>
      <c r="P185" s="502" t="s">
        <v>1405</v>
      </c>
      <c r="Q185" s="42"/>
      <c r="R185" s="42"/>
      <c r="S185" s="42"/>
      <c r="T185" s="42"/>
      <c r="U185" s="42"/>
      <c r="V185" s="42"/>
      <c r="W185" s="42"/>
      <c r="X185" s="42"/>
      <c r="Y185" s="42" t="s">
        <v>1407</v>
      </c>
      <c r="Z185" s="42" t="s">
        <v>1406</v>
      </c>
      <c r="AA185" s="42" t="s">
        <v>1406</v>
      </c>
      <c r="AB185" s="42" t="s">
        <v>1407</v>
      </c>
      <c r="AC185" s="42" t="s">
        <v>1407</v>
      </c>
      <c r="AD185" s="396" t="s">
        <v>1650</v>
      </c>
      <c r="AE185" s="42" t="s">
        <v>1406</v>
      </c>
      <c r="AF185" s="42" t="s">
        <v>1651</v>
      </c>
      <c r="AG185" s="53" t="s">
        <v>1001</v>
      </c>
      <c r="AH185" s="42" t="s">
        <v>1002</v>
      </c>
      <c r="AI185" s="433" t="s">
        <v>46</v>
      </c>
      <c r="AJ185" s="432" t="s">
        <v>1373</v>
      </c>
      <c r="AK185" s="403">
        <v>1</v>
      </c>
      <c r="AL185" s="211">
        <v>1</v>
      </c>
      <c r="AM185" s="186" t="s">
        <v>65</v>
      </c>
      <c r="AN185" s="12" t="s">
        <v>1645</v>
      </c>
      <c r="AO185" s="300">
        <v>45962</v>
      </c>
      <c r="AP185" s="300">
        <v>48153</v>
      </c>
      <c r="AQ185" s="182" t="s">
        <v>67</v>
      </c>
      <c r="AR185" s="12" t="s">
        <v>68</v>
      </c>
      <c r="AS185" s="305" t="s">
        <v>1646</v>
      </c>
      <c r="AT185" s="38"/>
      <c r="AU185" s="38"/>
      <c r="AV185" s="38"/>
      <c r="AW185" s="38"/>
      <c r="AX185" s="1"/>
      <c r="AY185" s="1"/>
      <c r="AZ185" s="1"/>
      <c r="BA185" s="1"/>
    </row>
    <row r="186" spans="2:53" s="39" customFormat="1" ht="21" x14ac:dyDescent="0.25">
      <c r="B186" s="40">
        <v>172</v>
      </c>
      <c r="C186" s="65" t="s">
        <v>1003</v>
      </c>
      <c r="D186" s="42" t="s">
        <v>58</v>
      </c>
      <c r="E186" s="53" t="s">
        <v>902</v>
      </c>
      <c r="F186" s="42" t="s">
        <v>1004</v>
      </c>
      <c r="G186" s="53" t="s">
        <v>1005</v>
      </c>
      <c r="H186" s="112">
        <v>1402014</v>
      </c>
      <c r="I186" s="47">
        <v>2023</v>
      </c>
      <c r="J186" s="33"/>
      <c r="K186" s="11" t="s">
        <v>1404</v>
      </c>
      <c r="L186" s="42" t="s">
        <v>45</v>
      </c>
      <c r="M186" s="42"/>
      <c r="N186" s="42"/>
      <c r="O186" s="42"/>
      <c r="P186" s="502" t="s">
        <v>1405</v>
      </c>
      <c r="Q186" s="42"/>
      <c r="R186" s="42"/>
      <c r="S186" s="42"/>
      <c r="T186" s="42"/>
      <c r="U186" s="42"/>
      <c r="V186" s="42"/>
      <c r="W186" s="42"/>
      <c r="X186" s="42"/>
      <c r="Y186" s="42" t="s">
        <v>1407</v>
      </c>
      <c r="Z186" s="42" t="s">
        <v>1406</v>
      </c>
      <c r="AA186" s="42" t="s">
        <v>1406</v>
      </c>
      <c r="AB186" s="42" t="s">
        <v>1407</v>
      </c>
      <c r="AC186" s="42" t="s">
        <v>1407</v>
      </c>
      <c r="AD186" s="396" t="str">
        <f>VLOOKUP(C186,'[39]LAMPIRAN STANDAR'!$E$81:F$216,2,0)</f>
        <v>dian.f@ikoito.co.id</v>
      </c>
      <c r="AE186" s="42" t="s">
        <v>1406</v>
      </c>
      <c r="AF186" s="53" t="s">
        <v>1006</v>
      </c>
      <c r="AG186" s="53" t="s">
        <v>1007</v>
      </c>
      <c r="AH186" s="42" t="s">
        <v>1008</v>
      </c>
      <c r="AI186" s="433" t="s">
        <v>46</v>
      </c>
      <c r="AJ186" s="432" t="s">
        <v>1373</v>
      </c>
      <c r="AK186" s="403">
        <v>1</v>
      </c>
      <c r="AL186" s="211">
        <v>1</v>
      </c>
      <c r="AM186" s="186" t="s">
        <v>65</v>
      </c>
      <c r="AN186" s="12" t="s">
        <v>1612</v>
      </c>
      <c r="AO186" s="300">
        <v>45047</v>
      </c>
      <c r="AP186" s="300">
        <v>47239</v>
      </c>
      <c r="AQ186" s="182" t="s">
        <v>67</v>
      </c>
      <c r="AR186" s="56" t="s">
        <v>68</v>
      </c>
      <c r="AS186" s="305" t="s">
        <v>1428</v>
      </c>
      <c r="AT186" s="38"/>
      <c r="AU186" s="38"/>
      <c r="AV186" s="38"/>
      <c r="AW186" s="38"/>
      <c r="AX186" s="1"/>
      <c r="AY186" s="1"/>
      <c r="AZ186" s="1"/>
      <c r="BA186" s="1"/>
    </row>
    <row r="187" spans="2:53" s="39" customFormat="1" ht="21" x14ac:dyDescent="0.25">
      <c r="B187" s="28">
        <v>173</v>
      </c>
      <c r="C187" s="53" t="s">
        <v>1009</v>
      </c>
      <c r="D187" s="42" t="s">
        <v>58</v>
      </c>
      <c r="E187" s="53" t="s">
        <v>902</v>
      </c>
      <c r="F187" s="53" t="s">
        <v>1004</v>
      </c>
      <c r="G187" s="53" t="s">
        <v>1010</v>
      </c>
      <c r="H187" s="112">
        <v>1209002</v>
      </c>
      <c r="I187" s="47">
        <v>2022</v>
      </c>
      <c r="J187" s="33"/>
      <c r="K187" s="11" t="s">
        <v>1404</v>
      </c>
      <c r="L187" s="42" t="s">
        <v>45</v>
      </c>
      <c r="M187" s="42"/>
      <c r="N187" s="42"/>
      <c r="O187" s="42"/>
      <c r="P187" s="502" t="s">
        <v>1405</v>
      </c>
      <c r="Q187" s="42"/>
      <c r="R187" s="42"/>
      <c r="S187" s="42"/>
      <c r="T187" s="42"/>
      <c r="U187" s="42"/>
      <c r="V187" s="42"/>
      <c r="W187" s="42"/>
      <c r="X187" s="42"/>
      <c r="Y187" s="42" t="s">
        <v>1407</v>
      </c>
      <c r="Z187" s="42" t="s">
        <v>1406</v>
      </c>
      <c r="AA187" s="42" t="s">
        <v>1406</v>
      </c>
      <c r="AB187" s="42" t="s">
        <v>1407</v>
      </c>
      <c r="AC187" s="42" t="s">
        <v>1407</v>
      </c>
      <c r="AD187" s="396" t="str">
        <f>VLOOKUP(C187,'[39]LAMPIRAN STANDAR'!$E$81:F$216,2,0)</f>
        <v>fauzi.a@ikoito.co.id</v>
      </c>
      <c r="AE187" s="42" t="s">
        <v>1406</v>
      </c>
      <c r="AF187" s="53" t="s">
        <v>1011</v>
      </c>
      <c r="AG187" s="53" t="s">
        <v>1012</v>
      </c>
      <c r="AH187" s="42" t="s">
        <v>1013</v>
      </c>
      <c r="AI187" s="433" t="s">
        <v>46</v>
      </c>
      <c r="AJ187" s="432" t="s">
        <v>1373</v>
      </c>
      <c r="AK187" s="403">
        <v>1</v>
      </c>
      <c r="AL187" s="211">
        <v>1</v>
      </c>
      <c r="AM187" s="186" t="s">
        <v>65</v>
      </c>
      <c r="AN187" s="12" t="s">
        <v>1636</v>
      </c>
      <c r="AO187" s="300">
        <v>44774</v>
      </c>
      <c r="AP187" s="300">
        <v>46966</v>
      </c>
      <c r="AQ187" s="182" t="s">
        <v>67</v>
      </c>
      <c r="AR187" s="56" t="s">
        <v>68</v>
      </c>
      <c r="AS187" s="305" t="s">
        <v>1513</v>
      </c>
      <c r="AT187" s="38"/>
      <c r="AU187" s="38"/>
      <c r="AV187" s="38"/>
      <c r="AW187" s="38"/>
      <c r="AX187" s="1"/>
      <c r="AY187" s="1"/>
      <c r="AZ187" s="1"/>
      <c r="BA187" s="1"/>
    </row>
    <row r="188" spans="2:53" s="39" customFormat="1" ht="21" x14ac:dyDescent="0.25">
      <c r="B188" s="40">
        <v>174</v>
      </c>
      <c r="C188" s="53" t="s">
        <v>1014</v>
      </c>
      <c r="D188" s="42" t="s">
        <v>30</v>
      </c>
      <c r="E188" s="53" t="s">
        <v>902</v>
      </c>
      <c r="F188" s="53" t="s">
        <v>1004</v>
      </c>
      <c r="G188" s="53" t="s">
        <v>1015</v>
      </c>
      <c r="H188" s="112">
        <v>1104009</v>
      </c>
      <c r="I188" s="47">
        <v>2022</v>
      </c>
      <c r="J188" s="33"/>
      <c r="K188" s="11" t="s">
        <v>1404</v>
      </c>
      <c r="L188" s="42" t="s">
        <v>38</v>
      </c>
      <c r="M188" s="502" t="s">
        <v>1405</v>
      </c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 t="s">
        <v>1406</v>
      </c>
      <c r="Z188" s="42" t="s">
        <v>1407</v>
      </c>
      <c r="AA188" s="42" t="s">
        <v>1407</v>
      </c>
      <c r="AB188" s="42" t="s">
        <v>1407</v>
      </c>
      <c r="AC188" s="42" t="s">
        <v>1407</v>
      </c>
      <c r="AD188" s="396" t="s">
        <v>1652</v>
      </c>
      <c r="AE188" s="42" t="s">
        <v>1406</v>
      </c>
      <c r="AF188" s="53" t="s">
        <v>1016</v>
      </c>
      <c r="AG188" s="53" t="s">
        <v>1017</v>
      </c>
      <c r="AH188" s="42" t="s">
        <v>36</v>
      </c>
      <c r="AI188" s="430" t="s">
        <v>89</v>
      </c>
      <c r="AJ188" s="432" t="s">
        <v>1373</v>
      </c>
      <c r="AK188" s="403">
        <v>1</v>
      </c>
      <c r="AL188" s="211">
        <v>1</v>
      </c>
      <c r="AM188" s="186" t="s">
        <v>65</v>
      </c>
      <c r="AN188" s="12" t="s">
        <v>1414</v>
      </c>
      <c r="AO188" s="300">
        <v>44348</v>
      </c>
      <c r="AP188" s="300">
        <v>46539</v>
      </c>
      <c r="AQ188" s="182" t="s">
        <v>67</v>
      </c>
      <c r="AR188" s="56" t="s">
        <v>68</v>
      </c>
      <c r="AS188" s="305" t="s">
        <v>1415</v>
      </c>
      <c r="AT188" s="38"/>
      <c r="AU188" s="38"/>
      <c r="AV188" s="38"/>
      <c r="AW188" s="38"/>
      <c r="AX188" s="1"/>
      <c r="AY188" s="1"/>
      <c r="AZ188" s="1"/>
      <c r="BA188" s="1"/>
    </row>
    <row r="189" spans="2:53" s="39" customFormat="1" ht="21" x14ac:dyDescent="0.25">
      <c r="B189" s="28">
        <v>175</v>
      </c>
      <c r="C189" s="53" t="s">
        <v>1018</v>
      </c>
      <c r="D189" s="42" t="s">
        <v>179</v>
      </c>
      <c r="E189" s="53" t="s">
        <v>902</v>
      </c>
      <c r="F189" s="53" t="s">
        <v>1004</v>
      </c>
      <c r="G189" s="418" t="s">
        <v>1019</v>
      </c>
      <c r="H189" s="112">
        <v>1503046</v>
      </c>
      <c r="I189" s="47" t="s">
        <v>1023</v>
      </c>
      <c r="J189" s="33"/>
      <c r="K189" s="11" t="s">
        <v>1404</v>
      </c>
      <c r="L189" s="42" t="s">
        <v>56</v>
      </c>
      <c r="M189" s="42"/>
      <c r="N189" s="42"/>
      <c r="O189" s="42"/>
      <c r="P189" s="42"/>
      <c r="Q189" s="42"/>
      <c r="R189" s="502" t="s">
        <v>1405</v>
      </c>
      <c r="S189" s="42"/>
      <c r="T189" s="42"/>
      <c r="U189" s="42"/>
      <c r="V189" s="42"/>
      <c r="W189" s="42"/>
      <c r="X189" s="42"/>
      <c r="Y189" s="42" t="s">
        <v>1407</v>
      </c>
      <c r="Z189" s="42" t="s">
        <v>1407</v>
      </c>
      <c r="AA189" s="42" t="s">
        <v>1406</v>
      </c>
      <c r="AB189" s="42" t="s">
        <v>1407</v>
      </c>
      <c r="AC189" s="42" t="s">
        <v>1407</v>
      </c>
      <c r="AD189" s="42" t="s">
        <v>32</v>
      </c>
      <c r="AE189" s="42" t="s">
        <v>1407</v>
      </c>
      <c r="AF189" s="53" t="s">
        <v>1020</v>
      </c>
      <c r="AG189" s="53" t="s">
        <v>1021</v>
      </c>
      <c r="AH189" s="42" t="s">
        <v>1022</v>
      </c>
      <c r="AI189" s="433" t="s">
        <v>185</v>
      </c>
      <c r="AJ189" s="432" t="s">
        <v>1373</v>
      </c>
      <c r="AK189" s="403">
        <v>1</v>
      </c>
      <c r="AL189" s="211">
        <v>1</v>
      </c>
      <c r="AM189" s="186" t="s">
        <v>1409</v>
      </c>
      <c r="AN189" s="12" t="s">
        <v>1589</v>
      </c>
      <c r="AO189" s="300">
        <v>43647</v>
      </c>
      <c r="AP189" s="300">
        <v>45839</v>
      </c>
      <c r="AQ189" s="182" t="s">
        <v>1411</v>
      </c>
      <c r="AR189" s="12" t="s">
        <v>1423</v>
      </c>
      <c r="AS189" s="305" t="s">
        <v>1590</v>
      </c>
    </row>
    <row r="190" spans="2:53" s="39" customFormat="1" ht="21" x14ac:dyDescent="0.25">
      <c r="B190" s="40">
        <v>176</v>
      </c>
      <c r="C190" s="53" t="s">
        <v>1025</v>
      </c>
      <c r="D190" s="42" t="s">
        <v>58</v>
      </c>
      <c r="E190" s="43" t="s">
        <v>1026</v>
      </c>
      <c r="F190" s="53" t="s">
        <v>1027</v>
      </c>
      <c r="G190" s="53" t="s">
        <v>1028</v>
      </c>
      <c r="H190" s="112">
        <v>2502068</v>
      </c>
      <c r="I190" s="47">
        <v>2025</v>
      </c>
      <c r="J190" s="33"/>
      <c r="K190" s="11" t="s">
        <v>1404</v>
      </c>
      <c r="L190" s="42" t="s">
        <v>45</v>
      </c>
      <c r="M190" s="42"/>
      <c r="N190" s="42"/>
      <c r="O190" s="42"/>
      <c r="P190" s="502" t="s">
        <v>1405</v>
      </c>
      <c r="Q190" s="42"/>
      <c r="R190" s="42"/>
      <c r="S190" s="42"/>
      <c r="T190" s="42"/>
      <c r="U190" s="42"/>
      <c r="V190" s="42"/>
      <c r="W190" s="42"/>
      <c r="X190" s="42"/>
      <c r="Y190" s="42" t="s">
        <v>1407</v>
      </c>
      <c r="Z190" s="42" t="s">
        <v>1406</v>
      </c>
      <c r="AA190" s="42" t="s">
        <v>1406</v>
      </c>
      <c r="AB190" s="42" t="s">
        <v>1407</v>
      </c>
      <c r="AC190" s="42" t="s">
        <v>1407</v>
      </c>
      <c r="AD190" s="396" t="str">
        <f>VLOOKUP(C190,'[39]LAMPIRAN STANDAR'!$E$81:F$216,2,0)</f>
        <v>qe.pa1@ikoito.co.id</v>
      </c>
      <c r="AE190" s="42" t="s">
        <v>1406</v>
      </c>
      <c r="AF190" s="42" t="s">
        <v>1029</v>
      </c>
      <c r="AG190" s="42" t="s">
        <v>1030</v>
      </c>
      <c r="AH190" s="42" t="s">
        <v>1031</v>
      </c>
      <c r="AI190" s="433" t="s">
        <v>46</v>
      </c>
      <c r="AJ190" s="432" t="s">
        <v>1373</v>
      </c>
      <c r="AK190" s="403">
        <v>1</v>
      </c>
      <c r="AL190" s="211">
        <v>1</v>
      </c>
      <c r="AM190" s="186" t="s">
        <v>165</v>
      </c>
      <c r="AN190" s="12" t="s">
        <v>397</v>
      </c>
      <c r="AO190" s="300">
        <v>45658</v>
      </c>
      <c r="AP190" s="300">
        <v>47849</v>
      </c>
      <c r="AQ190" s="182" t="s">
        <v>167</v>
      </c>
      <c r="AR190" s="12" t="s">
        <v>168</v>
      </c>
      <c r="AS190" s="305" t="s">
        <v>1519</v>
      </c>
    </row>
    <row r="191" spans="2:53" s="39" customFormat="1" ht="21" x14ac:dyDescent="0.25">
      <c r="B191" s="28">
        <v>177</v>
      </c>
      <c r="C191" s="53" t="s">
        <v>1032</v>
      </c>
      <c r="D191" s="42" t="s">
        <v>58</v>
      </c>
      <c r="E191" s="43" t="s">
        <v>1026</v>
      </c>
      <c r="F191" s="53" t="s">
        <v>1027</v>
      </c>
      <c r="G191" s="53" t="s">
        <v>1033</v>
      </c>
      <c r="H191" s="112">
        <v>2403022</v>
      </c>
      <c r="I191" s="47">
        <v>2025</v>
      </c>
      <c r="J191" s="33"/>
      <c r="K191" s="11" t="s">
        <v>1404</v>
      </c>
      <c r="L191" s="42" t="s">
        <v>45</v>
      </c>
      <c r="M191" s="42"/>
      <c r="N191" s="42"/>
      <c r="O191" s="42"/>
      <c r="P191" s="502" t="s">
        <v>1405</v>
      </c>
      <c r="Q191" s="42"/>
      <c r="R191" s="42"/>
      <c r="S191" s="42"/>
      <c r="T191" s="42"/>
      <c r="U191" s="42"/>
      <c r="V191" s="42"/>
      <c r="W191" s="42"/>
      <c r="X191" s="42"/>
      <c r="Y191" s="42" t="s">
        <v>1407</v>
      </c>
      <c r="Z191" s="42" t="s">
        <v>1406</v>
      </c>
      <c r="AA191" s="42" t="s">
        <v>1406</v>
      </c>
      <c r="AB191" s="42" t="s">
        <v>1407</v>
      </c>
      <c r="AC191" s="42" t="s">
        <v>1407</v>
      </c>
      <c r="AD191" s="396" t="str">
        <f>VLOOKUP(C191,'[39]LAMPIRAN STANDAR'!$E$81:F$216,2,0)</f>
        <v>fatika.n@ikoito.co.id</v>
      </c>
      <c r="AE191" s="42" t="s">
        <v>1406</v>
      </c>
      <c r="AF191" s="42" t="s">
        <v>1034</v>
      </c>
      <c r="AG191" s="42" t="s">
        <v>1035</v>
      </c>
      <c r="AH191" s="42" t="s">
        <v>1036</v>
      </c>
      <c r="AI191" s="433" t="s">
        <v>46</v>
      </c>
      <c r="AJ191" s="432" t="s">
        <v>1373</v>
      </c>
      <c r="AK191" s="403">
        <v>1</v>
      </c>
      <c r="AL191" s="211">
        <v>1</v>
      </c>
      <c r="AM191" s="186" t="s">
        <v>165</v>
      </c>
      <c r="AN191" s="12" t="s">
        <v>1653</v>
      </c>
      <c r="AO191" s="300">
        <v>45658</v>
      </c>
      <c r="AP191" s="300">
        <v>47849</v>
      </c>
      <c r="AQ191" s="182" t="s">
        <v>167</v>
      </c>
      <c r="AR191" s="12" t="s">
        <v>168</v>
      </c>
      <c r="AS191" s="305" t="s">
        <v>1519</v>
      </c>
      <c r="AT191" s="38"/>
      <c r="AU191" s="38"/>
      <c r="AV191" s="38"/>
      <c r="AW191" s="38"/>
      <c r="AX191" s="1"/>
      <c r="AY191" s="1"/>
      <c r="AZ191" s="1"/>
      <c r="BA191" s="1"/>
    </row>
    <row r="192" spans="2:53" s="39" customFormat="1" ht="21" x14ac:dyDescent="0.25">
      <c r="B192" s="40">
        <v>178</v>
      </c>
      <c r="C192" s="65" t="s">
        <v>1037</v>
      </c>
      <c r="D192" s="42" t="s">
        <v>58</v>
      </c>
      <c r="E192" s="43" t="s">
        <v>1026</v>
      </c>
      <c r="F192" s="53" t="s">
        <v>1027</v>
      </c>
      <c r="G192" s="53" t="s">
        <v>1038</v>
      </c>
      <c r="H192" s="112">
        <v>2501071</v>
      </c>
      <c r="I192" s="47">
        <v>2024</v>
      </c>
      <c r="J192" s="33"/>
      <c r="K192" s="11" t="s">
        <v>1404</v>
      </c>
      <c r="L192" s="42" t="s">
        <v>45</v>
      </c>
      <c r="M192" s="42"/>
      <c r="N192" s="42"/>
      <c r="O192" s="42"/>
      <c r="P192" s="502" t="s">
        <v>1405</v>
      </c>
      <c r="Q192" s="42"/>
      <c r="R192" s="42"/>
      <c r="S192" s="42"/>
      <c r="T192" s="42"/>
      <c r="U192" s="42"/>
      <c r="V192" s="42"/>
      <c r="W192" s="42"/>
      <c r="X192" s="42"/>
      <c r="Y192" s="42" t="s">
        <v>1407</v>
      </c>
      <c r="Z192" s="42" t="s">
        <v>1406</v>
      </c>
      <c r="AA192" s="42" t="s">
        <v>1406</v>
      </c>
      <c r="AB192" s="42" t="s">
        <v>1407</v>
      </c>
      <c r="AC192" s="42" t="s">
        <v>1407</v>
      </c>
      <c r="AD192" s="396" t="str">
        <f>VLOOKUP(C192,'[39]LAMPIRAN STANDAR'!$E$81:F$216,2,0)</f>
        <v>engineer@ikoito.co.id</v>
      </c>
      <c r="AE192" s="42" t="s">
        <v>1406</v>
      </c>
      <c r="AF192" s="53" t="s">
        <v>1039</v>
      </c>
      <c r="AG192" s="53" t="s">
        <v>1040</v>
      </c>
      <c r="AH192" s="42" t="s">
        <v>1041</v>
      </c>
      <c r="AI192" s="433" t="s">
        <v>46</v>
      </c>
      <c r="AJ192" s="432" t="s">
        <v>1373</v>
      </c>
      <c r="AK192" s="403">
        <v>1</v>
      </c>
      <c r="AL192" s="211">
        <v>1</v>
      </c>
      <c r="AM192" s="186" t="s">
        <v>1444</v>
      </c>
      <c r="AN192" s="58" t="s">
        <v>1654</v>
      </c>
      <c r="AO192" s="300">
        <v>45505</v>
      </c>
      <c r="AP192" s="300">
        <v>47696</v>
      </c>
      <c r="AQ192" s="182" t="s">
        <v>1446</v>
      </c>
      <c r="AR192" s="12" t="s">
        <v>1447</v>
      </c>
      <c r="AS192" s="305" t="s">
        <v>1655</v>
      </c>
      <c r="AT192" s="38"/>
      <c r="AU192" s="38"/>
      <c r="AV192" s="38"/>
      <c r="AW192" s="38"/>
      <c r="AX192" s="1"/>
      <c r="AY192" s="1"/>
      <c r="AZ192" s="1"/>
      <c r="BA192" s="1"/>
    </row>
    <row r="193" spans="2:53" s="39" customFormat="1" ht="21" x14ac:dyDescent="0.25">
      <c r="B193" s="28">
        <v>179</v>
      </c>
      <c r="C193" s="53" t="s">
        <v>1042</v>
      </c>
      <c r="D193" s="42" t="s">
        <v>58</v>
      </c>
      <c r="E193" s="43" t="s">
        <v>1026</v>
      </c>
      <c r="F193" s="53" t="s">
        <v>1027</v>
      </c>
      <c r="G193" s="53" t="s">
        <v>1043</v>
      </c>
      <c r="H193" s="112">
        <v>1203027</v>
      </c>
      <c r="I193" s="47" t="s">
        <v>105</v>
      </c>
      <c r="J193" s="33"/>
      <c r="K193" s="11" t="s">
        <v>1404</v>
      </c>
      <c r="L193" s="42" t="s">
        <v>45</v>
      </c>
      <c r="M193" s="42"/>
      <c r="N193" s="42"/>
      <c r="O193" s="42"/>
      <c r="P193" s="502" t="s">
        <v>1405</v>
      </c>
      <c r="Q193" s="42"/>
      <c r="R193" s="42"/>
      <c r="S193" s="42"/>
      <c r="T193" s="42"/>
      <c r="U193" s="42"/>
      <c r="V193" s="42"/>
      <c r="W193" s="42"/>
      <c r="X193" s="42"/>
      <c r="Y193" s="42" t="s">
        <v>1407</v>
      </c>
      <c r="Z193" s="42" t="s">
        <v>1406</v>
      </c>
      <c r="AA193" s="42" t="s">
        <v>1406</v>
      </c>
      <c r="AB193" s="42" t="s">
        <v>1407</v>
      </c>
      <c r="AC193" s="42" t="s">
        <v>1407</v>
      </c>
      <c r="AD193" s="396" t="str">
        <f>VLOOKUP(C193,'[39]LAMPIRAN STANDAR'!$E$81:F$216,2,0)</f>
        <v>cucu.p@ikoito.co.id</v>
      </c>
      <c r="AE193" s="42" t="s">
        <v>1406</v>
      </c>
      <c r="AF193" s="53" t="s">
        <v>1044</v>
      </c>
      <c r="AG193" s="53" t="s">
        <v>1045</v>
      </c>
      <c r="AH193" s="42" t="s">
        <v>1046</v>
      </c>
      <c r="AI193" s="433" t="s">
        <v>46</v>
      </c>
      <c r="AJ193" s="432" t="s">
        <v>1373</v>
      </c>
      <c r="AK193" s="403">
        <v>1</v>
      </c>
      <c r="AL193" s="211">
        <v>1</v>
      </c>
      <c r="AM193" s="186" t="s">
        <v>65</v>
      </c>
      <c r="AN193" s="12" t="s">
        <v>1432</v>
      </c>
      <c r="AO193" s="300">
        <v>44348</v>
      </c>
      <c r="AP193" s="300">
        <v>46539</v>
      </c>
      <c r="AQ193" s="182" t="s">
        <v>67</v>
      </c>
      <c r="AR193" s="12" t="s">
        <v>68</v>
      </c>
      <c r="AS193" s="305" t="s">
        <v>1433</v>
      </c>
      <c r="AT193" s="38"/>
      <c r="AU193" s="38"/>
      <c r="AV193" s="38"/>
      <c r="AW193" s="38"/>
      <c r="AX193" s="1"/>
      <c r="AY193" s="1"/>
      <c r="AZ193" s="1"/>
      <c r="BA193" s="1"/>
    </row>
    <row r="194" spans="2:53" s="39" customFormat="1" ht="21" x14ac:dyDescent="0.25">
      <c r="B194" s="40">
        <v>180</v>
      </c>
      <c r="C194" s="53" t="s">
        <v>1047</v>
      </c>
      <c r="D194" s="42" t="s">
        <v>58</v>
      </c>
      <c r="E194" s="43" t="s">
        <v>1026</v>
      </c>
      <c r="F194" s="53" t="s">
        <v>1027</v>
      </c>
      <c r="G194" s="53" t="s">
        <v>1048</v>
      </c>
      <c r="H194" s="112">
        <v>2303006</v>
      </c>
      <c r="I194" s="47">
        <v>2022</v>
      </c>
      <c r="J194" s="33"/>
      <c r="K194" s="11" t="s">
        <v>1404</v>
      </c>
      <c r="L194" s="42" t="s">
        <v>45</v>
      </c>
      <c r="M194" s="42"/>
      <c r="N194" s="42"/>
      <c r="O194" s="42"/>
      <c r="P194" s="502" t="s">
        <v>1405</v>
      </c>
      <c r="Q194" s="42"/>
      <c r="R194" s="42"/>
      <c r="S194" s="42"/>
      <c r="T194" s="42"/>
      <c r="U194" s="42"/>
      <c r="V194" s="42"/>
      <c r="W194" s="42"/>
      <c r="X194" s="42"/>
      <c r="Y194" s="42" t="s">
        <v>1407</v>
      </c>
      <c r="Z194" s="42" t="s">
        <v>1406</v>
      </c>
      <c r="AA194" s="42" t="s">
        <v>1406</v>
      </c>
      <c r="AB194" s="42" t="s">
        <v>1407</v>
      </c>
      <c r="AC194" s="42" t="s">
        <v>1407</v>
      </c>
      <c r="AD194" s="396" t="str">
        <f>VLOOKUP(C194,'[39]LAMPIRAN STANDAR'!$E$81:F$216,2,0)</f>
        <v>alwi.f@ikoito.co.id</v>
      </c>
      <c r="AE194" s="42" t="s">
        <v>1406</v>
      </c>
      <c r="AF194" s="53" t="s">
        <v>1049</v>
      </c>
      <c r="AG194" s="53" t="s">
        <v>1050</v>
      </c>
      <c r="AH194" s="42" t="s">
        <v>1051</v>
      </c>
      <c r="AI194" s="433" t="s">
        <v>46</v>
      </c>
      <c r="AJ194" s="432" t="s">
        <v>1373</v>
      </c>
      <c r="AK194" s="403">
        <v>1</v>
      </c>
      <c r="AL194" s="211">
        <v>1</v>
      </c>
      <c r="AM194" s="186" t="s">
        <v>65</v>
      </c>
      <c r="AN194" s="12" t="s">
        <v>1614</v>
      </c>
      <c r="AO194" s="300">
        <v>44682</v>
      </c>
      <c r="AP194" s="300">
        <v>46874</v>
      </c>
      <c r="AQ194" s="182" t="s">
        <v>67</v>
      </c>
      <c r="AR194" s="12" t="s">
        <v>68</v>
      </c>
      <c r="AS194" s="305" t="s">
        <v>1615</v>
      </c>
      <c r="AT194" s="38"/>
      <c r="AU194" s="38"/>
      <c r="AV194" s="38"/>
      <c r="AW194" s="38"/>
      <c r="AX194" s="1"/>
      <c r="AY194" s="1"/>
      <c r="AZ194" s="1"/>
      <c r="BA194" s="1"/>
    </row>
    <row r="195" spans="2:53" s="39" customFormat="1" ht="21" x14ac:dyDescent="0.25">
      <c r="B195" s="28">
        <v>181</v>
      </c>
      <c r="C195" s="53" t="s">
        <v>1052</v>
      </c>
      <c r="D195" s="42" t="s">
        <v>30</v>
      </c>
      <c r="E195" s="43" t="s">
        <v>1026</v>
      </c>
      <c r="F195" s="42" t="s">
        <v>1053</v>
      </c>
      <c r="G195" s="416" t="s">
        <v>1054</v>
      </c>
      <c r="H195" s="112">
        <v>1208092</v>
      </c>
      <c r="I195" s="47">
        <v>2023</v>
      </c>
      <c r="J195" s="33"/>
      <c r="K195" s="11" t="s">
        <v>1404</v>
      </c>
      <c r="L195" s="42" t="s">
        <v>38</v>
      </c>
      <c r="M195" s="502" t="s">
        <v>1405</v>
      </c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 t="s">
        <v>1406</v>
      </c>
      <c r="Z195" s="42" t="s">
        <v>1407</v>
      </c>
      <c r="AA195" s="42" t="s">
        <v>1407</v>
      </c>
      <c r="AB195" s="42" t="s">
        <v>1406</v>
      </c>
      <c r="AC195" s="42" t="s">
        <v>1407</v>
      </c>
      <c r="AD195" s="396" t="s">
        <v>1656</v>
      </c>
      <c r="AE195" s="42" t="s">
        <v>1406</v>
      </c>
      <c r="AF195" s="416" t="s">
        <v>1055</v>
      </c>
      <c r="AG195" s="53" t="s">
        <v>1056</v>
      </c>
      <c r="AH195" s="42" t="s">
        <v>36</v>
      </c>
      <c r="AI195" s="430" t="s">
        <v>89</v>
      </c>
      <c r="AJ195" s="432" t="s">
        <v>1373</v>
      </c>
      <c r="AK195" s="403">
        <v>1</v>
      </c>
      <c r="AL195" s="211">
        <v>1</v>
      </c>
      <c r="AM195" s="422" t="s">
        <v>1409</v>
      </c>
      <c r="AN195" s="12" t="s">
        <v>1422</v>
      </c>
      <c r="AO195" s="300">
        <v>45108</v>
      </c>
      <c r="AP195" s="300">
        <v>47300</v>
      </c>
      <c r="AQ195" s="182" t="s">
        <v>1411</v>
      </c>
      <c r="AR195" s="12" t="s">
        <v>1423</v>
      </c>
      <c r="AS195" s="305" t="s">
        <v>1424</v>
      </c>
    </row>
    <row r="196" spans="2:53" s="475" customFormat="1" ht="21" customHeight="1" x14ac:dyDescent="0.25">
      <c r="B196" s="1019">
        <v>182</v>
      </c>
      <c r="C196" s="1013" t="s">
        <v>1057</v>
      </c>
      <c r="D196" s="1011" t="s">
        <v>58</v>
      </c>
      <c r="E196" s="1030" t="s">
        <v>1026</v>
      </c>
      <c r="F196" s="1011" t="s">
        <v>1053</v>
      </c>
      <c r="G196" s="1013" t="s">
        <v>1058</v>
      </c>
      <c r="H196" s="1013">
        <v>1410001</v>
      </c>
      <c r="I196" s="1021" t="s">
        <v>105</v>
      </c>
      <c r="J196" s="1023"/>
      <c r="K196" s="1015" t="s">
        <v>1404</v>
      </c>
      <c r="L196" s="1011" t="s">
        <v>45</v>
      </c>
      <c r="M196" s="496"/>
      <c r="N196" s="496"/>
      <c r="O196" s="496"/>
      <c r="P196" s="502" t="s">
        <v>1405</v>
      </c>
      <c r="Q196" s="496"/>
      <c r="R196" s="496"/>
      <c r="S196" s="496"/>
      <c r="T196" s="496"/>
      <c r="U196" s="496"/>
      <c r="V196" s="496"/>
      <c r="W196" s="496"/>
      <c r="X196" s="496"/>
      <c r="Y196" s="1011" t="s">
        <v>1407</v>
      </c>
      <c r="Z196" s="1011" t="s">
        <v>1406</v>
      </c>
      <c r="AA196" s="1011" t="s">
        <v>1406</v>
      </c>
      <c r="AB196" s="1011" t="s">
        <v>1407</v>
      </c>
      <c r="AC196" s="1011" t="s">
        <v>1407</v>
      </c>
      <c r="AD196" s="472" t="str">
        <f>VLOOKUP(C196,'[39]LAMPIRAN STANDAR'!$E$81:F$216,2,0)</f>
        <v>purnomo.j@ikoito.co.id</v>
      </c>
      <c r="AE196" s="1011" t="s">
        <v>1406</v>
      </c>
      <c r="AF196" s="1013" t="s">
        <v>1059</v>
      </c>
      <c r="AG196" s="1013" t="s">
        <v>1060</v>
      </c>
      <c r="AH196" s="1011" t="s">
        <v>1061</v>
      </c>
      <c r="AI196" s="1001" t="s">
        <v>46</v>
      </c>
      <c r="AJ196" s="1003" t="s">
        <v>1373</v>
      </c>
      <c r="AK196" s="1005">
        <v>1</v>
      </c>
      <c r="AL196" s="1007">
        <v>1</v>
      </c>
      <c r="AM196" s="1009" t="s">
        <v>65</v>
      </c>
      <c r="AN196" s="997" t="s">
        <v>1432</v>
      </c>
      <c r="AO196" s="993">
        <v>44348</v>
      </c>
      <c r="AP196" s="993">
        <v>46539</v>
      </c>
      <c r="AQ196" s="995" t="s">
        <v>67</v>
      </c>
      <c r="AR196" s="1028" t="s">
        <v>68</v>
      </c>
      <c r="AS196" s="999" t="s">
        <v>1433</v>
      </c>
    </row>
    <row r="197" spans="2:53" s="475" customFormat="1" ht="21" customHeight="1" x14ac:dyDescent="0.25">
      <c r="B197" s="1020"/>
      <c r="C197" s="1014"/>
      <c r="D197" s="1012"/>
      <c r="E197" s="1031"/>
      <c r="F197" s="1012"/>
      <c r="G197" s="1014"/>
      <c r="H197" s="1014"/>
      <c r="I197" s="1022"/>
      <c r="J197" s="1024"/>
      <c r="K197" s="1016"/>
      <c r="L197" s="1012"/>
      <c r="M197" s="497"/>
      <c r="N197" s="497"/>
      <c r="O197" s="497"/>
      <c r="P197" s="497"/>
      <c r="Q197" s="497"/>
      <c r="R197" s="497"/>
      <c r="S197" s="497"/>
      <c r="T197" s="497"/>
      <c r="U197" s="497"/>
      <c r="V197" s="497"/>
      <c r="W197" s="497"/>
      <c r="X197" s="497"/>
      <c r="Y197" s="1012"/>
      <c r="Z197" s="1012"/>
      <c r="AA197" s="1012"/>
      <c r="AB197" s="1012"/>
      <c r="AC197" s="1012"/>
      <c r="AD197" s="500" t="s">
        <v>1657</v>
      </c>
      <c r="AE197" s="1012"/>
      <c r="AF197" s="1014"/>
      <c r="AG197" s="1014"/>
      <c r="AH197" s="1012"/>
      <c r="AI197" s="1002"/>
      <c r="AJ197" s="1004"/>
      <c r="AK197" s="1006"/>
      <c r="AL197" s="1008"/>
      <c r="AM197" s="1010"/>
      <c r="AN197" s="998"/>
      <c r="AO197" s="994"/>
      <c r="AP197" s="994"/>
      <c r="AQ197" s="996"/>
      <c r="AR197" s="1029"/>
      <c r="AS197" s="1000"/>
    </row>
    <row r="198" spans="2:53" s="475" customFormat="1" ht="21" customHeight="1" x14ac:dyDescent="0.25">
      <c r="B198" s="1019">
        <v>183</v>
      </c>
      <c r="C198" s="1013" t="s">
        <v>1062</v>
      </c>
      <c r="D198" s="1011" t="s">
        <v>58</v>
      </c>
      <c r="E198" s="1030" t="s">
        <v>1026</v>
      </c>
      <c r="F198" s="1011" t="s">
        <v>1053</v>
      </c>
      <c r="G198" s="1013" t="s">
        <v>1063</v>
      </c>
      <c r="H198" s="1013">
        <v>1505002</v>
      </c>
      <c r="I198" s="1021" t="s">
        <v>105</v>
      </c>
      <c r="J198" s="1023"/>
      <c r="K198" s="1015" t="s">
        <v>1404</v>
      </c>
      <c r="L198" s="1011" t="s">
        <v>45</v>
      </c>
      <c r="M198" s="496"/>
      <c r="N198" s="496"/>
      <c r="O198" s="496"/>
      <c r="P198" s="502" t="s">
        <v>1405</v>
      </c>
      <c r="Q198" s="496"/>
      <c r="R198" s="496"/>
      <c r="S198" s="496"/>
      <c r="T198" s="496"/>
      <c r="U198" s="496"/>
      <c r="V198" s="496"/>
      <c r="W198" s="496"/>
      <c r="X198" s="496"/>
      <c r="Y198" s="1011" t="s">
        <v>1407</v>
      </c>
      <c r="Z198" s="1011" t="s">
        <v>1406</v>
      </c>
      <c r="AA198" s="1011" t="s">
        <v>1406</v>
      </c>
      <c r="AB198" s="1011" t="s">
        <v>1407</v>
      </c>
      <c r="AC198" s="1011" t="s">
        <v>1407</v>
      </c>
      <c r="AD198" s="472" t="str">
        <f>VLOOKUP(C198,'[39]LAMPIRAN STANDAR'!$E$81:F$216,2,0)</f>
        <v>aris.r@ikoito.co.id</v>
      </c>
      <c r="AE198" s="1011" t="s">
        <v>1406</v>
      </c>
      <c r="AF198" s="1013" t="s">
        <v>1064</v>
      </c>
      <c r="AG198" s="1013" t="s">
        <v>1065</v>
      </c>
      <c r="AH198" s="1011" t="s">
        <v>1066</v>
      </c>
      <c r="AI198" s="1001" t="s">
        <v>46</v>
      </c>
      <c r="AJ198" s="1003" t="s">
        <v>1373</v>
      </c>
      <c r="AK198" s="1005">
        <v>1</v>
      </c>
      <c r="AL198" s="1007">
        <v>1</v>
      </c>
      <c r="AM198" s="1009" t="s">
        <v>65</v>
      </c>
      <c r="AN198" s="997" t="s">
        <v>1432</v>
      </c>
      <c r="AO198" s="993">
        <v>44348</v>
      </c>
      <c r="AP198" s="993">
        <v>46539</v>
      </c>
      <c r="AQ198" s="995" t="s">
        <v>67</v>
      </c>
      <c r="AR198" s="1028" t="s">
        <v>68</v>
      </c>
      <c r="AS198" s="999" t="s">
        <v>1433</v>
      </c>
      <c r="AT198" s="473"/>
      <c r="AU198" s="473"/>
      <c r="AV198" s="473"/>
      <c r="AW198" s="473"/>
      <c r="AX198" s="474"/>
      <c r="AY198" s="474"/>
      <c r="AZ198" s="474"/>
      <c r="BA198" s="474"/>
    </row>
    <row r="199" spans="2:53" s="475" customFormat="1" ht="21" customHeight="1" x14ac:dyDescent="0.25">
      <c r="B199" s="1020"/>
      <c r="C199" s="1014"/>
      <c r="D199" s="1012"/>
      <c r="E199" s="1031"/>
      <c r="F199" s="1012"/>
      <c r="G199" s="1014"/>
      <c r="H199" s="1014"/>
      <c r="I199" s="1032"/>
      <c r="J199" s="1033"/>
      <c r="K199" s="1016"/>
      <c r="L199" s="1012"/>
      <c r="M199" s="497"/>
      <c r="N199" s="497"/>
      <c r="O199" s="497"/>
      <c r="P199" s="497"/>
      <c r="Q199" s="497"/>
      <c r="R199" s="497"/>
      <c r="S199" s="497"/>
      <c r="T199" s="497"/>
      <c r="U199" s="497"/>
      <c r="V199" s="497"/>
      <c r="W199" s="497"/>
      <c r="X199" s="497"/>
      <c r="Y199" s="1012"/>
      <c r="Z199" s="1012"/>
      <c r="AA199" s="1012"/>
      <c r="AB199" s="1012"/>
      <c r="AC199" s="1012"/>
      <c r="AD199" s="500" t="s">
        <v>1658</v>
      </c>
      <c r="AE199" s="1012"/>
      <c r="AF199" s="1014"/>
      <c r="AG199" s="1014"/>
      <c r="AH199" s="1012"/>
      <c r="AI199" s="1002"/>
      <c r="AJ199" s="1004"/>
      <c r="AK199" s="1006"/>
      <c r="AL199" s="1008"/>
      <c r="AM199" s="1010"/>
      <c r="AN199" s="998"/>
      <c r="AO199" s="994"/>
      <c r="AP199" s="994"/>
      <c r="AQ199" s="996"/>
      <c r="AR199" s="1029"/>
      <c r="AS199" s="1000"/>
      <c r="AT199" s="473"/>
      <c r="AU199" s="473"/>
      <c r="AV199" s="473"/>
      <c r="AW199" s="473"/>
      <c r="AX199" s="474"/>
      <c r="AY199" s="474"/>
      <c r="AZ199" s="474"/>
      <c r="BA199" s="474"/>
    </row>
    <row r="200" spans="2:53" s="475" customFormat="1" ht="21" customHeight="1" x14ac:dyDescent="0.25">
      <c r="B200" s="1019">
        <v>184</v>
      </c>
      <c r="C200" s="1013" t="s">
        <v>1067</v>
      </c>
      <c r="D200" s="1011" t="s">
        <v>58</v>
      </c>
      <c r="E200" s="1030" t="s">
        <v>1026</v>
      </c>
      <c r="F200" s="1013" t="s">
        <v>1053</v>
      </c>
      <c r="G200" s="1013" t="s">
        <v>1068</v>
      </c>
      <c r="H200" s="1013">
        <v>1405012</v>
      </c>
      <c r="I200" s="1025">
        <v>43826</v>
      </c>
      <c r="J200" s="1025">
        <f>EDATE(I200,72)</f>
        <v>46018</v>
      </c>
      <c r="K200" s="1015" t="s">
        <v>1404</v>
      </c>
      <c r="L200" s="1011" t="s">
        <v>45</v>
      </c>
      <c r="M200" s="496"/>
      <c r="N200" s="496"/>
      <c r="O200" s="496"/>
      <c r="P200" s="502" t="s">
        <v>1405</v>
      </c>
      <c r="Q200" s="496"/>
      <c r="R200" s="496"/>
      <c r="S200" s="496"/>
      <c r="T200" s="496"/>
      <c r="U200" s="496"/>
      <c r="V200" s="496"/>
      <c r="W200" s="496"/>
      <c r="X200" s="496"/>
      <c r="Y200" s="1011" t="s">
        <v>1407</v>
      </c>
      <c r="Z200" s="1011" t="s">
        <v>1406</v>
      </c>
      <c r="AA200" s="1011" t="s">
        <v>1406</v>
      </c>
      <c r="AB200" s="1011" t="s">
        <v>1407</v>
      </c>
      <c r="AC200" s="1011" t="s">
        <v>1407</v>
      </c>
      <c r="AD200" s="472" t="str">
        <f>VLOOKUP(C200,'[39]LAMPIRAN STANDAR'!$E$81:F$216,2,0)</f>
        <v>puji.e@ikoito.co.id</v>
      </c>
      <c r="AE200" s="1011" t="s">
        <v>1406</v>
      </c>
      <c r="AF200" s="1013" t="s">
        <v>1069</v>
      </c>
      <c r="AG200" s="1013" t="s">
        <v>1070</v>
      </c>
      <c r="AH200" s="1011" t="s">
        <v>1071</v>
      </c>
      <c r="AI200" s="1001" t="s">
        <v>185</v>
      </c>
      <c r="AJ200" s="1003" t="s">
        <v>1373</v>
      </c>
      <c r="AK200" s="1005">
        <v>1</v>
      </c>
      <c r="AL200" s="1007">
        <v>1</v>
      </c>
      <c r="AM200" s="1009" t="s">
        <v>65</v>
      </c>
      <c r="AN200" s="997"/>
      <c r="AO200" s="993">
        <v>46054</v>
      </c>
      <c r="AP200" s="993">
        <v>48245</v>
      </c>
      <c r="AQ200" s="995" t="s">
        <v>67</v>
      </c>
      <c r="AR200" s="997"/>
      <c r="AS200" s="999" t="s">
        <v>1579</v>
      </c>
      <c r="AT200" s="473"/>
      <c r="AU200" s="473"/>
      <c r="AV200" s="473"/>
      <c r="AW200" s="473"/>
      <c r="AX200" s="474"/>
      <c r="AY200" s="474"/>
      <c r="AZ200" s="474"/>
      <c r="BA200" s="474"/>
    </row>
    <row r="201" spans="2:53" s="475" customFormat="1" ht="21" customHeight="1" x14ac:dyDescent="0.25">
      <c r="B201" s="1020"/>
      <c r="C201" s="1014"/>
      <c r="D201" s="1012"/>
      <c r="E201" s="1031"/>
      <c r="F201" s="1014"/>
      <c r="G201" s="1014"/>
      <c r="H201" s="1014"/>
      <c r="I201" s="1026"/>
      <c r="J201" s="1027"/>
      <c r="K201" s="1016"/>
      <c r="L201" s="1012"/>
      <c r="M201" s="497"/>
      <c r="N201" s="497"/>
      <c r="O201" s="497"/>
      <c r="P201" s="497"/>
      <c r="Q201" s="497"/>
      <c r="R201" s="497"/>
      <c r="S201" s="497"/>
      <c r="T201" s="497"/>
      <c r="U201" s="497"/>
      <c r="V201" s="497"/>
      <c r="W201" s="497"/>
      <c r="X201" s="497"/>
      <c r="Y201" s="1012"/>
      <c r="Z201" s="1012"/>
      <c r="AA201" s="1012"/>
      <c r="AB201" s="1012"/>
      <c r="AC201" s="1012"/>
      <c r="AD201" s="500" t="s">
        <v>1659</v>
      </c>
      <c r="AE201" s="1012"/>
      <c r="AF201" s="1014"/>
      <c r="AG201" s="1014"/>
      <c r="AH201" s="1012"/>
      <c r="AI201" s="1002"/>
      <c r="AJ201" s="1004"/>
      <c r="AK201" s="1006"/>
      <c r="AL201" s="1008"/>
      <c r="AM201" s="1010"/>
      <c r="AN201" s="998"/>
      <c r="AO201" s="994"/>
      <c r="AP201" s="994"/>
      <c r="AQ201" s="996"/>
      <c r="AR201" s="998"/>
      <c r="AS201" s="1000"/>
      <c r="AT201" s="473"/>
      <c r="AU201" s="473"/>
      <c r="AV201" s="473"/>
      <c r="AW201" s="473"/>
      <c r="AX201" s="474"/>
      <c r="AY201" s="474"/>
      <c r="AZ201" s="474"/>
      <c r="BA201" s="474"/>
    </row>
    <row r="202" spans="2:53" s="39" customFormat="1" ht="21" x14ac:dyDescent="0.25">
      <c r="B202" s="28">
        <v>185</v>
      </c>
      <c r="C202" s="53" t="s">
        <v>1072</v>
      </c>
      <c r="D202" s="42" t="s">
        <v>30</v>
      </c>
      <c r="E202" s="43" t="s">
        <v>1026</v>
      </c>
      <c r="F202" s="53" t="s">
        <v>1026</v>
      </c>
      <c r="G202" s="418" t="s">
        <v>1073</v>
      </c>
      <c r="H202" s="112">
        <v>2305002</v>
      </c>
      <c r="I202" s="47" t="s">
        <v>44</v>
      </c>
      <c r="J202" s="48"/>
      <c r="K202" s="11" t="s">
        <v>1404</v>
      </c>
      <c r="L202" s="42" t="s">
        <v>38</v>
      </c>
      <c r="M202" s="502" t="s">
        <v>1405</v>
      </c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 t="s">
        <v>1406</v>
      </c>
      <c r="Z202" s="42" t="s">
        <v>1407</v>
      </c>
      <c r="AA202" s="42" t="s">
        <v>1407</v>
      </c>
      <c r="AB202" s="42" t="s">
        <v>1406</v>
      </c>
      <c r="AC202" s="42" t="s">
        <v>1407</v>
      </c>
      <c r="AD202" s="396" t="s">
        <v>1660</v>
      </c>
      <c r="AE202" s="42" t="s">
        <v>1406</v>
      </c>
      <c r="AF202" s="53" t="s">
        <v>314</v>
      </c>
      <c r="AG202" s="53" t="s">
        <v>1074</v>
      </c>
      <c r="AH202" s="42" t="s">
        <v>36</v>
      </c>
      <c r="AI202" s="430" t="s">
        <v>89</v>
      </c>
      <c r="AJ202" s="432" t="s">
        <v>1373</v>
      </c>
      <c r="AK202" s="403">
        <v>1</v>
      </c>
      <c r="AL202" s="211">
        <v>1</v>
      </c>
      <c r="AM202" s="186" t="s">
        <v>65</v>
      </c>
      <c r="AN202" s="12" t="s">
        <v>1414</v>
      </c>
      <c r="AO202" s="300">
        <v>44348</v>
      </c>
      <c r="AP202" s="300">
        <v>46539</v>
      </c>
      <c r="AQ202" s="182" t="s">
        <v>67</v>
      </c>
      <c r="AR202" s="56" t="s">
        <v>68</v>
      </c>
      <c r="AS202" s="305" t="s">
        <v>1415</v>
      </c>
      <c r="AT202" s="38"/>
      <c r="AU202" s="38"/>
      <c r="AV202" s="38"/>
      <c r="AW202" s="38"/>
      <c r="AX202" s="1"/>
      <c r="AY202" s="1"/>
      <c r="AZ202" s="1"/>
      <c r="BA202" s="1"/>
    </row>
    <row r="203" spans="2:53" s="39" customFormat="1" ht="21" x14ac:dyDescent="0.25">
      <c r="B203" s="40">
        <v>186</v>
      </c>
      <c r="C203" s="53" t="s">
        <v>1075</v>
      </c>
      <c r="D203" s="42" t="s">
        <v>30</v>
      </c>
      <c r="E203" s="43" t="s">
        <v>1026</v>
      </c>
      <c r="F203" s="43" t="s">
        <v>1026</v>
      </c>
      <c r="G203" s="53" t="s">
        <v>1076</v>
      </c>
      <c r="H203" s="112">
        <v>1011003</v>
      </c>
      <c r="I203" s="47">
        <v>2025</v>
      </c>
      <c r="J203" s="33"/>
      <c r="K203" s="11" t="s">
        <v>1404</v>
      </c>
      <c r="L203" s="42" t="s">
        <v>38</v>
      </c>
      <c r="M203" s="502" t="s">
        <v>1405</v>
      </c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 t="s">
        <v>1406</v>
      </c>
      <c r="Z203" s="42" t="s">
        <v>1407</v>
      </c>
      <c r="AA203" s="42" t="s">
        <v>1407</v>
      </c>
      <c r="AB203" s="42" t="s">
        <v>1406</v>
      </c>
      <c r="AC203" s="42" t="s">
        <v>1407</v>
      </c>
      <c r="AD203" s="396" t="s">
        <v>1661</v>
      </c>
      <c r="AE203" s="42" t="s">
        <v>1406</v>
      </c>
      <c r="AF203" s="53" t="s">
        <v>1077</v>
      </c>
      <c r="AG203" s="53" t="s">
        <v>1078</v>
      </c>
      <c r="AH203" s="42" t="s">
        <v>36</v>
      </c>
      <c r="AI203" s="430" t="s">
        <v>89</v>
      </c>
      <c r="AJ203" s="432" t="s">
        <v>1373</v>
      </c>
      <c r="AK203" s="403">
        <v>1</v>
      </c>
      <c r="AL203" s="211">
        <v>1</v>
      </c>
      <c r="AM203" s="58" t="s">
        <v>65</v>
      </c>
      <c r="AN203" s="70" t="s">
        <v>128</v>
      </c>
      <c r="AO203" s="299">
        <v>45748</v>
      </c>
      <c r="AP203" s="299">
        <v>47939</v>
      </c>
      <c r="AQ203" s="68" t="s">
        <v>67</v>
      </c>
      <c r="AR203" s="70" t="s">
        <v>68</v>
      </c>
      <c r="AS203" s="305" t="s">
        <v>1441</v>
      </c>
      <c r="AT203" s="62" t="s">
        <v>46</v>
      </c>
      <c r="AU203" s="62" t="s">
        <v>46</v>
      </c>
      <c r="AV203" s="62" t="s">
        <v>46</v>
      </c>
      <c r="AW203" s="62" t="s">
        <v>46</v>
      </c>
      <c r="AX203" s="1"/>
      <c r="AY203" s="1"/>
      <c r="AZ203" s="1"/>
      <c r="BA203" s="1"/>
    </row>
    <row r="204" spans="2:53" s="39" customFormat="1" ht="21" x14ac:dyDescent="0.25">
      <c r="B204" s="28">
        <v>187</v>
      </c>
      <c r="C204" s="53" t="s">
        <v>1662</v>
      </c>
      <c r="D204" s="42" t="s">
        <v>283</v>
      </c>
      <c r="E204" s="43" t="s">
        <v>1026</v>
      </c>
      <c r="F204" s="42" t="s">
        <v>1080</v>
      </c>
      <c r="G204" s="53" t="s">
        <v>1081</v>
      </c>
      <c r="H204" s="112">
        <v>1801027</v>
      </c>
      <c r="I204" s="47">
        <v>2025</v>
      </c>
      <c r="J204" s="33"/>
      <c r="K204" s="11" t="s">
        <v>1404</v>
      </c>
      <c r="L204" s="42" t="s">
        <v>51</v>
      </c>
      <c r="M204" s="42"/>
      <c r="N204" s="42"/>
      <c r="O204" s="42"/>
      <c r="P204" s="42"/>
      <c r="Q204" s="502" t="s">
        <v>1405</v>
      </c>
      <c r="R204" s="42"/>
      <c r="S204" s="42"/>
      <c r="T204" s="42"/>
      <c r="U204" s="42"/>
      <c r="V204" s="42"/>
      <c r="W204" s="42"/>
      <c r="X204" s="42"/>
      <c r="Y204" s="42" t="s">
        <v>1407</v>
      </c>
      <c r="Z204" s="42" t="s">
        <v>1406</v>
      </c>
      <c r="AA204" s="42" t="s">
        <v>1406</v>
      </c>
      <c r="AB204" s="42" t="s">
        <v>1407</v>
      </c>
      <c r="AC204" s="42" t="s">
        <v>1407</v>
      </c>
      <c r="AD204" s="396" t="s">
        <v>1663</v>
      </c>
      <c r="AE204" s="42" t="s">
        <v>1406</v>
      </c>
      <c r="AF204" s="42" t="s">
        <v>1082</v>
      </c>
      <c r="AG204" s="53" t="s">
        <v>1083</v>
      </c>
      <c r="AH204" s="42" t="s">
        <v>1084</v>
      </c>
      <c r="AI204" s="434" t="s">
        <v>46</v>
      </c>
      <c r="AJ204" s="432" t="s">
        <v>1373</v>
      </c>
      <c r="AK204" s="403">
        <v>1</v>
      </c>
      <c r="AL204" s="211">
        <v>1</v>
      </c>
      <c r="AM204" s="186" t="s">
        <v>165</v>
      </c>
      <c r="AN204" s="12" t="s">
        <v>427</v>
      </c>
      <c r="AO204" s="300">
        <v>45717</v>
      </c>
      <c r="AP204" s="299">
        <v>47908</v>
      </c>
      <c r="AQ204" s="182" t="s">
        <v>167</v>
      </c>
      <c r="AR204" s="12" t="s">
        <v>168</v>
      </c>
      <c r="AS204" s="305" t="s">
        <v>1528</v>
      </c>
      <c r="AT204" s="38"/>
      <c r="AU204" s="38"/>
      <c r="AV204" s="38"/>
      <c r="AW204" s="38"/>
      <c r="AX204" s="1"/>
      <c r="AY204" s="1"/>
      <c r="AZ204" s="1"/>
      <c r="BA204" s="1"/>
    </row>
    <row r="205" spans="2:53" s="39" customFormat="1" ht="21" customHeight="1" x14ac:dyDescent="0.25">
      <c r="B205" s="40">
        <v>188</v>
      </c>
      <c r="C205" s="65" t="s">
        <v>1085</v>
      </c>
      <c r="D205" s="42" t="s">
        <v>30</v>
      </c>
      <c r="E205" s="43" t="s">
        <v>1026</v>
      </c>
      <c r="F205" s="42" t="s">
        <v>1080</v>
      </c>
      <c r="G205" s="42" t="s">
        <v>1086</v>
      </c>
      <c r="H205" s="112">
        <v>1011003</v>
      </c>
      <c r="I205" s="47">
        <v>2024</v>
      </c>
      <c r="J205" s="33"/>
      <c r="K205" s="11" t="s">
        <v>1404</v>
      </c>
      <c r="L205" s="42" t="s">
        <v>106</v>
      </c>
      <c r="M205" s="30"/>
      <c r="N205" s="30"/>
      <c r="O205" s="502" t="s">
        <v>1405</v>
      </c>
      <c r="P205" s="30"/>
      <c r="Q205" s="30"/>
      <c r="R205" s="30"/>
      <c r="S205" s="30"/>
      <c r="T205" s="30"/>
      <c r="U205" s="30"/>
      <c r="V205" s="30"/>
      <c r="W205" s="30"/>
      <c r="X205" s="30"/>
      <c r="Y205" s="30" t="s">
        <v>1407</v>
      </c>
      <c r="Z205" s="42" t="s">
        <v>1407</v>
      </c>
      <c r="AA205" s="42" t="s">
        <v>1407</v>
      </c>
      <c r="AB205" s="42" t="s">
        <v>1406</v>
      </c>
      <c r="AC205" s="42" t="s">
        <v>1407</v>
      </c>
      <c r="AD205" s="42" t="s">
        <v>32</v>
      </c>
      <c r="AE205" s="42" t="s">
        <v>1407</v>
      </c>
      <c r="AF205" s="418" t="s">
        <v>1087</v>
      </c>
      <c r="AG205" s="53" t="s">
        <v>1088</v>
      </c>
      <c r="AH205" s="42" t="s">
        <v>36</v>
      </c>
      <c r="AI205" s="430" t="s">
        <v>89</v>
      </c>
      <c r="AJ205" s="432" t="s">
        <v>1373</v>
      </c>
      <c r="AK205" s="403">
        <v>1</v>
      </c>
      <c r="AL205" s="211">
        <v>1</v>
      </c>
      <c r="AM205" s="186" t="s">
        <v>910</v>
      </c>
      <c r="AN205" s="12" t="s">
        <v>911</v>
      </c>
      <c r="AO205" s="300">
        <v>45383</v>
      </c>
      <c r="AP205" s="300">
        <v>47574</v>
      </c>
      <c r="AQ205" s="182" t="s">
        <v>1664</v>
      </c>
      <c r="AR205" s="12" t="s">
        <v>1665</v>
      </c>
      <c r="AS205" s="305" t="s">
        <v>1666</v>
      </c>
      <c r="AT205" s="38"/>
      <c r="AU205" s="38"/>
      <c r="AV205" s="38"/>
      <c r="AW205" s="38"/>
      <c r="AX205" s="1"/>
      <c r="AY205" s="1"/>
      <c r="AZ205" s="1"/>
      <c r="BA205" s="1"/>
    </row>
    <row r="206" spans="2:53" s="39" customFormat="1" ht="21" customHeight="1" x14ac:dyDescent="0.25">
      <c r="B206" s="28">
        <v>189</v>
      </c>
      <c r="C206" s="53" t="s">
        <v>1089</v>
      </c>
      <c r="D206" s="42" t="s">
        <v>283</v>
      </c>
      <c r="E206" s="43" t="s">
        <v>1026</v>
      </c>
      <c r="F206" s="42" t="s">
        <v>1080</v>
      </c>
      <c r="G206" s="53" t="s">
        <v>1667</v>
      </c>
      <c r="H206" s="112">
        <v>1604003</v>
      </c>
      <c r="I206" s="47">
        <v>2024</v>
      </c>
      <c r="J206" s="33"/>
      <c r="K206" s="11" t="s">
        <v>1404</v>
      </c>
      <c r="L206" s="42" t="s">
        <v>51</v>
      </c>
      <c r="M206" s="42"/>
      <c r="N206" s="42"/>
      <c r="O206" s="42"/>
      <c r="P206" s="42"/>
      <c r="Q206" s="502" t="s">
        <v>1405</v>
      </c>
      <c r="R206" s="42"/>
      <c r="S206" s="42"/>
      <c r="T206" s="42"/>
      <c r="U206" s="42"/>
      <c r="V206" s="42"/>
      <c r="W206" s="42"/>
      <c r="X206" s="42"/>
      <c r="Y206" s="42" t="s">
        <v>1407</v>
      </c>
      <c r="Z206" s="42" t="s">
        <v>1407</v>
      </c>
      <c r="AA206" s="42" t="s">
        <v>1406</v>
      </c>
      <c r="AB206" s="42" t="s">
        <v>1407</v>
      </c>
      <c r="AC206" s="42" t="s">
        <v>1407</v>
      </c>
      <c r="AD206" s="42" t="s">
        <v>32</v>
      </c>
      <c r="AE206" s="42" t="s">
        <v>1407</v>
      </c>
      <c r="AF206" s="53" t="s">
        <v>1091</v>
      </c>
      <c r="AG206" s="53" t="s">
        <v>1092</v>
      </c>
      <c r="AH206" s="42" t="s">
        <v>1093</v>
      </c>
      <c r="AI206" s="434" t="s">
        <v>46</v>
      </c>
      <c r="AJ206" s="432" t="s">
        <v>1373</v>
      </c>
      <c r="AK206" s="403">
        <v>1</v>
      </c>
      <c r="AL206" s="211">
        <v>1</v>
      </c>
      <c r="AM206" s="186" t="s">
        <v>65</v>
      </c>
      <c r="AN206" s="12" t="s">
        <v>1668</v>
      </c>
      <c r="AO206" s="300">
        <v>45413</v>
      </c>
      <c r="AP206" s="300">
        <v>47604</v>
      </c>
      <c r="AQ206" s="182" t="s">
        <v>67</v>
      </c>
      <c r="AR206" s="12" t="s">
        <v>68</v>
      </c>
      <c r="AS206" s="305" t="s">
        <v>1669</v>
      </c>
      <c r="AT206" s="38"/>
      <c r="AU206" s="38"/>
      <c r="AV206" s="38"/>
      <c r="AW206" s="38"/>
      <c r="AX206" s="1"/>
      <c r="AY206" s="1"/>
      <c r="AZ206" s="1"/>
      <c r="BA206" s="1"/>
    </row>
    <row r="207" spans="2:53" s="39" customFormat="1" ht="21" x14ac:dyDescent="0.25">
      <c r="B207" s="40">
        <v>190</v>
      </c>
      <c r="C207" s="42" t="s">
        <v>1094</v>
      </c>
      <c r="D207" s="42" t="s">
        <v>58</v>
      </c>
      <c r="E207" s="43" t="s">
        <v>1026</v>
      </c>
      <c r="F207" s="42" t="s">
        <v>1080</v>
      </c>
      <c r="G207" s="42" t="s">
        <v>1095</v>
      </c>
      <c r="H207" s="112">
        <v>1204033</v>
      </c>
      <c r="I207" s="47">
        <v>2024</v>
      </c>
      <c r="J207" s="33"/>
      <c r="K207" s="11" t="s">
        <v>1404</v>
      </c>
      <c r="L207" s="42" t="s">
        <v>45</v>
      </c>
      <c r="M207" s="42"/>
      <c r="N207" s="42"/>
      <c r="O207" s="42"/>
      <c r="P207" s="502" t="s">
        <v>1405</v>
      </c>
      <c r="Q207" s="42"/>
      <c r="R207" s="42"/>
      <c r="S207" s="42"/>
      <c r="T207" s="42"/>
      <c r="U207" s="42"/>
      <c r="V207" s="42"/>
      <c r="W207" s="42"/>
      <c r="X207" s="42"/>
      <c r="Y207" s="42" t="s">
        <v>1407</v>
      </c>
      <c r="Z207" s="42" t="s">
        <v>1406</v>
      </c>
      <c r="AA207" s="42" t="s">
        <v>1406</v>
      </c>
      <c r="AB207" s="42" t="s">
        <v>1407</v>
      </c>
      <c r="AC207" s="42" t="s">
        <v>1407</v>
      </c>
      <c r="AD207" s="396" t="str">
        <f>VLOOKUP(C207,'[39]LAMPIRAN STANDAR'!$E$81:F$216,2,0)</f>
        <v>wahyu.ha@ikoito.co.id</v>
      </c>
      <c r="AE207" s="42" t="s">
        <v>1406</v>
      </c>
      <c r="AF207" s="53" t="s">
        <v>1096</v>
      </c>
      <c r="AG207" s="53" t="s">
        <v>1097</v>
      </c>
      <c r="AH207" s="42" t="s">
        <v>1098</v>
      </c>
      <c r="AI207" s="433" t="s">
        <v>46</v>
      </c>
      <c r="AJ207" s="432" t="s">
        <v>1373</v>
      </c>
      <c r="AK207" s="403">
        <v>1</v>
      </c>
      <c r="AL207" s="211">
        <v>1</v>
      </c>
      <c r="AM207" s="186" t="s">
        <v>65</v>
      </c>
      <c r="AN207" s="12" t="s">
        <v>1450</v>
      </c>
      <c r="AO207" s="300">
        <v>45413</v>
      </c>
      <c r="AP207" s="300">
        <v>47604</v>
      </c>
      <c r="AQ207" s="182" t="s">
        <v>67</v>
      </c>
      <c r="AR207" s="12" t="s">
        <v>68</v>
      </c>
      <c r="AS207" s="305" t="s">
        <v>1451</v>
      </c>
    </row>
    <row r="208" spans="2:53" s="39" customFormat="1" ht="21" x14ac:dyDescent="0.25">
      <c r="B208" s="28">
        <v>191</v>
      </c>
      <c r="C208" s="42" t="s">
        <v>1099</v>
      </c>
      <c r="D208" s="42" t="s">
        <v>58</v>
      </c>
      <c r="E208" s="43" t="s">
        <v>1026</v>
      </c>
      <c r="F208" s="42" t="s">
        <v>1080</v>
      </c>
      <c r="G208" s="42" t="s">
        <v>1100</v>
      </c>
      <c r="H208" s="112">
        <v>1510001</v>
      </c>
      <c r="I208" s="47">
        <v>2024</v>
      </c>
      <c r="J208" s="33"/>
      <c r="K208" s="11" t="s">
        <v>1404</v>
      </c>
      <c r="L208" s="42" t="s">
        <v>45</v>
      </c>
      <c r="M208" s="42"/>
      <c r="N208" s="42"/>
      <c r="O208" s="42"/>
      <c r="P208" s="502" t="s">
        <v>1405</v>
      </c>
      <c r="Q208" s="42"/>
      <c r="R208" s="42"/>
      <c r="S208" s="42"/>
      <c r="T208" s="42"/>
      <c r="U208" s="42"/>
      <c r="V208" s="42"/>
      <c r="W208" s="42"/>
      <c r="X208" s="42"/>
      <c r="Y208" s="42" t="s">
        <v>1407</v>
      </c>
      <c r="Z208" s="42" t="s">
        <v>1406</v>
      </c>
      <c r="AA208" s="42" t="s">
        <v>1406</v>
      </c>
      <c r="AB208" s="42" t="s">
        <v>1407</v>
      </c>
      <c r="AC208" s="42" t="s">
        <v>1407</v>
      </c>
      <c r="AD208" s="396" t="str">
        <f>VLOOKUP(C208,'[39]LAMPIRAN STANDAR'!$E$81:F$216,2,0)</f>
        <v>kosasih@ikoito.co.id</v>
      </c>
      <c r="AE208" s="42" t="s">
        <v>1406</v>
      </c>
      <c r="AF208" s="53" t="s">
        <v>1101</v>
      </c>
      <c r="AG208" s="53" t="s">
        <v>1102</v>
      </c>
      <c r="AH208" s="42" t="s">
        <v>1103</v>
      </c>
      <c r="AI208" s="433" t="s">
        <v>46</v>
      </c>
      <c r="AJ208" s="432" t="s">
        <v>1373</v>
      </c>
      <c r="AK208" s="403">
        <v>1</v>
      </c>
      <c r="AL208" s="211">
        <v>1</v>
      </c>
      <c r="AM208" s="186" t="s">
        <v>65</v>
      </c>
      <c r="AN208" s="12" t="s">
        <v>1450</v>
      </c>
      <c r="AO208" s="300">
        <v>45413</v>
      </c>
      <c r="AP208" s="300">
        <v>47604</v>
      </c>
      <c r="AQ208" s="182" t="s">
        <v>67</v>
      </c>
      <c r="AR208" s="12" t="s">
        <v>68</v>
      </c>
      <c r="AS208" s="305" t="s">
        <v>1451</v>
      </c>
    </row>
    <row r="209" spans="2:53" s="39" customFormat="1" ht="21" x14ac:dyDescent="0.25">
      <c r="B209" s="40">
        <v>192</v>
      </c>
      <c r="C209" s="388" t="s">
        <v>1670</v>
      </c>
      <c r="D209" s="42" t="s">
        <v>58</v>
      </c>
      <c r="E209" s="43" t="s">
        <v>1026</v>
      </c>
      <c r="F209" s="53" t="s">
        <v>1080</v>
      </c>
      <c r="G209" s="417" t="s">
        <v>1104</v>
      </c>
      <c r="H209" s="112">
        <v>1505003</v>
      </c>
      <c r="I209" s="47">
        <v>2025</v>
      </c>
      <c r="J209" s="33"/>
      <c r="K209" s="11" t="s">
        <v>1404</v>
      </c>
      <c r="L209" s="42" t="s">
        <v>45</v>
      </c>
      <c r="M209" s="42"/>
      <c r="N209" s="42"/>
      <c r="O209" s="42"/>
      <c r="P209" s="502" t="s">
        <v>1405</v>
      </c>
      <c r="Q209" s="42"/>
      <c r="R209" s="42"/>
      <c r="S209" s="42"/>
      <c r="T209" s="42"/>
      <c r="U209" s="42"/>
      <c r="V209" s="42"/>
      <c r="W209" s="42"/>
      <c r="X209" s="42"/>
      <c r="Y209" s="42" t="s">
        <v>1407</v>
      </c>
      <c r="Z209" s="116" t="s">
        <v>1406</v>
      </c>
      <c r="AA209" s="116" t="s">
        <v>1406</v>
      </c>
      <c r="AB209" s="116" t="s">
        <v>1407</v>
      </c>
      <c r="AC209" s="116" t="s">
        <v>1407</v>
      </c>
      <c r="AD209" s="396" t="str">
        <f>VLOOKUP(C209,'[39]LAMPIRAN STANDAR'!$E$81:F$216,2,0)</f>
        <v>anidal.a@ikoito.co.id</v>
      </c>
      <c r="AE209" s="116" t="s">
        <v>1406</v>
      </c>
      <c r="AF209" s="116" t="s">
        <v>1105</v>
      </c>
      <c r="AG209" s="53" t="s">
        <v>1106</v>
      </c>
      <c r="AH209" s="42" t="s">
        <v>1107</v>
      </c>
      <c r="AI209" s="433" t="s">
        <v>46</v>
      </c>
      <c r="AJ209" s="432" t="s">
        <v>1373</v>
      </c>
      <c r="AK209" s="403">
        <v>1</v>
      </c>
      <c r="AL209" s="211">
        <v>1</v>
      </c>
      <c r="AM209" s="186" t="s">
        <v>65</v>
      </c>
      <c r="AN209" s="58" t="s">
        <v>411</v>
      </c>
      <c r="AO209" s="300">
        <v>45870</v>
      </c>
      <c r="AP209" s="300">
        <v>48061</v>
      </c>
      <c r="AQ209" s="182" t="s">
        <v>67</v>
      </c>
      <c r="AR209" s="56" t="s">
        <v>68</v>
      </c>
      <c r="AS209" s="305" t="s">
        <v>1524</v>
      </c>
    </row>
    <row r="210" spans="2:53" s="39" customFormat="1" ht="21" x14ac:dyDescent="0.25">
      <c r="B210" s="28">
        <v>193</v>
      </c>
      <c r="C210" s="53" t="s">
        <v>1109</v>
      </c>
      <c r="D210" s="42" t="s">
        <v>58</v>
      </c>
      <c r="E210" s="42" t="s">
        <v>1110</v>
      </c>
      <c r="F210" s="53" t="s">
        <v>1110</v>
      </c>
      <c r="G210" s="42" t="s">
        <v>1116</v>
      </c>
      <c r="H210" s="112" t="s">
        <v>32</v>
      </c>
      <c r="I210" s="47">
        <v>2024</v>
      </c>
      <c r="J210" s="33"/>
      <c r="K210" s="11" t="s">
        <v>1404</v>
      </c>
      <c r="L210" s="42" t="s">
        <v>45</v>
      </c>
      <c r="M210" s="42"/>
      <c r="N210" s="42"/>
      <c r="O210" s="42"/>
      <c r="P210" s="502" t="s">
        <v>1405</v>
      </c>
      <c r="Q210" s="42"/>
      <c r="R210" s="42"/>
      <c r="S210" s="42"/>
      <c r="T210" s="42"/>
      <c r="U210" s="42"/>
      <c r="V210" s="42"/>
      <c r="W210" s="42"/>
      <c r="X210" s="42"/>
      <c r="Y210" s="42" t="s">
        <v>1407</v>
      </c>
      <c r="Z210" s="42" t="s">
        <v>1406</v>
      </c>
      <c r="AA210" s="42" t="s">
        <v>1406</v>
      </c>
      <c r="AB210" s="42" t="s">
        <v>1407</v>
      </c>
      <c r="AC210" s="42" t="s">
        <v>1407</v>
      </c>
      <c r="AD210" s="397" t="s">
        <v>1671</v>
      </c>
      <c r="AE210" s="42" t="s">
        <v>1406</v>
      </c>
      <c r="AF210" s="42" t="s">
        <v>1112</v>
      </c>
      <c r="AG210" s="53" t="s">
        <v>1113</v>
      </c>
      <c r="AH210" s="53" t="s">
        <v>32</v>
      </c>
      <c r="AI210" s="433" t="s">
        <v>46</v>
      </c>
      <c r="AJ210" s="432" t="s">
        <v>1373</v>
      </c>
      <c r="AK210" s="403">
        <v>1</v>
      </c>
      <c r="AL210" s="211">
        <v>1</v>
      </c>
      <c r="AM210" s="186" t="s">
        <v>80</v>
      </c>
      <c r="AN210" s="12" t="s">
        <v>1114</v>
      </c>
      <c r="AO210" s="300">
        <v>45536</v>
      </c>
      <c r="AP210" s="300">
        <v>47727</v>
      </c>
      <c r="AQ210" s="182" t="s">
        <v>83</v>
      </c>
      <c r="AR210" s="12" t="s">
        <v>1419</v>
      </c>
      <c r="AS210" s="305" t="s">
        <v>1672</v>
      </c>
      <c r="AT210" s="38"/>
      <c r="AU210" s="38"/>
      <c r="AV210" s="38"/>
      <c r="AW210" s="38"/>
      <c r="AX210" s="1"/>
      <c r="AY210" s="1"/>
      <c r="AZ210" s="1"/>
      <c r="BA210" s="1"/>
    </row>
    <row r="211" spans="2:53" s="39" customFormat="1" ht="21" x14ac:dyDescent="0.25">
      <c r="B211" s="40">
        <v>194</v>
      </c>
      <c r="C211" s="53" t="s">
        <v>1115</v>
      </c>
      <c r="D211" s="42" t="s">
        <v>58</v>
      </c>
      <c r="E211" s="42" t="s">
        <v>1110</v>
      </c>
      <c r="F211" s="43" t="s">
        <v>1110</v>
      </c>
      <c r="G211" s="53" t="s">
        <v>1111</v>
      </c>
      <c r="H211" s="112" t="s">
        <v>32</v>
      </c>
      <c r="I211" s="47">
        <v>2022</v>
      </c>
      <c r="J211" s="33"/>
      <c r="K211" s="11" t="s">
        <v>1404</v>
      </c>
      <c r="L211" s="42" t="s">
        <v>45</v>
      </c>
      <c r="M211" s="42"/>
      <c r="N211" s="42"/>
      <c r="O211" s="42"/>
      <c r="P211" s="502" t="s">
        <v>1405</v>
      </c>
      <c r="Q211" s="42"/>
      <c r="R211" s="42"/>
      <c r="S211" s="42"/>
      <c r="T211" s="42"/>
      <c r="U211" s="42"/>
      <c r="V211" s="42"/>
      <c r="W211" s="42"/>
      <c r="X211" s="42"/>
      <c r="Y211" s="42" t="s">
        <v>1407</v>
      </c>
      <c r="Z211" s="42" t="s">
        <v>1406</v>
      </c>
      <c r="AA211" s="42" t="s">
        <v>1406</v>
      </c>
      <c r="AB211" s="42" t="s">
        <v>1407</v>
      </c>
      <c r="AC211" s="42" t="s">
        <v>1407</v>
      </c>
      <c r="AD211" s="396" t="str">
        <f>VLOOKUP(C211,'[39]LAMPIRAN STANDAR'!$E$81:F$216,2,0)</f>
        <v>spm-pik@ikoito.co.id</v>
      </c>
      <c r="AE211" s="42" t="s">
        <v>1406</v>
      </c>
      <c r="AF211" s="53" t="s">
        <v>1117</v>
      </c>
      <c r="AG211" s="53" t="s">
        <v>1118</v>
      </c>
      <c r="AH211" s="53" t="s">
        <v>32</v>
      </c>
      <c r="AI211" s="433" t="s">
        <v>46</v>
      </c>
      <c r="AJ211" s="432" t="s">
        <v>1373</v>
      </c>
      <c r="AK211" s="403">
        <v>1</v>
      </c>
      <c r="AL211" s="211">
        <v>1</v>
      </c>
      <c r="AM211" s="58" t="s">
        <v>65</v>
      </c>
      <c r="AN211" s="58" t="s">
        <v>1556</v>
      </c>
      <c r="AO211" s="300">
        <v>44652</v>
      </c>
      <c r="AP211" s="300">
        <v>46844</v>
      </c>
      <c r="AQ211" s="68" t="s">
        <v>67</v>
      </c>
      <c r="AR211" s="56" t="s">
        <v>68</v>
      </c>
      <c r="AS211" s="305" t="s">
        <v>1495</v>
      </c>
      <c r="AT211" s="38"/>
      <c r="AU211" s="38"/>
      <c r="AV211" s="38"/>
      <c r="AW211" s="38"/>
      <c r="AX211" s="1"/>
      <c r="AY211" s="1"/>
      <c r="AZ211" s="1"/>
      <c r="BA211" s="1"/>
    </row>
    <row r="212" spans="2:53" s="39" customFormat="1" ht="21" x14ac:dyDescent="0.25">
      <c r="B212" s="28">
        <v>195</v>
      </c>
      <c r="C212" s="53" t="s">
        <v>1119</v>
      </c>
      <c r="D212" s="42" t="s">
        <v>58</v>
      </c>
      <c r="E212" s="42" t="s">
        <v>1120</v>
      </c>
      <c r="F212" s="53" t="s">
        <v>1121</v>
      </c>
      <c r="G212" s="53" t="s">
        <v>1122</v>
      </c>
      <c r="H212" s="112">
        <v>1506014</v>
      </c>
      <c r="I212" s="47">
        <v>2025</v>
      </c>
      <c r="J212" s="33"/>
      <c r="K212" s="11" t="s">
        <v>1404</v>
      </c>
      <c r="L212" s="42" t="s">
        <v>45</v>
      </c>
      <c r="M212" s="42"/>
      <c r="N212" s="42"/>
      <c r="O212" s="42"/>
      <c r="P212" s="502" t="s">
        <v>1405</v>
      </c>
      <c r="Q212" s="42"/>
      <c r="R212" s="42"/>
      <c r="S212" s="42"/>
      <c r="T212" s="42"/>
      <c r="U212" s="42"/>
      <c r="V212" s="42"/>
      <c r="W212" s="42"/>
      <c r="X212" s="42"/>
      <c r="Y212" s="42" t="s">
        <v>1407</v>
      </c>
      <c r="Z212" s="42" t="s">
        <v>1406</v>
      </c>
      <c r="AA212" s="42" t="s">
        <v>1406</v>
      </c>
      <c r="AB212" s="42" t="s">
        <v>1407</v>
      </c>
      <c r="AC212" s="42" t="s">
        <v>1407</v>
      </c>
      <c r="AD212" s="396" t="str">
        <f>VLOOKUP(C212,'[39]LAMPIRAN STANDAR'!$E$81:F$216,2,0)</f>
        <v>richar.f@ikoito.co.id</v>
      </c>
      <c r="AE212" s="42" t="s">
        <v>1406</v>
      </c>
      <c r="AF212" s="42" t="s">
        <v>1123</v>
      </c>
      <c r="AG212" s="53" t="s">
        <v>1124</v>
      </c>
      <c r="AH212" s="42" t="s">
        <v>1125</v>
      </c>
      <c r="AI212" s="433" t="s">
        <v>46</v>
      </c>
      <c r="AJ212" s="432" t="s">
        <v>1373</v>
      </c>
      <c r="AK212" s="403">
        <v>1</v>
      </c>
      <c r="AL212" s="211">
        <v>1</v>
      </c>
      <c r="AM212" s="186" t="s">
        <v>165</v>
      </c>
      <c r="AN212" s="12" t="s">
        <v>1484</v>
      </c>
      <c r="AO212" s="300">
        <v>45689</v>
      </c>
      <c r="AP212" s="300">
        <v>47880</v>
      </c>
      <c r="AQ212" s="182" t="s">
        <v>167</v>
      </c>
      <c r="AR212" s="12" t="s">
        <v>168</v>
      </c>
      <c r="AS212" s="305" t="s">
        <v>1485</v>
      </c>
      <c r="AT212" s="38"/>
      <c r="AU212" s="38"/>
      <c r="AV212" s="38"/>
      <c r="AW212" s="38"/>
      <c r="AX212" s="1"/>
      <c r="AY212" s="1"/>
      <c r="AZ212" s="1"/>
      <c r="BA212" s="1"/>
    </row>
    <row r="213" spans="2:53" s="39" customFormat="1" ht="21" x14ac:dyDescent="0.25">
      <c r="B213" s="40">
        <v>196</v>
      </c>
      <c r="C213" s="53" t="s">
        <v>1126</v>
      </c>
      <c r="D213" s="42" t="s">
        <v>58</v>
      </c>
      <c r="E213" s="42" t="s">
        <v>1120</v>
      </c>
      <c r="F213" s="53" t="s">
        <v>1121</v>
      </c>
      <c r="G213" s="53" t="s">
        <v>1127</v>
      </c>
      <c r="H213" s="112">
        <v>1604047</v>
      </c>
      <c r="I213" s="47">
        <v>2025</v>
      </c>
      <c r="J213" s="33"/>
      <c r="K213" s="11" t="s">
        <v>1404</v>
      </c>
      <c r="L213" s="42" t="s">
        <v>45</v>
      </c>
      <c r="M213" s="42"/>
      <c r="N213" s="42"/>
      <c r="O213" s="42"/>
      <c r="P213" s="502" t="s">
        <v>1405</v>
      </c>
      <c r="Q213" s="42"/>
      <c r="R213" s="42"/>
      <c r="S213" s="42"/>
      <c r="T213" s="42"/>
      <c r="U213" s="42"/>
      <c r="V213" s="42"/>
      <c r="W213" s="42"/>
      <c r="X213" s="42"/>
      <c r="Y213" s="42" t="s">
        <v>1407</v>
      </c>
      <c r="Z213" s="42" t="s">
        <v>1406</v>
      </c>
      <c r="AA213" s="42" t="s">
        <v>1406</v>
      </c>
      <c r="AB213" s="42" t="s">
        <v>1407</v>
      </c>
      <c r="AC213" s="42" t="s">
        <v>1407</v>
      </c>
      <c r="AD213" s="396" t="str">
        <f>VLOOKUP(C213,'[39]LAMPIRAN STANDAR'!$E$81:F$216,2,0)</f>
        <v>nurhasim.p@ikoito.co.id</v>
      </c>
      <c r="AE213" s="42" t="s">
        <v>1406</v>
      </c>
      <c r="AF213" s="42" t="s">
        <v>1128</v>
      </c>
      <c r="AG213" s="53" t="s">
        <v>1129</v>
      </c>
      <c r="AH213" s="42" t="s">
        <v>1130</v>
      </c>
      <c r="AI213" s="433" t="s">
        <v>46</v>
      </c>
      <c r="AJ213" s="432" t="s">
        <v>1373</v>
      </c>
      <c r="AK213" s="403">
        <v>1</v>
      </c>
      <c r="AL213" s="211">
        <v>1</v>
      </c>
      <c r="AM213" s="186" t="s">
        <v>165</v>
      </c>
      <c r="AN213" s="12" t="s">
        <v>1480</v>
      </c>
      <c r="AO213" s="300">
        <v>45717</v>
      </c>
      <c r="AP213" s="300">
        <v>47908</v>
      </c>
      <c r="AQ213" s="182" t="s">
        <v>167</v>
      </c>
      <c r="AR213" s="12" t="s">
        <v>168</v>
      </c>
      <c r="AS213" s="305" t="s">
        <v>1481</v>
      </c>
    </row>
    <row r="214" spans="2:53" s="475" customFormat="1" ht="21" customHeight="1" x14ac:dyDescent="0.25">
      <c r="B214" s="1019">
        <v>197</v>
      </c>
      <c r="C214" s="1013" t="s">
        <v>1131</v>
      </c>
      <c r="D214" s="1011" t="s">
        <v>58</v>
      </c>
      <c r="E214" s="1011" t="s">
        <v>1120</v>
      </c>
      <c r="F214" s="1013" t="s">
        <v>1121</v>
      </c>
      <c r="G214" s="1013" t="s">
        <v>1132</v>
      </c>
      <c r="H214" s="1013">
        <v>1301002</v>
      </c>
      <c r="I214" s="1021">
        <v>2025</v>
      </c>
      <c r="J214" s="1023"/>
      <c r="K214" s="1015" t="s">
        <v>1404</v>
      </c>
      <c r="L214" s="1011" t="s">
        <v>45</v>
      </c>
      <c r="M214" s="496"/>
      <c r="N214" s="496"/>
      <c r="O214" s="496"/>
      <c r="P214" s="1017" t="s">
        <v>1405</v>
      </c>
      <c r="Q214" s="496"/>
      <c r="R214" s="496"/>
      <c r="S214" s="496"/>
      <c r="T214" s="496"/>
      <c r="U214" s="496"/>
      <c r="V214" s="496"/>
      <c r="W214" s="496"/>
      <c r="X214" s="496"/>
      <c r="Y214" s="1011" t="s">
        <v>1407</v>
      </c>
      <c r="Z214" s="1011" t="s">
        <v>1406</v>
      </c>
      <c r="AA214" s="1011" t="s">
        <v>1406</v>
      </c>
      <c r="AB214" s="1011" t="s">
        <v>1407</v>
      </c>
      <c r="AC214" s="1011" t="s">
        <v>1407</v>
      </c>
      <c r="AD214" s="472" t="str">
        <f>VLOOKUP(C214,'[39]LAMPIRAN STANDAR'!$E$81:F$216,2,0)</f>
        <v>yahdi.a@ikoito.co.id</v>
      </c>
      <c r="AE214" s="1011" t="s">
        <v>1406</v>
      </c>
      <c r="AF214" s="1011" t="s">
        <v>1133</v>
      </c>
      <c r="AG214" s="1013" t="s">
        <v>1134</v>
      </c>
      <c r="AH214" s="1011" t="s">
        <v>1135</v>
      </c>
      <c r="AI214" s="1001" t="s">
        <v>46</v>
      </c>
      <c r="AJ214" s="1003" t="s">
        <v>1373</v>
      </c>
      <c r="AK214" s="1005">
        <v>1</v>
      </c>
      <c r="AL214" s="1007">
        <v>1</v>
      </c>
      <c r="AM214" s="1009" t="s">
        <v>165</v>
      </c>
      <c r="AN214" s="997" t="s">
        <v>1480</v>
      </c>
      <c r="AO214" s="993">
        <v>45717</v>
      </c>
      <c r="AP214" s="993">
        <v>47908</v>
      </c>
      <c r="AQ214" s="995" t="s">
        <v>167</v>
      </c>
      <c r="AR214" s="997" t="s">
        <v>168</v>
      </c>
      <c r="AS214" s="999" t="s">
        <v>1481</v>
      </c>
      <c r="AT214" s="473"/>
      <c r="AU214" s="473"/>
      <c r="AV214" s="473"/>
      <c r="AW214" s="473"/>
      <c r="AX214" s="474"/>
      <c r="AY214" s="474"/>
      <c r="AZ214" s="474"/>
      <c r="BA214" s="474"/>
    </row>
    <row r="215" spans="2:53" s="475" customFormat="1" ht="21" customHeight="1" x14ac:dyDescent="0.25">
      <c r="B215" s="1020"/>
      <c r="C215" s="1014"/>
      <c r="D215" s="1012"/>
      <c r="E215" s="1012"/>
      <c r="F215" s="1014"/>
      <c r="G215" s="1014"/>
      <c r="H215" s="1014"/>
      <c r="I215" s="1022"/>
      <c r="J215" s="1024"/>
      <c r="K215" s="1016"/>
      <c r="L215" s="1012"/>
      <c r="M215" s="497"/>
      <c r="N215" s="497"/>
      <c r="O215" s="497"/>
      <c r="P215" s="1018"/>
      <c r="Q215" s="497"/>
      <c r="R215" s="497"/>
      <c r="S215" s="497"/>
      <c r="T215" s="497"/>
      <c r="U215" s="497"/>
      <c r="V215" s="497"/>
      <c r="W215" s="497"/>
      <c r="X215" s="497"/>
      <c r="Y215" s="1012"/>
      <c r="Z215" s="1012"/>
      <c r="AA215" s="1012"/>
      <c r="AB215" s="1012"/>
      <c r="AC215" s="1012"/>
      <c r="AD215" s="500" t="s">
        <v>1673</v>
      </c>
      <c r="AE215" s="1012"/>
      <c r="AF215" s="1012"/>
      <c r="AG215" s="1014"/>
      <c r="AH215" s="1012"/>
      <c r="AI215" s="1002"/>
      <c r="AJ215" s="1004"/>
      <c r="AK215" s="1006"/>
      <c r="AL215" s="1008"/>
      <c r="AM215" s="1010"/>
      <c r="AN215" s="998"/>
      <c r="AO215" s="994"/>
      <c r="AP215" s="994"/>
      <c r="AQ215" s="996"/>
      <c r="AR215" s="998"/>
      <c r="AS215" s="1000"/>
      <c r="AT215" s="473"/>
      <c r="AU215" s="473"/>
      <c r="AV215" s="473"/>
      <c r="AW215" s="473"/>
      <c r="AX215" s="474"/>
      <c r="AY215" s="474"/>
      <c r="AZ215" s="474"/>
      <c r="BA215" s="474"/>
    </row>
    <row r="216" spans="2:53" s="39" customFormat="1" ht="21" x14ac:dyDescent="0.25">
      <c r="B216" s="40">
        <v>198</v>
      </c>
      <c r="C216" s="65" t="s">
        <v>1136</v>
      </c>
      <c r="D216" s="42" t="s">
        <v>58</v>
      </c>
      <c r="E216" s="42" t="s">
        <v>1120</v>
      </c>
      <c r="F216" s="53" t="s">
        <v>1121</v>
      </c>
      <c r="G216" s="53" t="s">
        <v>1137</v>
      </c>
      <c r="H216" s="112">
        <v>1509033</v>
      </c>
      <c r="I216" s="47">
        <v>2024</v>
      </c>
      <c r="J216" s="33"/>
      <c r="K216" s="11" t="s">
        <v>1404</v>
      </c>
      <c r="L216" s="42" t="s">
        <v>45</v>
      </c>
      <c r="M216" s="42"/>
      <c r="N216" s="42"/>
      <c r="O216" s="42"/>
      <c r="P216" s="502" t="s">
        <v>1405</v>
      </c>
      <c r="Q216" s="42"/>
      <c r="R216" s="42"/>
      <c r="S216" s="42"/>
      <c r="T216" s="42"/>
      <c r="U216" s="42"/>
      <c r="V216" s="42"/>
      <c r="W216" s="42"/>
      <c r="X216" s="42"/>
      <c r="Y216" s="42" t="s">
        <v>1407</v>
      </c>
      <c r="Z216" s="42" t="s">
        <v>1406</v>
      </c>
      <c r="AA216" s="42" t="s">
        <v>1406</v>
      </c>
      <c r="AB216" s="42" t="s">
        <v>1407</v>
      </c>
      <c r="AC216" s="42" t="s">
        <v>1407</v>
      </c>
      <c r="AD216" s="396" t="str">
        <f>VLOOKUP(C216,'[39]LAMPIRAN STANDAR'!$E$81:F$216,2,0)</f>
        <v>alam.s@ikoito.co.id</v>
      </c>
      <c r="AE216" s="42" t="s">
        <v>1406</v>
      </c>
      <c r="AF216" s="53" t="s">
        <v>1138</v>
      </c>
      <c r="AG216" s="53" t="s">
        <v>1139</v>
      </c>
      <c r="AH216" s="42" t="s">
        <v>1140</v>
      </c>
      <c r="AI216" s="433" t="s">
        <v>46</v>
      </c>
      <c r="AJ216" s="432" t="s">
        <v>1373</v>
      </c>
      <c r="AK216" s="403">
        <v>1</v>
      </c>
      <c r="AL216" s="211">
        <v>1</v>
      </c>
      <c r="AM216" s="186" t="s">
        <v>65</v>
      </c>
      <c r="AN216" s="12" t="s">
        <v>1452</v>
      </c>
      <c r="AO216" s="300">
        <v>45292</v>
      </c>
      <c r="AP216" s="300">
        <v>47484</v>
      </c>
      <c r="AQ216" s="182" t="s">
        <v>67</v>
      </c>
      <c r="AR216" s="12" t="s">
        <v>68</v>
      </c>
      <c r="AS216" s="305" t="s">
        <v>1453</v>
      </c>
      <c r="AT216" s="38"/>
      <c r="AU216" s="38"/>
      <c r="AV216" s="38"/>
      <c r="AW216" s="38"/>
      <c r="AX216" s="1"/>
      <c r="AY216" s="1"/>
      <c r="AZ216" s="1"/>
      <c r="BA216" s="1"/>
    </row>
    <row r="217" spans="2:53" s="39" customFormat="1" ht="21" customHeight="1" x14ac:dyDescent="0.25">
      <c r="B217" s="28">
        <v>199</v>
      </c>
      <c r="C217" s="65" t="s">
        <v>1141</v>
      </c>
      <c r="D217" s="42" t="s">
        <v>58</v>
      </c>
      <c r="E217" s="42" t="s">
        <v>1120</v>
      </c>
      <c r="F217" s="53" t="s">
        <v>1121</v>
      </c>
      <c r="G217" s="419" t="s">
        <v>1142</v>
      </c>
      <c r="H217" s="112">
        <v>1706002</v>
      </c>
      <c r="I217" s="47">
        <v>2024</v>
      </c>
      <c r="J217" s="33"/>
      <c r="K217" s="11" t="s">
        <v>1404</v>
      </c>
      <c r="L217" s="42" t="s">
        <v>45</v>
      </c>
      <c r="M217" s="42"/>
      <c r="N217" s="42"/>
      <c r="O217" s="42"/>
      <c r="P217" s="502" t="s">
        <v>1405</v>
      </c>
      <c r="Q217" s="42"/>
      <c r="R217" s="42"/>
      <c r="S217" s="42"/>
      <c r="T217" s="42"/>
      <c r="U217" s="42"/>
      <c r="V217" s="42"/>
      <c r="W217" s="42"/>
      <c r="X217" s="42"/>
      <c r="Y217" s="42" t="s">
        <v>1407</v>
      </c>
      <c r="Z217" s="42" t="s">
        <v>1406</v>
      </c>
      <c r="AA217" s="42" t="s">
        <v>1406</v>
      </c>
      <c r="AB217" s="42" t="s">
        <v>1407</v>
      </c>
      <c r="AC217" s="42" t="s">
        <v>1407</v>
      </c>
      <c r="AD217" s="396" t="str">
        <f>VLOOKUP(C217,'[39]LAMPIRAN STANDAR'!$E$81:F$216,2,0)</f>
        <v>irsan.r@ikoito.co.id</v>
      </c>
      <c r="AE217" s="42" t="s">
        <v>1406</v>
      </c>
      <c r="AF217" s="53" t="s">
        <v>1143</v>
      </c>
      <c r="AG217" s="53" t="s">
        <v>1144</v>
      </c>
      <c r="AH217" s="42" t="s">
        <v>1145</v>
      </c>
      <c r="AI217" s="433" t="s">
        <v>46</v>
      </c>
      <c r="AJ217" s="432" t="s">
        <v>1373</v>
      </c>
      <c r="AK217" s="403">
        <v>1</v>
      </c>
      <c r="AL217" s="211">
        <v>1</v>
      </c>
      <c r="AM217" s="186" t="s">
        <v>65</v>
      </c>
      <c r="AN217" s="12" t="s">
        <v>1450</v>
      </c>
      <c r="AO217" s="300">
        <v>45413</v>
      </c>
      <c r="AP217" s="300">
        <v>47604</v>
      </c>
      <c r="AQ217" s="182" t="s">
        <v>67</v>
      </c>
      <c r="AR217" s="12" t="s">
        <v>68</v>
      </c>
      <c r="AS217" s="305" t="s">
        <v>1451</v>
      </c>
      <c r="AT217" s="38"/>
      <c r="AU217" s="38"/>
      <c r="AV217" s="38"/>
      <c r="AW217" s="38"/>
      <c r="AX217" s="1"/>
      <c r="AY217" s="1"/>
      <c r="AZ217" s="1"/>
      <c r="BA217" s="1"/>
    </row>
    <row r="218" spans="2:53" s="39" customFormat="1" ht="21" customHeight="1" x14ac:dyDescent="0.25">
      <c r="B218" s="40">
        <v>200</v>
      </c>
      <c r="C218" s="42" t="s">
        <v>1146</v>
      </c>
      <c r="D218" s="42" t="s">
        <v>58</v>
      </c>
      <c r="E218" s="42" t="s">
        <v>1120</v>
      </c>
      <c r="F218" s="53" t="s">
        <v>1121</v>
      </c>
      <c r="G218" s="419" t="s">
        <v>1147</v>
      </c>
      <c r="H218" s="112">
        <v>1610006</v>
      </c>
      <c r="I218" s="47">
        <v>2024</v>
      </c>
      <c r="J218" s="33"/>
      <c r="K218" s="11" t="s">
        <v>1404</v>
      </c>
      <c r="L218" s="42" t="s">
        <v>45</v>
      </c>
      <c r="M218" s="42"/>
      <c r="N218" s="42"/>
      <c r="O218" s="42"/>
      <c r="P218" s="502" t="s">
        <v>1405</v>
      </c>
      <c r="Q218" s="42"/>
      <c r="R218" s="42"/>
      <c r="S218" s="42"/>
      <c r="T218" s="42"/>
      <c r="U218" s="42"/>
      <c r="V218" s="42"/>
      <c r="W218" s="42"/>
      <c r="X218" s="42"/>
      <c r="Y218" s="42" t="s">
        <v>1407</v>
      </c>
      <c r="Z218" s="42" t="s">
        <v>1406</v>
      </c>
      <c r="AA218" s="42" t="s">
        <v>1406</v>
      </c>
      <c r="AB218" s="42" t="s">
        <v>1407</v>
      </c>
      <c r="AC218" s="42" t="s">
        <v>1407</v>
      </c>
      <c r="AD218" s="396" t="str">
        <f>VLOOKUP(C218,'[39]LAMPIRAN STANDAR'!$E$81:F$216,2,0)</f>
        <v>jhohandi.g@ikoito.co.id</v>
      </c>
      <c r="AE218" s="42" t="s">
        <v>1406</v>
      </c>
      <c r="AF218" s="53" t="s">
        <v>1148</v>
      </c>
      <c r="AG218" s="416" t="s">
        <v>1149</v>
      </c>
      <c r="AH218" s="42" t="s">
        <v>1150</v>
      </c>
      <c r="AI218" s="433" t="s">
        <v>46</v>
      </c>
      <c r="AJ218" s="432" t="s">
        <v>1373</v>
      </c>
      <c r="AK218" s="403">
        <v>1</v>
      </c>
      <c r="AL218" s="211">
        <v>1</v>
      </c>
      <c r="AM218" s="422" t="s">
        <v>80</v>
      </c>
      <c r="AN218" s="12" t="s">
        <v>1486</v>
      </c>
      <c r="AO218" s="300">
        <v>45444</v>
      </c>
      <c r="AP218" s="300">
        <v>47635</v>
      </c>
      <c r="AQ218" s="182" t="s">
        <v>83</v>
      </c>
      <c r="AR218" s="12" t="s">
        <v>1419</v>
      </c>
      <c r="AS218" s="305" t="s">
        <v>1487</v>
      </c>
      <c r="AT218" s="38"/>
      <c r="AU218" s="38"/>
      <c r="AV218" s="38"/>
      <c r="AW218" s="38"/>
      <c r="AX218" s="1"/>
      <c r="AY218" s="1"/>
      <c r="AZ218" s="1"/>
      <c r="BA218" s="1"/>
    </row>
    <row r="219" spans="2:53" s="39" customFormat="1" ht="21" x14ac:dyDescent="0.25">
      <c r="B219" s="28">
        <v>201</v>
      </c>
      <c r="C219" s="53" t="s">
        <v>1151</v>
      </c>
      <c r="D219" s="42" t="s">
        <v>30</v>
      </c>
      <c r="E219" s="42" t="s">
        <v>1120</v>
      </c>
      <c r="F219" s="42" t="s">
        <v>1121</v>
      </c>
      <c r="G219" s="416" t="s">
        <v>1152</v>
      </c>
      <c r="H219" s="112">
        <v>1108005</v>
      </c>
      <c r="I219" s="47">
        <v>2023</v>
      </c>
      <c r="J219" s="33"/>
      <c r="K219" s="11" t="s">
        <v>1404</v>
      </c>
      <c r="L219" s="42" t="s">
        <v>38</v>
      </c>
      <c r="M219" s="502" t="s">
        <v>1405</v>
      </c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 t="s">
        <v>1406</v>
      </c>
      <c r="Z219" s="42" t="s">
        <v>1407</v>
      </c>
      <c r="AA219" s="42" t="s">
        <v>1407</v>
      </c>
      <c r="AB219" s="42" t="s">
        <v>1406</v>
      </c>
      <c r="AC219" s="42" t="s">
        <v>1407</v>
      </c>
      <c r="AD219" s="396" t="s">
        <v>1674</v>
      </c>
      <c r="AE219" s="42" t="s">
        <v>1406</v>
      </c>
      <c r="AF219" s="416" t="s">
        <v>1153</v>
      </c>
      <c r="AG219" s="416" t="s">
        <v>1154</v>
      </c>
      <c r="AH219" s="416" t="s">
        <v>36</v>
      </c>
      <c r="AI219" s="430" t="s">
        <v>89</v>
      </c>
      <c r="AJ219" s="432" t="s">
        <v>1373</v>
      </c>
      <c r="AK219" s="403">
        <v>1</v>
      </c>
      <c r="AL219" s="211">
        <v>1</v>
      </c>
      <c r="AM219" s="170" t="s">
        <v>1409</v>
      </c>
      <c r="AN219" s="12" t="s">
        <v>1422</v>
      </c>
      <c r="AO219" s="300">
        <v>45108</v>
      </c>
      <c r="AP219" s="300">
        <v>47300</v>
      </c>
      <c r="AQ219" s="182" t="s">
        <v>1411</v>
      </c>
      <c r="AR219" s="12" t="s">
        <v>1423</v>
      </c>
      <c r="AS219" s="305" t="s">
        <v>1424</v>
      </c>
    </row>
    <row r="220" spans="2:53" s="39" customFormat="1" ht="21" x14ac:dyDescent="0.25">
      <c r="B220" s="40">
        <v>202</v>
      </c>
      <c r="C220" s="53" t="s">
        <v>1155</v>
      </c>
      <c r="D220" s="42" t="s">
        <v>30</v>
      </c>
      <c r="E220" s="42" t="s">
        <v>1120</v>
      </c>
      <c r="F220" s="42" t="s">
        <v>1121</v>
      </c>
      <c r="G220" s="53" t="s">
        <v>1156</v>
      </c>
      <c r="H220" s="112">
        <v>1108005</v>
      </c>
      <c r="I220" s="47">
        <v>2023</v>
      </c>
      <c r="J220" s="33"/>
      <c r="K220" s="11" t="s">
        <v>1404</v>
      </c>
      <c r="L220" s="42" t="s">
        <v>106</v>
      </c>
      <c r="M220" s="30"/>
      <c r="N220" s="30"/>
      <c r="O220" s="502" t="s">
        <v>1405</v>
      </c>
      <c r="P220" s="30"/>
      <c r="Q220" s="30"/>
      <c r="R220" s="30"/>
      <c r="S220" s="30"/>
      <c r="T220" s="30"/>
      <c r="U220" s="30"/>
      <c r="V220" s="30"/>
      <c r="W220" s="30"/>
      <c r="X220" s="30"/>
      <c r="Y220" s="30" t="s">
        <v>1407</v>
      </c>
      <c r="Z220" s="42" t="s">
        <v>1407</v>
      </c>
      <c r="AA220" s="42" t="s">
        <v>1407</v>
      </c>
      <c r="AB220" s="42" t="s">
        <v>1407</v>
      </c>
      <c r="AC220" s="42" t="s">
        <v>1407</v>
      </c>
      <c r="AD220" s="42" t="s">
        <v>32</v>
      </c>
      <c r="AE220" s="42" t="s">
        <v>1407</v>
      </c>
      <c r="AF220" s="416" t="s">
        <v>1157</v>
      </c>
      <c r="AG220" s="416" t="s">
        <v>1158</v>
      </c>
      <c r="AH220" s="416" t="s">
        <v>36</v>
      </c>
      <c r="AI220" s="430" t="s">
        <v>89</v>
      </c>
      <c r="AJ220" s="432" t="s">
        <v>1373</v>
      </c>
      <c r="AK220" s="403">
        <v>1</v>
      </c>
      <c r="AL220" s="211">
        <v>1</v>
      </c>
      <c r="AM220" s="186" t="s">
        <v>1425</v>
      </c>
      <c r="AN220" s="12" t="s">
        <v>1454</v>
      </c>
      <c r="AO220" s="300">
        <v>45139</v>
      </c>
      <c r="AP220" s="300">
        <v>47331</v>
      </c>
      <c r="AQ220" s="182" t="s">
        <v>1427</v>
      </c>
      <c r="AR220" s="12" t="s">
        <v>32</v>
      </c>
      <c r="AS220" s="305" t="s">
        <v>1455</v>
      </c>
      <c r="AT220" s="38"/>
      <c r="AU220" s="38"/>
      <c r="AV220" s="38"/>
      <c r="AW220" s="38"/>
      <c r="AX220" s="1"/>
      <c r="AY220" s="1"/>
      <c r="AZ220" s="1"/>
      <c r="BA220" s="1"/>
    </row>
    <row r="221" spans="2:53" s="39" customFormat="1" ht="21" x14ac:dyDescent="0.25">
      <c r="B221" s="28">
        <v>203</v>
      </c>
      <c r="C221" s="65" t="s">
        <v>1159</v>
      </c>
      <c r="D221" s="42" t="s">
        <v>58</v>
      </c>
      <c r="E221" s="42" t="s">
        <v>1120</v>
      </c>
      <c r="F221" s="53" t="s">
        <v>1121</v>
      </c>
      <c r="G221" s="53" t="s">
        <v>1160</v>
      </c>
      <c r="H221" s="112">
        <v>2203035</v>
      </c>
      <c r="I221" s="47">
        <v>2023</v>
      </c>
      <c r="J221" s="33"/>
      <c r="K221" s="11" t="s">
        <v>1404</v>
      </c>
      <c r="L221" s="42" t="s">
        <v>45</v>
      </c>
      <c r="M221" s="42"/>
      <c r="N221" s="42"/>
      <c r="O221" s="42"/>
      <c r="P221" s="502" t="s">
        <v>1405</v>
      </c>
      <c r="Q221" s="42"/>
      <c r="R221" s="42"/>
      <c r="S221" s="42"/>
      <c r="T221" s="42"/>
      <c r="U221" s="42"/>
      <c r="V221" s="42"/>
      <c r="W221" s="42"/>
      <c r="X221" s="42"/>
      <c r="Y221" s="42" t="s">
        <v>1407</v>
      </c>
      <c r="Z221" s="42" t="s">
        <v>1406</v>
      </c>
      <c r="AA221" s="42" t="s">
        <v>1406</v>
      </c>
      <c r="AB221" s="42" t="s">
        <v>1407</v>
      </c>
      <c r="AC221" s="42" t="s">
        <v>1407</v>
      </c>
      <c r="AD221" s="396" t="str">
        <f>VLOOKUP(C221,'[39]LAMPIRAN STANDAR'!$E$81:F$216,2,0)</f>
        <v>fichri.w@ikoito.co.id</v>
      </c>
      <c r="AE221" s="42" t="s">
        <v>1406</v>
      </c>
      <c r="AF221" s="53" t="s">
        <v>1161</v>
      </c>
      <c r="AG221" s="53" t="s">
        <v>1162</v>
      </c>
      <c r="AH221" s="42" t="s">
        <v>1163</v>
      </c>
      <c r="AI221" s="433" t="s">
        <v>46</v>
      </c>
      <c r="AJ221" s="432" t="s">
        <v>1373</v>
      </c>
      <c r="AK221" s="403">
        <v>1</v>
      </c>
      <c r="AL221" s="211">
        <v>1</v>
      </c>
      <c r="AM221" s="186" t="s">
        <v>65</v>
      </c>
      <c r="AN221" s="12" t="s">
        <v>1612</v>
      </c>
      <c r="AO221" s="300">
        <v>45047</v>
      </c>
      <c r="AP221" s="300">
        <v>47239</v>
      </c>
      <c r="AQ221" s="182" t="s">
        <v>67</v>
      </c>
      <c r="AR221" s="12" t="s">
        <v>68</v>
      </c>
      <c r="AS221" s="305" t="s">
        <v>1428</v>
      </c>
      <c r="AT221" s="38"/>
      <c r="AU221" s="38"/>
      <c r="AV221" s="38"/>
      <c r="AW221" s="38"/>
      <c r="AX221" s="1"/>
      <c r="AY221" s="1"/>
      <c r="AZ221" s="1"/>
      <c r="BA221" s="1"/>
    </row>
    <row r="222" spans="2:53" s="39" customFormat="1" ht="21" x14ac:dyDescent="0.25">
      <c r="B222" s="40">
        <v>204</v>
      </c>
      <c r="C222" s="65" t="s">
        <v>1164</v>
      </c>
      <c r="D222" s="42" t="s">
        <v>58</v>
      </c>
      <c r="E222" s="42" t="s">
        <v>1120</v>
      </c>
      <c r="F222" s="53" t="s">
        <v>1121</v>
      </c>
      <c r="G222" s="53" t="s">
        <v>1165</v>
      </c>
      <c r="H222" s="112">
        <v>1510028</v>
      </c>
      <c r="I222" s="47">
        <v>2023</v>
      </c>
      <c r="J222" s="33"/>
      <c r="K222" s="11" t="s">
        <v>1404</v>
      </c>
      <c r="L222" s="42" t="s">
        <v>45</v>
      </c>
      <c r="M222" s="42"/>
      <c r="N222" s="42"/>
      <c r="O222" s="42"/>
      <c r="P222" s="502" t="s">
        <v>1405</v>
      </c>
      <c r="Q222" s="42"/>
      <c r="R222" s="42"/>
      <c r="S222" s="42"/>
      <c r="T222" s="42"/>
      <c r="U222" s="42"/>
      <c r="V222" s="42"/>
      <c r="W222" s="42"/>
      <c r="X222" s="42"/>
      <c r="Y222" s="42" t="s">
        <v>1407</v>
      </c>
      <c r="Z222" s="42" t="s">
        <v>1406</v>
      </c>
      <c r="AA222" s="42" t="s">
        <v>1406</v>
      </c>
      <c r="AB222" s="42" t="s">
        <v>1407</v>
      </c>
      <c r="AC222" s="42" t="s">
        <v>1407</v>
      </c>
      <c r="AD222" s="396" t="str">
        <f>VLOOKUP(C222,'[39]LAMPIRAN STANDAR'!$E$81:F$216,2,0)</f>
        <v>amin.s@ikoito.co.id</v>
      </c>
      <c r="AE222" s="42" t="s">
        <v>1406</v>
      </c>
      <c r="AF222" s="53" t="s">
        <v>1166</v>
      </c>
      <c r="AG222" s="53" t="s">
        <v>1167</v>
      </c>
      <c r="AH222" s="42" t="s">
        <v>1168</v>
      </c>
      <c r="AI222" s="433" t="s">
        <v>46</v>
      </c>
      <c r="AJ222" s="432" t="s">
        <v>1373</v>
      </c>
      <c r="AK222" s="403">
        <v>1</v>
      </c>
      <c r="AL222" s="211">
        <v>1</v>
      </c>
      <c r="AM222" s="186" t="s">
        <v>1425</v>
      </c>
      <c r="AN222" s="12" t="s">
        <v>1491</v>
      </c>
      <c r="AO222" s="300">
        <v>45170</v>
      </c>
      <c r="AP222" s="300">
        <v>47362</v>
      </c>
      <c r="AQ222" s="182" t="s">
        <v>1427</v>
      </c>
      <c r="AR222" s="12" t="s">
        <v>32</v>
      </c>
      <c r="AS222" s="305" t="s">
        <v>1639</v>
      </c>
      <c r="AT222" s="38"/>
      <c r="AU222" s="38"/>
      <c r="AV222" s="38"/>
      <c r="AW222" s="38"/>
      <c r="AX222" s="1"/>
      <c r="AY222" s="1"/>
      <c r="AZ222" s="1"/>
      <c r="BA222" s="1"/>
    </row>
    <row r="223" spans="2:53" s="39" customFormat="1" ht="21" x14ac:dyDescent="0.25">
      <c r="B223" s="28">
        <v>205</v>
      </c>
      <c r="C223" s="65" t="s">
        <v>1169</v>
      </c>
      <c r="D223" s="42" t="s">
        <v>58</v>
      </c>
      <c r="E223" s="42" t="s">
        <v>1120</v>
      </c>
      <c r="F223" s="53" t="s">
        <v>1121</v>
      </c>
      <c r="G223" s="53" t="s">
        <v>1170</v>
      </c>
      <c r="H223" s="112">
        <v>1809001</v>
      </c>
      <c r="I223" s="47">
        <v>2023</v>
      </c>
      <c r="J223" s="33"/>
      <c r="K223" s="11" t="s">
        <v>1404</v>
      </c>
      <c r="L223" s="42" t="s">
        <v>45</v>
      </c>
      <c r="M223" s="42"/>
      <c r="N223" s="42"/>
      <c r="O223" s="42"/>
      <c r="P223" s="502" t="s">
        <v>1405</v>
      </c>
      <c r="Q223" s="42"/>
      <c r="R223" s="42"/>
      <c r="S223" s="42"/>
      <c r="T223" s="42"/>
      <c r="U223" s="42"/>
      <c r="V223" s="42"/>
      <c r="W223" s="42"/>
      <c r="X223" s="42"/>
      <c r="Y223" s="42" t="s">
        <v>1407</v>
      </c>
      <c r="Z223" s="42" t="s">
        <v>1406</v>
      </c>
      <c r="AA223" s="42" t="s">
        <v>1406</v>
      </c>
      <c r="AB223" s="42" t="s">
        <v>1407</v>
      </c>
      <c r="AC223" s="42" t="s">
        <v>1407</v>
      </c>
      <c r="AD223" s="396" t="str">
        <f>VLOOKUP(C223,'[39]LAMPIRAN STANDAR'!$E$81:F$216,2,0)</f>
        <v>hagi.y@ikoito.co.id</v>
      </c>
      <c r="AE223" s="42" t="s">
        <v>1406</v>
      </c>
      <c r="AF223" s="53" t="s">
        <v>1171</v>
      </c>
      <c r="AG223" s="53" t="s">
        <v>1172</v>
      </c>
      <c r="AH223" s="42" t="s">
        <v>1173</v>
      </c>
      <c r="AI223" s="433" t="s">
        <v>46</v>
      </c>
      <c r="AJ223" s="432" t="s">
        <v>1373</v>
      </c>
      <c r="AK223" s="403">
        <v>1</v>
      </c>
      <c r="AL223" s="211">
        <v>1</v>
      </c>
      <c r="AM223" s="186" t="s">
        <v>1425</v>
      </c>
      <c r="AN223" s="12" t="s">
        <v>1541</v>
      </c>
      <c r="AO223" s="300">
        <v>45200</v>
      </c>
      <c r="AP223" s="300">
        <v>47392</v>
      </c>
      <c r="AQ223" s="182" t="s">
        <v>1427</v>
      </c>
      <c r="AR223" s="12" t="s">
        <v>32</v>
      </c>
      <c r="AS223" s="305" t="s">
        <v>1542</v>
      </c>
      <c r="AT223" s="38"/>
      <c r="AU223" s="38"/>
      <c r="AV223" s="38"/>
      <c r="AW223" s="38"/>
      <c r="AX223" s="1"/>
      <c r="AY223" s="1"/>
      <c r="AZ223" s="1"/>
      <c r="BA223" s="1"/>
    </row>
    <row r="224" spans="2:53" s="39" customFormat="1" ht="21" x14ac:dyDescent="0.25">
      <c r="B224" s="40">
        <v>206</v>
      </c>
      <c r="C224" s="53" t="s">
        <v>1174</v>
      </c>
      <c r="D224" s="42" t="s">
        <v>58</v>
      </c>
      <c r="E224" s="42" t="s">
        <v>1120</v>
      </c>
      <c r="F224" s="53" t="s">
        <v>1121</v>
      </c>
      <c r="G224" s="53" t="s">
        <v>1175</v>
      </c>
      <c r="H224" s="112">
        <v>1112005</v>
      </c>
      <c r="I224" s="47">
        <v>2025</v>
      </c>
      <c r="J224" s="33"/>
      <c r="K224" s="11" t="s">
        <v>1404</v>
      </c>
      <c r="L224" s="42" t="s">
        <v>45</v>
      </c>
      <c r="M224" s="42"/>
      <c r="N224" s="42"/>
      <c r="O224" s="42"/>
      <c r="P224" s="502" t="s">
        <v>1405</v>
      </c>
      <c r="Q224" s="42"/>
      <c r="R224" s="42"/>
      <c r="S224" s="42"/>
      <c r="T224" s="42"/>
      <c r="U224" s="42"/>
      <c r="V224" s="42"/>
      <c r="W224" s="42"/>
      <c r="X224" s="42"/>
      <c r="Y224" s="42" t="s">
        <v>1407</v>
      </c>
      <c r="Z224" s="42" t="s">
        <v>1406</v>
      </c>
      <c r="AA224" s="42" t="s">
        <v>1406</v>
      </c>
      <c r="AB224" s="42" t="s">
        <v>1407</v>
      </c>
      <c r="AC224" s="42" t="s">
        <v>1407</v>
      </c>
      <c r="AD224" s="396" t="str">
        <f>VLOOKUP(C224,'[39]LAMPIRAN STANDAR'!$E$81:F$216,2,0)</f>
        <v>m.dadan@ikoito.co.id</v>
      </c>
      <c r="AE224" s="42" t="s">
        <v>1406</v>
      </c>
      <c r="AF224" s="53" t="s">
        <v>1176</v>
      </c>
      <c r="AG224" s="53" t="s">
        <v>1177</v>
      </c>
      <c r="AH224" s="42" t="s">
        <v>1178</v>
      </c>
      <c r="AI224" s="433" t="s">
        <v>46</v>
      </c>
      <c r="AJ224" s="432" t="s">
        <v>1373</v>
      </c>
      <c r="AK224" s="403">
        <v>1</v>
      </c>
      <c r="AL224" s="211">
        <v>1</v>
      </c>
      <c r="AM224" s="186" t="s">
        <v>65</v>
      </c>
      <c r="AN224" s="12" t="s">
        <v>761</v>
      </c>
      <c r="AO224" s="300">
        <v>45809</v>
      </c>
      <c r="AP224" s="299">
        <v>48000</v>
      </c>
      <c r="AQ224" s="182" t="s">
        <v>67</v>
      </c>
      <c r="AR224" s="12" t="s">
        <v>68</v>
      </c>
      <c r="AS224" s="305" t="s">
        <v>1608</v>
      </c>
      <c r="AT224" s="38"/>
      <c r="AU224" s="38"/>
      <c r="AV224" s="38"/>
      <c r="AW224" s="38"/>
      <c r="AX224" s="1"/>
      <c r="AY224" s="1"/>
      <c r="AZ224" s="1"/>
      <c r="BA224" s="1"/>
    </row>
    <row r="225" spans="2:53" s="39" customFormat="1" ht="21" x14ac:dyDescent="0.25">
      <c r="B225" s="28">
        <v>207</v>
      </c>
      <c r="C225" s="65" t="s">
        <v>1179</v>
      </c>
      <c r="D225" s="42" t="s">
        <v>30</v>
      </c>
      <c r="E225" s="42" t="s">
        <v>1120</v>
      </c>
      <c r="F225" s="88" t="s">
        <v>1180</v>
      </c>
      <c r="G225" s="42" t="s">
        <v>1181</v>
      </c>
      <c r="H225" s="112">
        <v>1105002</v>
      </c>
      <c r="I225" s="47">
        <v>2024</v>
      </c>
      <c r="J225" s="33"/>
      <c r="K225" s="11" t="s">
        <v>1404</v>
      </c>
      <c r="L225" s="42" t="s">
        <v>38</v>
      </c>
      <c r="M225" s="502" t="s">
        <v>1405</v>
      </c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 t="s">
        <v>1407</v>
      </c>
      <c r="Z225" s="42" t="s">
        <v>1407</v>
      </c>
      <c r="AA225" s="42" t="s">
        <v>1407</v>
      </c>
      <c r="AB225" s="42" t="s">
        <v>1407</v>
      </c>
      <c r="AC225" s="42" t="s">
        <v>1407</v>
      </c>
      <c r="AD225" s="396" t="s">
        <v>1675</v>
      </c>
      <c r="AE225" s="42" t="s">
        <v>1406</v>
      </c>
      <c r="AF225" s="418" t="s">
        <v>1182</v>
      </c>
      <c r="AG225" s="53" t="s">
        <v>1183</v>
      </c>
      <c r="AH225" s="53" t="s">
        <v>36</v>
      </c>
      <c r="AI225" s="430" t="s">
        <v>89</v>
      </c>
      <c r="AJ225" s="432" t="s">
        <v>1373</v>
      </c>
      <c r="AK225" s="403">
        <v>1</v>
      </c>
      <c r="AL225" s="211">
        <v>1</v>
      </c>
      <c r="AM225" s="186" t="s">
        <v>65</v>
      </c>
      <c r="AN225" s="12" t="s">
        <v>1554</v>
      </c>
      <c r="AO225" s="300">
        <v>45383</v>
      </c>
      <c r="AP225" s="300">
        <v>47574</v>
      </c>
      <c r="AQ225" s="182" t="s">
        <v>67</v>
      </c>
      <c r="AR225" s="12" t="s">
        <v>68</v>
      </c>
      <c r="AS225" s="305" t="s">
        <v>1555</v>
      </c>
      <c r="AT225" s="38"/>
      <c r="AU225" s="38"/>
      <c r="AV225" s="38"/>
      <c r="AW225" s="38"/>
      <c r="AX225" s="1"/>
      <c r="AY225" s="1"/>
      <c r="AZ225" s="1"/>
      <c r="BA225" s="1"/>
    </row>
    <row r="226" spans="2:53" s="39" customFormat="1" ht="21" x14ac:dyDescent="0.25">
      <c r="B226" s="40">
        <v>208</v>
      </c>
      <c r="C226" s="65" t="s">
        <v>1184</v>
      </c>
      <c r="D226" s="42" t="s">
        <v>58</v>
      </c>
      <c r="E226" s="42" t="s">
        <v>1120</v>
      </c>
      <c r="F226" s="53" t="s">
        <v>1180</v>
      </c>
      <c r="G226" s="53" t="s">
        <v>1185</v>
      </c>
      <c r="H226" s="112">
        <v>1105003</v>
      </c>
      <c r="I226" s="47">
        <v>2024</v>
      </c>
      <c r="J226" s="33"/>
      <c r="K226" s="11" t="s">
        <v>1404</v>
      </c>
      <c r="L226" s="42" t="s">
        <v>45</v>
      </c>
      <c r="M226" s="42"/>
      <c r="N226" s="42"/>
      <c r="O226" s="42"/>
      <c r="P226" s="502" t="s">
        <v>1405</v>
      </c>
      <c r="Q226" s="42"/>
      <c r="R226" s="42"/>
      <c r="S226" s="42"/>
      <c r="T226" s="42"/>
      <c r="U226" s="42"/>
      <c r="V226" s="42"/>
      <c r="W226" s="42"/>
      <c r="X226" s="42"/>
      <c r="Y226" s="42" t="s">
        <v>1407</v>
      </c>
      <c r="Z226" s="42" t="s">
        <v>1406</v>
      </c>
      <c r="AA226" s="42" t="s">
        <v>1406</v>
      </c>
      <c r="AB226" s="42" t="s">
        <v>1407</v>
      </c>
      <c r="AC226" s="42" t="s">
        <v>1407</v>
      </c>
      <c r="AD226" s="396" t="str">
        <f>VLOOKUP(C226,'[39]LAMPIRAN STANDAR'!$E$81:F$216,2,0)</f>
        <v>hendra.n@ikoito.co.id</v>
      </c>
      <c r="AE226" s="42" t="s">
        <v>1406</v>
      </c>
      <c r="AF226" s="53" t="s">
        <v>1186</v>
      </c>
      <c r="AG226" s="53" t="s">
        <v>1187</v>
      </c>
      <c r="AH226" s="42" t="s">
        <v>1188</v>
      </c>
      <c r="AI226" s="433" t="s">
        <v>46</v>
      </c>
      <c r="AJ226" s="432" t="s">
        <v>1373</v>
      </c>
      <c r="AK226" s="403">
        <v>1</v>
      </c>
      <c r="AL226" s="211">
        <v>1</v>
      </c>
      <c r="AM226" s="186" t="s">
        <v>65</v>
      </c>
      <c r="AN226" s="12" t="s">
        <v>1450</v>
      </c>
      <c r="AO226" s="300">
        <v>45413</v>
      </c>
      <c r="AP226" s="300">
        <v>47604</v>
      </c>
      <c r="AQ226" s="182" t="s">
        <v>67</v>
      </c>
      <c r="AR226" s="12" t="s">
        <v>68</v>
      </c>
      <c r="AS226" s="305" t="s">
        <v>1451</v>
      </c>
      <c r="AT226" s="38"/>
      <c r="AU226" s="38"/>
      <c r="AV226" s="38"/>
      <c r="AW226" s="38"/>
      <c r="AX226" s="1"/>
      <c r="AY226" s="1"/>
      <c r="AZ226" s="1"/>
      <c r="BA226" s="1"/>
    </row>
    <row r="227" spans="2:53" s="39" customFormat="1" ht="21" x14ac:dyDescent="0.25">
      <c r="B227" s="28">
        <v>209</v>
      </c>
      <c r="C227" s="65" t="s">
        <v>1189</v>
      </c>
      <c r="D227" s="42" t="s">
        <v>58</v>
      </c>
      <c r="E227" s="42" t="s">
        <v>1120</v>
      </c>
      <c r="F227" s="88" t="s">
        <v>1180</v>
      </c>
      <c r="G227" s="53" t="s">
        <v>1190</v>
      </c>
      <c r="H227" s="112">
        <v>1305005</v>
      </c>
      <c r="I227" s="47">
        <v>2023</v>
      </c>
      <c r="J227" s="33"/>
      <c r="K227" s="11" t="s">
        <v>1404</v>
      </c>
      <c r="L227" s="42" t="s">
        <v>45</v>
      </c>
      <c r="M227" s="42"/>
      <c r="N227" s="42"/>
      <c r="O227" s="42"/>
      <c r="P227" s="502" t="s">
        <v>1405</v>
      </c>
      <c r="Q227" s="42"/>
      <c r="R227" s="42"/>
      <c r="S227" s="42"/>
      <c r="T227" s="42"/>
      <c r="U227" s="42"/>
      <c r="V227" s="42"/>
      <c r="W227" s="42"/>
      <c r="X227" s="42"/>
      <c r="Y227" s="42" t="s">
        <v>1407</v>
      </c>
      <c r="Z227" s="42" t="s">
        <v>1406</v>
      </c>
      <c r="AA227" s="42" t="s">
        <v>1406</v>
      </c>
      <c r="AB227" s="42" t="s">
        <v>1407</v>
      </c>
      <c r="AC227" s="42" t="s">
        <v>1407</v>
      </c>
      <c r="AD227" s="396" t="str">
        <f>VLOOKUP(C227,'[39]LAMPIRAN STANDAR'!$E$81:F$216,2,0)</f>
        <v>jig_mtc@ikoito.co.id</v>
      </c>
      <c r="AE227" s="42" t="s">
        <v>1406</v>
      </c>
      <c r="AF227" s="53" t="s">
        <v>1191</v>
      </c>
      <c r="AG227" s="53" t="s">
        <v>1192</v>
      </c>
      <c r="AH227" s="42" t="s">
        <v>1193</v>
      </c>
      <c r="AI227" s="433" t="s">
        <v>46</v>
      </c>
      <c r="AJ227" s="432" t="s">
        <v>1373</v>
      </c>
      <c r="AK227" s="403">
        <v>1</v>
      </c>
      <c r="AL227" s="211">
        <v>1</v>
      </c>
      <c r="AM227" s="186" t="s">
        <v>1425</v>
      </c>
      <c r="AN227" s="12" t="s">
        <v>1426</v>
      </c>
      <c r="AO227" s="300">
        <v>45047</v>
      </c>
      <c r="AP227" s="300">
        <v>47239</v>
      </c>
      <c r="AQ227" s="182" t="s">
        <v>1427</v>
      </c>
      <c r="AR227" s="12" t="s">
        <v>32</v>
      </c>
      <c r="AS227" s="305" t="s">
        <v>1428</v>
      </c>
      <c r="AT227" s="38"/>
      <c r="AU227" s="38"/>
      <c r="AV227" s="38"/>
      <c r="AW227" s="38"/>
      <c r="AX227" s="1"/>
      <c r="AY227" s="1"/>
      <c r="AZ227" s="1"/>
      <c r="BA227" s="1"/>
    </row>
    <row r="228" spans="2:53" s="39" customFormat="1" ht="21" customHeight="1" x14ac:dyDescent="0.25">
      <c r="B228" s="40">
        <v>210</v>
      </c>
      <c r="C228" s="53" t="s">
        <v>1194</v>
      </c>
      <c r="D228" s="42" t="s">
        <v>30</v>
      </c>
      <c r="E228" s="42" t="s">
        <v>1120</v>
      </c>
      <c r="F228" s="88" t="s">
        <v>1180</v>
      </c>
      <c r="G228" s="53" t="s">
        <v>1195</v>
      </c>
      <c r="H228" s="112">
        <v>1301030</v>
      </c>
      <c r="I228" s="47" t="s">
        <v>44</v>
      </c>
      <c r="J228" s="33"/>
      <c r="K228" s="11" t="s">
        <v>1404</v>
      </c>
      <c r="L228" s="42" t="s">
        <v>38</v>
      </c>
      <c r="M228" s="502" t="s">
        <v>1405</v>
      </c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 t="s">
        <v>1406</v>
      </c>
      <c r="Z228" s="42" t="s">
        <v>1407</v>
      </c>
      <c r="AA228" s="42" t="s">
        <v>1407</v>
      </c>
      <c r="AB228" s="42" t="s">
        <v>1407</v>
      </c>
      <c r="AC228" s="42" t="s">
        <v>1407</v>
      </c>
      <c r="AD228" s="396" t="s">
        <v>1676</v>
      </c>
      <c r="AE228" s="42" t="s">
        <v>1406</v>
      </c>
      <c r="AF228" s="53" t="s">
        <v>1196</v>
      </c>
      <c r="AG228" s="42" t="s">
        <v>1197</v>
      </c>
      <c r="AH228" s="42" t="s">
        <v>36</v>
      </c>
      <c r="AI228" s="430" t="s">
        <v>89</v>
      </c>
      <c r="AJ228" s="432" t="s">
        <v>1373</v>
      </c>
      <c r="AK228" s="403">
        <v>1</v>
      </c>
      <c r="AL228" s="211">
        <v>1</v>
      </c>
      <c r="AM228" s="186" t="s">
        <v>65</v>
      </c>
      <c r="AN228" s="12" t="s">
        <v>1414</v>
      </c>
      <c r="AO228" s="300">
        <v>44348</v>
      </c>
      <c r="AP228" s="300">
        <v>46539</v>
      </c>
      <c r="AQ228" s="182" t="s">
        <v>67</v>
      </c>
      <c r="AR228" s="56" t="s">
        <v>68</v>
      </c>
      <c r="AS228" s="305" t="s">
        <v>1415</v>
      </c>
    </row>
    <row r="229" spans="2:53" s="39" customFormat="1" ht="21" customHeight="1" x14ac:dyDescent="0.25">
      <c r="B229" s="28">
        <v>211</v>
      </c>
      <c r="C229" s="53" t="s">
        <v>1198</v>
      </c>
      <c r="D229" s="42" t="s">
        <v>58</v>
      </c>
      <c r="E229" s="42" t="s">
        <v>1120</v>
      </c>
      <c r="F229" s="53" t="s">
        <v>1199</v>
      </c>
      <c r="G229" s="53" t="s">
        <v>1200</v>
      </c>
      <c r="H229" s="112">
        <v>2507005</v>
      </c>
      <c r="I229" s="47">
        <v>2025</v>
      </c>
      <c r="J229" s="33"/>
      <c r="K229" s="11" t="s">
        <v>1404</v>
      </c>
      <c r="L229" s="42" t="s">
        <v>45</v>
      </c>
      <c r="M229" s="42"/>
      <c r="N229" s="42"/>
      <c r="O229" s="42"/>
      <c r="P229" s="502" t="s">
        <v>1405</v>
      </c>
      <c r="Q229" s="42"/>
      <c r="R229" s="42"/>
      <c r="S229" s="42"/>
      <c r="T229" s="42"/>
      <c r="U229" s="42"/>
      <c r="V229" s="42"/>
      <c r="W229" s="42"/>
      <c r="X229" s="42"/>
      <c r="Y229" s="42" t="s">
        <v>1407</v>
      </c>
      <c r="Z229" s="42" t="s">
        <v>1406</v>
      </c>
      <c r="AA229" s="42" t="s">
        <v>1406</v>
      </c>
      <c r="AB229" s="42" t="s">
        <v>1407</v>
      </c>
      <c r="AC229" s="42" t="s">
        <v>1407</v>
      </c>
      <c r="AD229" s="396" t="str">
        <f>VLOOKUP(C229,'[39]LAMPIRAN STANDAR'!$E$81:F$216,2,0)</f>
        <v>plant.adm@ikoito.co.id</v>
      </c>
      <c r="AE229" s="42" t="s">
        <v>1406</v>
      </c>
      <c r="AF229" s="42" t="s">
        <v>1201</v>
      </c>
      <c r="AG229" s="42" t="s">
        <v>1202</v>
      </c>
      <c r="AH229" s="42" t="s">
        <v>1203</v>
      </c>
      <c r="AI229" s="433" t="s">
        <v>46</v>
      </c>
      <c r="AJ229" s="432" t="s">
        <v>1373</v>
      </c>
      <c r="AK229" s="403">
        <v>1</v>
      </c>
      <c r="AL229" s="211">
        <v>1</v>
      </c>
      <c r="AM229" s="186" t="s">
        <v>165</v>
      </c>
      <c r="AN229" s="12" t="s">
        <v>1480</v>
      </c>
      <c r="AO229" s="300">
        <v>45717</v>
      </c>
      <c r="AP229" s="300">
        <v>47908</v>
      </c>
      <c r="AQ229" s="182" t="s">
        <v>167</v>
      </c>
      <c r="AR229" s="12" t="s">
        <v>168</v>
      </c>
      <c r="AS229" s="305" t="s">
        <v>1481</v>
      </c>
      <c r="AT229" s="38"/>
      <c r="AU229" s="38"/>
      <c r="AV229" s="38"/>
      <c r="AW229" s="38"/>
      <c r="AX229" s="1"/>
      <c r="AY229" s="1"/>
      <c r="AZ229" s="1"/>
      <c r="BA229" s="1"/>
    </row>
    <row r="230" spans="2:53" s="39" customFormat="1" ht="21" x14ac:dyDescent="0.25">
      <c r="B230" s="40">
        <v>212</v>
      </c>
      <c r="C230" s="65" t="s">
        <v>1206</v>
      </c>
      <c r="D230" s="42" t="s">
        <v>58</v>
      </c>
      <c r="E230" s="42" t="s">
        <v>1120</v>
      </c>
      <c r="F230" s="42" t="s">
        <v>1199</v>
      </c>
      <c r="G230" s="53" t="s">
        <v>1207</v>
      </c>
      <c r="H230" s="112">
        <v>1011018</v>
      </c>
      <c r="I230" s="47">
        <v>2023</v>
      </c>
      <c r="J230" s="33"/>
      <c r="K230" s="11" t="s">
        <v>1404</v>
      </c>
      <c r="L230" s="42" t="s">
        <v>45</v>
      </c>
      <c r="M230" s="42"/>
      <c r="N230" s="42"/>
      <c r="O230" s="42"/>
      <c r="P230" s="502" t="s">
        <v>1405</v>
      </c>
      <c r="Q230" s="42"/>
      <c r="R230" s="42"/>
      <c r="S230" s="42"/>
      <c r="T230" s="42"/>
      <c r="U230" s="42"/>
      <c r="V230" s="42"/>
      <c r="W230" s="42"/>
      <c r="X230" s="42"/>
      <c r="Y230" s="42" t="s">
        <v>1407</v>
      </c>
      <c r="Z230" s="42" t="s">
        <v>1406</v>
      </c>
      <c r="AA230" s="42" t="s">
        <v>1406</v>
      </c>
      <c r="AB230" s="42" t="s">
        <v>1407</v>
      </c>
      <c r="AC230" s="42" t="s">
        <v>1407</v>
      </c>
      <c r="AD230" s="396" t="str">
        <f>VLOOKUP(C230,'[39]LAMPIRAN STANDAR'!$E$81:F$216,2,0)</f>
        <v>budi.i@ikoito.co.id</v>
      </c>
      <c r="AE230" s="42" t="s">
        <v>1406</v>
      </c>
      <c r="AF230" s="53" t="s">
        <v>1208</v>
      </c>
      <c r="AG230" s="42" t="s">
        <v>1209</v>
      </c>
      <c r="AH230" s="42" t="s">
        <v>1210</v>
      </c>
      <c r="AI230" s="433" t="s">
        <v>46</v>
      </c>
      <c r="AJ230" s="432" t="s">
        <v>1373</v>
      </c>
      <c r="AK230" s="403">
        <v>1</v>
      </c>
      <c r="AL230" s="211">
        <v>1</v>
      </c>
      <c r="AM230" s="186" t="s">
        <v>1425</v>
      </c>
      <c r="AN230" s="12" t="s">
        <v>1429</v>
      </c>
      <c r="AO230" s="300">
        <v>45231</v>
      </c>
      <c r="AP230" s="300">
        <v>47423</v>
      </c>
      <c r="AQ230" s="182" t="s">
        <v>1427</v>
      </c>
      <c r="AR230" s="12" t="s">
        <v>32</v>
      </c>
      <c r="AS230" s="305" t="s">
        <v>1430</v>
      </c>
    </row>
    <row r="231" spans="2:53" s="39" customFormat="1" ht="21" x14ac:dyDescent="0.25">
      <c r="B231" s="28">
        <v>213</v>
      </c>
      <c r="C231" s="65" t="s">
        <v>1211</v>
      </c>
      <c r="D231" s="42" t="s">
        <v>30</v>
      </c>
      <c r="E231" s="42" t="s">
        <v>1120</v>
      </c>
      <c r="F231" s="53" t="s">
        <v>1199</v>
      </c>
      <c r="G231" s="53" t="s">
        <v>1212</v>
      </c>
      <c r="H231" s="112">
        <v>1012004</v>
      </c>
      <c r="I231" s="47">
        <v>2025</v>
      </c>
      <c r="J231" s="33"/>
      <c r="K231" s="11" t="s">
        <v>1404</v>
      </c>
      <c r="L231" s="42" t="s">
        <v>38</v>
      </c>
      <c r="M231" s="502" t="s">
        <v>1405</v>
      </c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 t="s">
        <v>1406</v>
      </c>
      <c r="Z231" s="42" t="s">
        <v>1407</v>
      </c>
      <c r="AA231" s="42" t="s">
        <v>1407</v>
      </c>
      <c r="AB231" s="42" t="s">
        <v>1407</v>
      </c>
      <c r="AC231" s="42" t="s">
        <v>1407</v>
      </c>
      <c r="AD231" s="396" t="s">
        <v>1677</v>
      </c>
      <c r="AE231" s="42" t="s">
        <v>1406</v>
      </c>
      <c r="AF231" s="53" t="s">
        <v>1213</v>
      </c>
      <c r="AG231" s="53" t="s">
        <v>1214</v>
      </c>
      <c r="AH231" s="42" t="s">
        <v>36</v>
      </c>
      <c r="AI231" s="430" t="s">
        <v>89</v>
      </c>
      <c r="AJ231" s="432" t="s">
        <v>1373</v>
      </c>
      <c r="AK231" s="403">
        <v>1</v>
      </c>
      <c r="AL231" s="211">
        <v>1</v>
      </c>
      <c r="AM231" s="186" t="s">
        <v>65</v>
      </c>
      <c r="AN231" s="56" t="s">
        <v>1215</v>
      </c>
      <c r="AO231" s="299">
        <v>45748</v>
      </c>
      <c r="AP231" s="299">
        <v>47939</v>
      </c>
      <c r="AQ231" s="182" t="s">
        <v>67</v>
      </c>
      <c r="AR231" s="56" t="s">
        <v>68</v>
      </c>
      <c r="AS231" s="305" t="s">
        <v>1678</v>
      </c>
      <c r="AT231" s="38"/>
      <c r="AU231" s="38"/>
      <c r="AV231" s="38"/>
      <c r="AW231" s="38"/>
      <c r="AX231" s="1"/>
      <c r="AY231" s="1"/>
      <c r="AZ231" s="1"/>
      <c r="BA231" s="1"/>
    </row>
    <row r="232" spans="2:53" s="39" customFormat="1" ht="21" x14ac:dyDescent="0.25">
      <c r="B232" s="40">
        <v>214</v>
      </c>
      <c r="C232" s="53" t="s">
        <v>1216</v>
      </c>
      <c r="D232" s="42" t="s">
        <v>58</v>
      </c>
      <c r="E232" s="42" t="s">
        <v>1120</v>
      </c>
      <c r="F232" s="53" t="s">
        <v>1199</v>
      </c>
      <c r="G232" s="53" t="s">
        <v>1217</v>
      </c>
      <c r="H232" s="112">
        <v>1011018</v>
      </c>
      <c r="I232" s="47">
        <v>2022</v>
      </c>
      <c r="J232" s="33"/>
      <c r="K232" s="11" t="s">
        <v>1404</v>
      </c>
      <c r="L232" s="42" t="s">
        <v>45</v>
      </c>
      <c r="M232" s="42"/>
      <c r="N232" s="42"/>
      <c r="O232" s="42"/>
      <c r="P232" s="502" t="s">
        <v>1405</v>
      </c>
      <c r="Q232" s="42"/>
      <c r="R232" s="42"/>
      <c r="S232" s="42"/>
      <c r="T232" s="42"/>
      <c r="U232" s="42"/>
      <c r="V232" s="42"/>
      <c r="W232" s="42"/>
      <c r="X232" s="42"/>
      <c r="Y232" s="42" t="s">
        <v>1407</v>
      </c>
      <c r="Z232" s="42" t="s">
        <v>1406</v>
      </c>
      <c r="AA232" s="42" t="s">
        <v>1406</v>
      </c>
      <c r="AB232" s="42" t="s">
        <v>1407</v>
      </c>
      <c r="AC232" s="42" t="s">
        <v>1407</v>
      </c>
      <c r="AD232" s="396" t="str">
        <f>VLOOKUP(C232,'[39]LAMPIRAN STANDAR'!$E$81:F$216,2,0)</f>
        <v>arief.y@ikoito.co.id</v>
      </c>
      <c r="AE232" s="42" t="s">
        <v>1406</v>
      </c>
      <c r="AF232" s="53" t="s">
        <v>1218</v>
      </c>
      <c r="AG232" s="53" t="s">
        <v>32</v>
      </c>
      <c r="AH232" s="42" t="s">
        <v>1219</v>
      </c>
      <c r="AI232" s="433" t="s">
        <v>46</v>
      </c>
      <c r="AJ232" s="432" t="s">
        <v>1373</v>
      </c>
      <c r="AK232" s="403">
        <v>1</v>
      </c>
      <c r="AL232" s="211">
        <v>1</v>
      </c>
      <c r="AM232" s="186" t="s">
        <v>1409</v>
      </c>
      <c r="AN232" s="12" t="s">
        <v>1512</v>
      </c>
      <c r="AO232" s="300">
        <v>44774</v>
      </c>
      <c r="AP232" s="300">
        <v>46966</v>
      </c>
      <c r="AQ232" s="182" t="s">
        <v>1411</v>
      </c>
      <c r="AR232" s="12" t="s">
        <v>1423</v>
      </c>
      <c r="AS232" s="305" t="s">
        <v>1513</v>
      </c>
      <c r="AT232" s="38"/>
      <c r="AU232" s="38"/>
      <c r="AV232" s="38"/>
      <c r="AW232" s="38"/>
      <c r="AX232" s="1"/>
      <c r="AY232" s="1"/>
      <c r="AZ232" s="1"/>
      <c r="BA232" s="1"/>
    </row>
    <row r="233" spans="2:53" s="39" customFormat="1" ht="21" x14ac:dyDescent="0.25">
      <c r="B233" s="28">
        <v>215</v>
      </c>
      <c r="C233" s="409" t="s">
        <v>375</v>
      </c>
      <c r="D233" s="42" t="s">
        <v>58</v>
      </c>
      <c r="E233" s="42" t="s">
        <v>1120</v>
      </c>
      <c r="F233" s="53" t="s">
        <v>1199</v>
      </c>
      <c r="G233" s="53" t="s">
        <v>1220</v>
      </c>
      <c r="H233" s="112">
        <v>1204003</v>
      </c>
      <c r="I233" s="47">
        <v>2025</v>
      </c>
      <c r="J233" s="33"/>
      <c r="K233" s="11" t="s">
        <v>1404</v>
      </c>
      <c r="L233" s="42" t="s">
        <v>45</v>
      </c>
      <c r="M233" s="42"/>
      <c r="N233" s="42"/>
      <c r="O233" s="42"/>
      <c r="P233" s="502" t="s">
        <v>1405</v>
      </c>
      <c r="Q233" s="42"/>
      <c r="R233" s="42"/>
      <c r="S233" s="42"/>
      <c r="T233" s="42"/>
      <c r="U233" s="42"/>
      <c r="V233" s="42"/>
      <c r="W233" s="42"/>
      <c r="X233" s="42"/>
      <c r="Y233" s="42" t="s">
        <v>1407</v>
      </c>
      <c r="Z233" s="116" t="s">
        <v>1406</v>
      </c>
      <c r="AA233" s="116" t="s">
        <v>1406</v>
      </c>
      <c r="AB233" s="116" t="s">
        <v>1407</v>
      </c>
      <c r="AC233" s="116" t="s">
        <v>1407</v>
      </c>
      <c r="AD233" s="396" t="str">
        <f>VLOOKUP(C233,'[39]LAMPIRAN STANDAR'!$E$81:F$216,2,0)</f>
        <v>plant.dept@ikoito.co.id</v>
      </c>
      <c r="AE233" s="116" t="s">
        <v>1406</v>
      </c>
      <c r="AF233" s="116" t="s">
        <v>1221</v>
      </c>
      <c r="AG233" s="53" t="s">
        <v>1222</v>
      </c>
      <c r="AH233" s="42" t="s">
        <v>1223</v>
      </c>
      <c r="AI233" s="433" t="s">
        <v>46</v>
      </c>
      <c r="AJ233" s="432" t="s">
        <v>1373</v>
      </c>
      <c r="AK233" s="403">
        <v>1</v>
      </c>
      <c r="AL233" s="211">
        <v>1</v>
      </c>
      <c r="AM233" s="186" t="s">
        <v>65</v>
      </c>
      <c r="AN233" s="58" t="s">
        <v>813</v>
      </c>
      <c r="AO233" s="318">
        <v>45901</v>
      </c>
      <c r="AP233" s="300">
        <v>48092</v>
      </c>
      <c r="AQ233" s="182" t="s">
        <v>67</v>
      </c>
      <c r="AR233" s="12" t="s">
        <v>68</v>
      </c>
      <c r="AS233" s="305" t="s">
        <v>1619</v>
      </c>
      <c r="AT233" s="38"/>
      <c r="AU233" s="38"/>
      <c r="AV233" s="38"/>
      <c r="AW233" s="38"/>
      <c r="AX233" s="1"/>
      <c r="AY233" s="1"/>
      <c r="AZ233" s="1"/>
      <c r="BA233" s="1"/>
    </row>
    <row r="234" spans="2:53" s="39" customFormat="1" ht="21" x14ac:dyDescent="0.25">
      <c r="B234" s="40">
        <v>216</v>
      </c>
      <c r="C234" s="53" t="s">
        <v>1224</v>
      </c>
      <c r="D234" s="42" t="s">
        <v>58</v>
      </c>
      <c r="E234" s="42" t="s">
        <v>1120</v>
      </c>
      <c r="F234" s="53" t="s">
        <v>1225</v>
      </c>
      <c r="G234" s="416" t="s">
        <v>1226</v>
      </c>
      <c r="H234" s="112">
        <v>1011026</v>
      </c>
      <c r="I234" s="47">
        <v>2025</v>
      </c>
      <c r="J234" s="33"/>
      <c r="K234" s="11" t="s">
        <v>1404</v>
      </c>
      <c r="L234" s="42" t="s">
        <v>45</v>
      </c>
      <c r="M234" s="42"/>
      <c r="N234" s="42"/>
      <c r="O234" s="42"/>
      <c r="P234" s="502" t="s">
        <v>1405</v>
      </c>
      <c r="Q234" s="42"/>
      <c r="R234" s="42"/>
      <c r="S234" s="42"/>
      <c r="T234" s="42"/>
      <c r="U234" s="42"/>
      <c r="V234" s="42"/>
      <c r="W234" s="42"/>
      <c r="X234" s="42"/>
      <c r="Y234" s="42" t="s">
        <v>1407</v>
      </c>
      <c r="Z234" s="42" t="s">
        <v>1406</v>
      </c>
      <c r="AA234" s="42" t="s">
        <v>1406</v>
      </c>
      <c r="AB234" s="42" t="s">
        <v>1407</v>
      </c>
      <c r="AC234" s="42" t="s">
        <v>1407</v>
      </c>
      <c r="AD234" s="396" t="str">
        <f>VLOOKUP(C234,'[39]LAMPIRAN STANDAR'!$E$81:F$216,2,0)</f>
        <v>depi.j@ikoito.co.id</v>
      </c>
      <c r="AE234" s="42" t="s">
        <v>1406</v>
      </c>
      <c r="AF234" s="42" t="s">
        <v>1227</v>
      </c>
      <c r="AG234" s="42" t="s">
        <v>1228</v>
      </c>
      <c r="AH234" s="42" t="s">
        <v>1229</v>
      </c>
      <c r="AI234" s="433" t="s">
        <v>46</v>
      </c>
      <c r="AJ234" s="432" t="s">
        <v>1373</v>
      </c>
      <c r="AK234" s="403">
        <v>1</v>
      </c>
      <c r="AL234" s="211">
        <v>1</v>
      </c>
      <c r="AM234" s="186" t="s">
        <v>165</v>
      </c>
      <c r="AN234" s="12" t="s">
        <v>1480</v>
      </c>
      <c r="AO234" s="300">
        <v>45717</v>
      </c>
      <c r="AP234" s="300">
        <v>47908</v>
      </c>
      <c r="AQ234" s="182" t="s">
        <v>167</v>
      </c>
      <c r="AR234" s="12" t="s">
        <v>168</v>
      </c>
      <c r="AS234" s="305" t="s">
        <v>1481</v>
      </c>
      <c r="AT234" s="38"/>
      <c r="AU234" s="38"/>
      <c r="AV234" s="38"/>
      <c r="AW234" s="38"/>
      <c r="AX234" s="1"/>
      <c r="AY234" s="1"/>
      <c r="AZ234" s="1"/>
      <c r="BA234" s="1"/>
    </row>
    <row r="235" spans="2:53" s="39" customFormat="1" ht="21" x14ac:dyDescent="0.25">
      <c r="B235" s="28">
        <v>217</v>
      </c>
      <c r="C235" s="53" t="s">
        <v>1231</v>
      </c>
      <c r="D235" s="42" t="s">
        <v>30</v>
      </c>
      <c r="E235" s="42" t="s">
        <v>1120</v>
      </c>
      <c r="F235" s="53" t="s">
        <v>1225</v>
      </c>
      <c r="G235" s="42" t="s">
        <v>1232</v>
      </c>
      <c r="H235" s="112">
        <v>1212008</v>
      </c>
      <c r="I235" s="47">
        <v>2025</v>
      </c>
      <c r="J235" s="33"/>
      <c r="K235" s="11" t="s">
        <v>1404</v>
      </c>
      <c r="L235" s="42" t="s">
        <v>38</v>
      </c>
      <c r="M235" s="502" t="s">
        <v>1405</v>
      </c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 t="s">
        <v>1406</v>
      </c>
      <c r="Z235" s="42" t="s">
        <v>1407</v>
      </c>
      <c r="AA235" s="42" t="s">
        <v>1407</v>
      </c>
      <c r="AB235" s="42" t="s">
        <v>1407</v>
      </c>
      <c r="AC235" s="42" t="s">
        <v>1407</v>
      </c>
      <c r="AD235" s="396" t="s">
        <v>1679</v>
      </c>
      <c r="AE235" s="42" t="s">
        <v>1406</v>
      </c>
      <c r="AF235" s="42" t="s">
        <v>1233</v>
      </c>
      <c r="AG235" s="42" t="s">
        <v>1234</v>
      </c>
      <c r="AH235" s="42" t="s">
        <v>36</v>
      </c>
      <c r="AI235" s="430" t="s">
        <v>89</v>
      </c>
      <c r="AJ235" s="432" t="s">
        <v>1373</v>
      </c>
      <c r="AK235" s="403">
        <v>1</v>
      </c>
      <c r="AL235" s="211">
        <v>1</v>
      </c>
      <c r="AM235" s="186" t="s">
        <v>65</v>
      </c>
      <c r="AN235" s="56" t="s">
        <v>1215</v>
      </c>
      <c r="AO235" s="299">
        <v>45748</v>
      </c>
      <c r="AP235" s="299">
        <v>47939</v>
      </c>
      <c r="AQ235" s="182" t="s">
        <v>67</v>
      </c>
      <c r="AR235" s="56" t="s">
        <v>68</v>
      </c>
      <c r="AS235" s="305" t="s">
        <v>1678</v>
      </c>
    </row>
    <row r="236" spans="2:53" s="39" customFormat="1" ht="21" x14ac:dyDescent="0.25">
      <c r="B236" s="40">
        <v>218</v>
      </c>
      <c r="C236" s="53" t="s">
        <v>1236</v>
      </c>
      <c r="D236" s="42" t="s">
        <v>58</v>
      </c>
      <c r="E236" s="42" t="s">
        <v>1120</v>
      </c>
      <c r="F236" s="53" t="s">
        <v>1225</v>
      </c>
      <c r="G236" s="42" t="s">
        <v>1237</v>
      </c>
      <c r="H236" s="112">
        <v>1305014</v>
      </c>
      <c r="I236" s="47">
        <v>2024</v>
      </c>
      <c r="J236" s="33"/>
      <c r="K236" s="11" t="s">
        <v>1404</v>
      </c>
      <c r="L236" s="42" t="s">
        <v>45</v>
      </c>
      <c r="M236" s="42"/>
      <c r="N236" s="42"/>
      <c r="O236" s="42"/>
      <c r="P236" s="502" t="s">
        <v>1405</v>
      </c>
      <c r="Q236" s="42"/>
      <c r="R236" s="42"/>
      <c r="S236" s="42"/>
      <c r="T236" s="42"/>
      <c r="U236" s="42"/>
      <c r="V236" s="42"/>
      <c r="W236" s="42"/>
      <c r="X236" s="42"/>
      <c r="Y236" s="42" t="s">
        <v>1407</v>
      </c>
      <c r="Z236" s="42" t="s">
        <v>1406</v>
      </c>
      <c r="AA236" s="42" t="s">
        <v>1406</v>
      </c>
      <c r="AB236" s="42" t="s">
        <v>1407</v>
      </c>
      <c r="AC236" s="42" t="s">
        <v>1407</v>
      </c>
      <c r="AD236" s="396" t="str">
        <f>VLOOKUP(C236,'[39]LAMPIRAN STANDAR'!$E$81:F$216,2,0)</f>
        <v>wahyono@ikoito.co.id</v>
      </c>
      <c r="AE236" s="42" t="s">
        <v>1406</v>
      </c>
      <c r="AF236" s="42" t="s">
        <v>1238</v>
      </c>
      <c r="AG236" s="42" t="s">
        <v>1239</v>
      </c>
      <c r="AH236" s="42" t="s">
        <v>1240</v>
      </c>
      <c r="AI236" s="433" t="s">
        <v>46</v>
      </c>
      <c r="AJ236" s="432" t="s">
        <v>1373</v>
      </c>
      <c r="AK236" s="403">
        <v>1</v>
      </c>
      <c r="AL236" s="211">
        <v>1</v>
      </c>
      <c r="AM236" s="58" t="s">
        <v>340</v>
      </c>
      <c r="AN236" s="58" t="s">
        <v>389</v>
      </c>
      <c r="AO236" s="318">
        <v>45597</v>
      </c>
      <c r="AP236" s="299">
        <v>47788</v>
      </c>
      <c r="AQ236" s="68" t="s">
        <v>343</v>
      </c>
      <c r="AR236" s="12" t="s">
        <v>390</v>
      </c>
      <c r="AS236" s="305" t="s">
        <v>1518</v>
      </c>
      <c r="AT236" s="38"/>
      <c r="AU236" s="38"/>
      <c r="AV236" s="38"/>
      <c r="AW236" s="38"/>
      <c r="AX236" s="1"/>
      <c r="AY236" s="1"/>
      <c r="AZ236" s="1"/>
      <c r="BA236" s="1"/>
    </row>
    <row r="237" spans="2:53" s="39" customFormat="1" ht="21" x14ac:dyDescent="0.25">
      <c r="B237" s="28">
        <v>219</v>
      </c>
      <c r="C237" s="65" t="s">
        <v>1242</v>
      </c>
      <c r="D237" s="42" t="s">
        <v>58</v>
      </c>
      <c r="E237" s="42" t="s">
        <v>1120</v>
      </c>
      <c r="F237" s="88" t="s">
        <v>1225</v>
      </c>
      <c r="G237" s="53" t="s">
        <v>1243</v>
      </c>
      <c r="H237" s="112">
        <v>2203032</v>
      </c>
      <c r="I237" s="47">
        <v>2024</v>
      </c>
      <c r="J237" s="33"/>
      <c r="K237" s="11" t="s">
        <v>1404</v>
      </c>
      <c r="L237" s="42" t="s">
        <v>45</v>
      </c>
      <c r="M237" s="42"/>
      <c r="N237" s="42"/>
      <c r="O237" s="42"/>
      <c r="P237" s="502" t="s">
        <v>1405</v>
      </c>
      <c r="Q237" s="42"/>
      <c r="R237" s="42"/>
      <c r="S237" s="42"/>
      <c r="T237" s="42"/>
      <c r="U237" s="42"/>
      <c r="V237" s="42"/>
      <c r="W237" s="42"/>
      <c r="X237" s="42"/>
      <c r="Y237" s="42" t="s">
        <v>1407</v>
      </c>
      <c r="Z237" s="42" t="s">
        <v>1406</v>
      </c>
      <c r="AA237" s="42" t="s">
        <v>1406</v>
      </c>
      <c r="AB237" s="42" t="s">
        <v>1407</v>
      </c>
      <c r="AC237" s="42" t="s">
        <v>1407</v>
      </c>
      <c r="AD237" s="396" t="str">
        <f>VLOOKUP(C237,'[39]LAMPIRAN STANDAR'!$E$81:F$216,2,0)</f>
        <v>eng_part@ikoito.co.id</v>
      </c>
      <c r="AE237" s="42" t="s">
        <v>1406</v>
      </c>
      <c r="AF237" s="53" t="s">
        <v>1244</v>
      </c>
      <c r="AG237" s="53" t="s">
        <v>1245</v>
      </c>
      <c r="AH237" s="42" t="s">
        <v>1246</v>
      </c>
      <c r="AI237" s="433" t="s">
        <v>46</v>
      </c>
      <c r="AJ237" s="432" t="s">
        <v>1373</v>
      </c>
      <c r="AK237" s="403">
        <v>1</v>
      </c>
      <c r="AL237" s="211">
        <v>1</v>
      </c>
      <c r="AM237" s="186" t="s">
        <v>65</v>
      </c>
      <c r="AN237" s="12" t="s">
        <v>1635</v>
      </c>
      <c r="AO237" s="300">
        <v>45292</v>
      </c>
      <c r="AP237" s="300">
        <v>47484</v>
      </c>
      <c r="AQ237" s="182" t="s">
        <v>67</v>
      </c>
      <c r="AR237" s="12" t="s">
        <v>68</v>
      </c>
      <c r="AS237" s="305" t="s">
        <v>1453</v>
      </c>
      <c r="AT237" s="38"/>
      <c r="AU237" s="38"/>
      <c r="AV237" s="38"/>
      <c r="AW237" s="38"/>
      <c r="AX237" s="1"/>
      <c r="AY237" s="1"/>
      <c r="AZ237" s="1"/>
      <c r="BA237" s="1"/>
    </row>
    <row r="238" spans="2:53" s="39" customFormat="1" ht="21" x14ac:dyDescent="0.25">
      <c r="B238" s="40">
        <v>220</v>
      </c>
      <c r="C238" s="65" t="s">
        <v>1247</v>
      </c>
      <c r="D238" s="42" t="s">
        <v>58</v>
      </c>
      <c r="E238" s="42" t="s">
        <v>1120</v>
      </c>
      <c r="F238" s="53" t="s">
        <v>1225</v>
      </c>
      <c r="G238" s="53" t="s">
        <v>1248</v>
      </c>
      <c r="H238" s="112">
        <v>1011007</v>
      </c>
      <c r="I238" s="47">
        <v>2023</v>
      </c>
      <c r="J238" s="33"/>
      <c r="K238" s="11" t="s">
        <v>1404</v>
      </c>
      <c r="L238" s="42" t="s">
        <v>45</v>
      </c>
      <c r="M238" s="42"/>
      <c r="N238" s="42"/>
      <c r="O238" s="42"/>
      <c r="P238" s="502" t="s">
        <v>1405</v>
      </c>
      <c r="Q238" s="42"/>
      <c r="R238" s="42"/>
      <c r="S238" s="42"/>
      <c r="T238" s="42"/>
      <c r="U238" s="42"/>
      <c r="V238" s="42"/>
      <c r="W238" s="42"/>
      <c r="X238" s="42"/>
      <c r="Y238" s="42" t="s">
        <v>1407</v>
      </c>
      <c r="Z238" s="42" t="s">
        <v>1406</v>
      </c>
      <c r="AA238" s="42" t="s">
        <v>1406</v>
      </c>
      <c r="AB238" s="42" t="s">
        <v>1407</v>
      </c>
      <c r="AC238" s="42" t="s">
        <v>1407</v>
      </c>
      <c r="AD238" s="396" t="str">
        <f>VLOOKUP(C238,'[39]LAMPIRAN STANDAR'!$E$81:F$216,2,0)</f>
        <v>randy.r@ikoito.co.id</v>
      </c>
      <c r="AE238" s="42" t="s">
        <v>1406</v>
      </c>
      <c r="AF238" s="53" t="s">
        <v>1249</v>
      </c>
      <c r="AG238" s="53" t="s">
        <v>1250</v>
      </c>
      <c r="AH238" s="42" t="s">
        <v>1251</v>
      </c>
      <c r="AI238" s="433" t="s">
        <v>46</v>
      </c>
      <c r="AJ238" s="432" t="s">
        <v>1373</v>
      </c>
      <c r="AK238" s="403">
        <v>1</v>
      </c>
      <c r="AL238" s="211">
        <v>1</v>
      </c>
      <c r="AM238" s="186" t="s">
        <v>65</v>
      </c>
      <c r="AN238" s="12" t="s">
        <v>1576</v>
      </c>
      <c r="AO238" s="300">
        <v>45017</v>
      </c>
      <c r="AP238" s="300">
        <v>47209</v>
      </c>
      <c r="AQ238" s="182" t="s">
        <v>67</v>
      </c>
      <c r="AR238" s="56" t="s">
        <v>68</v>
      </c>
      <c r="AS238" s="305" t="s">
        <v>1577</v>
      </c>
      <c r="AT238" s="38"/>
      <c r="AU238" s="38"/>
      <c r="AV238" s="38"/>
      <c r="AW238" s="38"/>
      <c r="AX238" s="1"/>
      <c r="AY238" s="1"/>
      <c r="AZ238" s="1"/>
      <c r="BA238" s="1"/>
    </row>
    <row r="239" spans="2:53" s="39" customFormat="1" ht="21" x14ac:dyDescent="0.25">
      <c r="B239" s="28">
        <v>221</v>
      </c>
      <c r="C239" s="65" t="s">
        <v>1252</v>
      </c>
      <c r="D239" s="42" t="s">
        <v>58</v>
      </c>
      <c r="E239" s="42" t="s">
        <v>1120</v>
      </c>
      <c r="F239" s="88" t="s">
        <v>1225</v>
      </c>
      <c r="G239" s="53" t="s">
        <v>1253</v>
      </c>
      <c r="H239" s="112">
        <v>1605039</v>
      </c>
      <c r="I239" s="47">
        <v>2023</v>
      </c>
      <c r="J239" s="33"/>
      <c r="K239" s="11" t="s">
        <v>1404</v>
      </c>
      <c r="L239" s="42" t="s">
        <v>45</v>
      </c>
      <c r="M239" s="42"/>
      <c r="N239" s="42"/>
      <c r="O239" s="42"/>
      <c r="P239" s="502" t="s">
        <v>1405</v>
      </c>
      <c r="Q239" s="42"/>
      <c r="R239" s="42"/>
      <c r="S239" s="42"/>
      <c r="T239" s="42"/>
      <c r="U239" s="42"/>
      <c r="V239" s="42"/>
      <c r="W239" s="42"/>
      <c r="X239" s="42"/>
      <c r="Y239" s="42" t="s">
        <v>1407</v>
      </c>
      <c r="Z239" s="42" t="s">
        <v>1406</v>
      </c>
      <c r="AA239" s="42" t="s">
        <v>1406</v>
      </c>
      <c r="AB239" s="42" t="s">
        <v>1407</v>
      </c>
      <c r="AC239" s="42" t="s">
        <v>1407</v>
      </c>
      <c r="AD239" s="396" t="str">
        <f>VLOOKUP(C239,'[39]LAMPIRAN STANDAR'!$E$81:F$216,2,0)</f>
        <v>dian.e@ikoito.co.id</v>
      </c>
      <c r="AE239" s="42" t="s">
        <v>1406</v>
      </c>
      <c r="AF239" s="53" t="s">
        <v>1254</v>
      </c>
      <c r="AG239" s="53" t="s">
        <v>1255</v>
      </c>
      <c r="AH239" s="42" t="s">
        <v>1256</v>
      </c>
      <c r="AI239" s="433" t="s">
        <v>46</v>
      </c>
      <c r="AJ239" s="432" t="s">
        <v>1373</v>
      </c>
      <c r="AK239" s="403">
        <v>1</v>
      </c>
      <c r="AL239" s="211">
        <v>1</v>
      </c>
      <c r="AM239" s="186" t="s">
        <v>65</v>
      </c>
      <c r="AN239" s="12" t="s">
        <v>1576</v>
      </c>
      <c r="AO239" s="300">
        <v>45017</v>
      </c>
      <c r="AP239" s="300">
        <v>47209</v>
      </c>
      <c r="AQ239" s="182" t="s">
        <v>67</v>
      </c>
      <c r="AR239" s="56" t="s">
        <v>68</v>
      </c>
      <c r="AS239" s="305" t="s">
        <v>1577</v>
      </c>
      <c r="AT239" s="38"/>
      <c r="AU239" s="38"/>
      <c r="AV239" s="38"/>
      <c r="AW239" s="38"/>
      <c r="AX239" s="1"/>
      <c r="AY239" s="1"/>
      <c r="AZ239" s="1"/>
      <c r="BA239" s="1"/>
    </row>
    <row r="240" spans="2:53" s="39" customFormat="1" ht="21" x14ac:dyDescent="0.25">
      <c r="B240" s="40">
        <v>222</v>
      </c>
      <c r="C240" s="53" t="s">
        <v>1257</v>
      </c>
      <c r="D240" s="42" t="s">
        <v>58</v>
      </c>
      <c r="E240" s="42" t="s">
        <v>1120</v>
      </c>
      <c r="F240" s="88" t="s">
        <v>1225</v>
      </c>
      <c r="G240" s="53" t="s">
        <v>1258</v>
      </c>
      <c r="H240" s="112">
        <v>1406008</v>
      </c>
      <c r="I240" s="47">
        <v>2022</v>
      </c>
      <c r="J240" s="33"/>
      <c r="K240" s="11" t="s">
        <v>1404</v>
      </c>
      <c r="L240" s="42" t="s">
        <v>45</v>
      </c>
      <c r="M240" s="42"/>
      <c r="N240" s="42"/>
      <c r="O240" s="42"/>
      <c r="P240" s="502" t="s">
        <v>1405</v>
      </c>
      <c r="Q240" s="42"/>
      <c r="R240" s="42"/>
      <c r="S240" s="42"/>
      <c r="T240" s="42"/>
      <c r="U240" s="42"/>
      <c r="V240" s="42"/>
      <c r="W240" s="42"/>
      <c r="X240" s="42"/>
      <c r="Y240" s="42" t="s">
        <v>1407</v>
      </c>
      <c r="Z240" s="42" t="s">
        <v>1406</v>
      </c>
      <c r="AA240" s="42" t="s">
        <v>1406</v>
      </c>
      <c r="AB240" s="42" t="s">
        <v>1407</v>
      </c>
      <c r="AC240" s="42" t="s">
        <v>1407</v>
      </c>
      <c r="AD240" s="396" t="str">
        <f>VLOOKUP(C240,'[39]LAMPIRAN STANDAR'!$E$81:F$216,2,0)</f>
        <v>kurnia.p@ikoito.co.id</v>
      </c>
      <c r="AE240" s="42" t="s">
        <v>1406</v>
      </c>
      <c r="AF240" s="53" t="s">
        <v>1259</v>
      </c>
      <c r="AG240" s="53" t="s">
        <v>1260</v>
      </c>
      <c r="AH240" s="42" t="s">
        <v>1261</v>
      </c>
      <c r="AI240" s="433" t="s">
        <v>46</v>
      </c>
      <c r="AJ240" s="432" t="s">
        <v>1373</v>
      </c>
      <c r="AK240" s="403">
        <v>1</v>
      </c>
      <c r="AL240" s="211">
        <v>1</v>
      </c>
      <c r="AM240" s="186" t="s">
        <v>65</v>
      </c>
      <c r="AN240" s="12" t="s">
        <v>1636</v>
      </c>
      <c r="AO240" s="300">
        <v>44774</v>
      </c>
      <c r="AP240" s="300">
        <v>46966</v>
      </c>
      <c r="AQ240" s="182" t="s">
        <v>67</v>
      </c>
      <c r="AR240" s="56" t="s">
        <v>68</v>
      </c>
      <c r="AS240" s="305" t="s">
        <v>1513</v>
      </c>
    </row>
    <row r="241" spans="2:53" s="39" customFormat="1" ht="21" x14ac:dyDescent="0.25">
      <c r="B241" s="28">
        <v>223</v>
      </c>
      <c r="C241" s="53" t="s">
        <v>1262</v>
      </c>
      <c r="D241" s="42" t="s">
        <v>179</v>
      </c>
      <c r="E241" s="42" t="s">
        <v>1120</v>
      </c>
      <c r="F241" s="53" t="s">
        <v>1225</v>
      </c>
      <c r="G241" s="416" t="s">
        <v>1263</v>
      </c>
      <c r="H241" s="112">
        <v>1011015</v>
      </c>
      <c r="I241" s="47">
        <v>2020</v>
      </c>
      <c r="J241" s="33"/>
      <c r="K241" s="11" t="s">
        <v>1404</v>
      </c>
      <c r="L241" s="42" t="s">
        <v>45</v>
      </c>
      <c r="M241" s="42"/>
      <c r="N241" s="42"/>
      <c r="O241" s="42"/>
      <c r="P241" s="502" t="s">
        <v>1405</v>
      </c>
      <c r="Q241" s="42"/>
      <c r="R241" s="42"/>
      <c r="S241" s="42"/>
      <c r="T241" s="42"/>
      <c r="U241" s="42"/>
      <c r="V241" s="42"/>
      <c r="W241" s="42"/>
      <c r="X241" s="42"/>
      <c r="Y241" s="42" t="s">
        <v>1407</v>
      </c>
      <c r="Z241" s="42" t="s">
        <v>1406</v>
      </c>
      <c r="AA241" s="42" t="s">
        <v>1406</v>
      </c>
      <c r="AB241" s="42" t="s">
        <v>1407</v>
      </c>
      <c r="AC241" s="42" t="s">
        <v>1407</v>
      </c>
      <c r="AD241" s="396" t="str">
        <f>VLOOKUP(C241,'[39]LAMPIRAN STANDAR'!$E$81:F$216,2,0)</f>
        <v>aritonang.a@ikoito.co.id</v>
      </c>
      <c r="AE241" s="42" t="s">
        <v>1406</v>
      </c>
      <c r="AF241" s="425" t="s">
        <v>1264</v>
      </c>
      <c r="AG241" s="53" t="s">
        <v>1265</v>
      </c>
      <c r="AH241" s="42" t="s">
        <v>1266</v>
      </c>
      <c r="AI241" s="433" t="s">
        <v>185</v>
      </c>
      <c r="AJ241" s="432" t="s">
        <v>1373</v>
      </c>
      <c r="AK241" s="403">
        <v>1</v>
      </c>
      <c r="AL241" s="211">
        <v>1</v>
      </c>
      <c r="AM241" s="186" t="s">
        <v>1409</v>
      </c>
      <c r="AN241" s="12" t="s">
        <v>1680</v>
      </c>
      <c r="AO241" s="300">
        <v>43678</v>
      </c>
      <c r="AP241" s="300">
        <v>45870</v>
      </c>
      <c r="AQ241" s="182" t="s">
        <v>1411</v>
      </c>
      <c r="AR241" s="12" t="s">
        <v>1423</v>
      </c>
      <c r="AS241" s="305" t="s">
        <v>1464</v>
      </c>
      <c r="AT241" s="38"/>
      <c r="AU241" s="38"/>
      <c r="AV241" s="38"/>
      <c r="AW241" s="38"/>
      <c r="AX241" s="1"/>
      <c r="AY241" s="1"/>
      <c r="AZ241" s="1"/>
      <c r="BA241" s="1"/>
    </row>
    <row r="242" spans="2:53" s="39" customFormat="1" ht="21" x14ac:dyDescent="0.25">
      <c r="B242" s="40">
        <v>224</v>
      </c>
      <c r="C242" s="53" t="s">
        <v>1267</v>
      </c>
      <c r="D242" s="42" t="s">
        <v>58</v>
      </c>
      <c r="E242" s="42" t="s">
        <v>1120</v>
      </c>
      <c r="F242" s="53" t="s">
        <v>1225</v>
      </c>
      <c r="G242" s="53" t="s">
        <v>1268</v>
      </c>
      <c r="H242" s="112">
        <v>1011020</v>
      </c>
      <c r="I242" s="47">
        <v>2025</v>
      </c>
      <c r="J242" s="33"/>
      <c r="K242" s="11" t="s">
        <v>1404</v>
      </c>
      <c r="L242" s="42" t="s">
        <v>45</v>
      </c>
      <c r="M242" s="42"/>
      <c r="N242" s="42"/>
      <c r="O242" s="42"/>
      <c r="P242" s="502" t="s">
        <v>1405</v>
      </c>
      <c r="Q242" s="42"/>
      <c r="R242" s="42"/>
      <c r="S242" s="42"/>
      <c r="T242" s="42"/>
      <c r="U242" s="42"/>
      <c r="V242" s="42"/>
      <c r="W242" s="42"/>
      <c r="X242" s="42"/>
      <c r="Y242" s="42" t="s">
        <v>1407</v>
      </c>
      <c r="Z242" s="42" t="s">
        <v>1406</v>
      </c>
      <c r="AA242" s="42" t="s">
        <v>1406</v>
      </c>
      <c r="AB242" s="42" t="s">
        <v>1407</v>
      </c>
      <c r="AC242" s="42" t="s">
        <v>1407</v>
      </c>
      <c r="AD242" s="396" t="str">
        <f>VLOOKUP(C242,'[39]LAMPIRAN STANDAR'!$E$81:F$216,2,0)</f>
        <v>weka.a@ikoito.co.id</v>
      </c>
      <c r="AE242" s="42" t="s">
        <v>1406</v>
      </c>
      <c r="AF242" s="53" t="s">
        <v>1269</v>
      </c>
      <c r="AG242" s="53" t="s">
        <v>1270</v>
      </c>
      <c r="AH242" s="42" t="s">
        <v>1271</v>
      </c>
      <c r="AI242" s="433" t="s">
        <v>46</v>
      </c>
      <c r="AJ242" s="432" t="s">
        <v>1373</v>
      </c>
      <c r="AK242" s="403">
        <v>1</v>
      </c>
      <c r="AL242" s="211">
        <v>1</v>
      </c>
      <c r="AM242" s="186" t="s">
        <v>65</v>
      </c>
      <c r="AN242" s="12" t="s">
        <v>761</v>
      </c>
      <c r="AO242" s="300">
        <v>45809</v>
      </c>
      <c r="AP242" s="299">
        <v>48000</v>
      </c>
      <c r="AQ242" s="182" t="s">
        <v>67</v>
      </c>
      <c r="AR242" s="12" t="s">
        <v>68</v>
      </c>
      <c r="AS242" s="305" t="s">
        <v>1608</v>
      </c>
      <c r="AT242" s="38"/>
      <c r="AU242" s="38"/>
      <c r="AV242" s="38"/>
      <c r="AW242" s="38"/>
      <c r="AX242" s="1"/>
      <c r="AY242" s="1"/>
      <c r="AZ242" s="1"/>
      <c r="BA242" s="1"/>
    </row>
    <row r="243" spans="2:53" s="39" customFormat="1" ht="21" x14ac:dyDescent="0.25">
      <c r="B243" s="28">
        <v>225</v>
      </c>
      <c r="C243" s="53" t="s">
        <v>1681</v>
      </c>
      <c r="D243" s="42" t="s">
        <v>58</v>
      </c>
      <c r="E243" s="42" t="s">
        <v>1120</v>
      </c>
      <c r="F243" s="53" t="s">
        <v>1225</v>
      </c>
      <c r="G243" s="53" t="s">
        <v>1272</v>
      </c>
      <c r="H243" s="112">
        <v>1108003</v>
      </c>
      <c r="I243" s="47">
        <v>2025</v>
      </c>
      <c r="J243" s="33"/>
      <c r="K243" s="11" t="s">
        <v>1404</v>
      </c>
      <c r="L243" s="42" t="s">
        <v>45</v>
      </c>
      <c r="M243" s="42"/>
      <c r="N243" s="42"/>
      <c r="O243" s="42"/>
      <c r="P243" s="502" t="s">
        <v>1405</v>
      </c>
      <c r="Q243" s="42"/>
      <c r="R243" s="42"/>
      <c r="S243" s="42"/>
      <c r="T243" s="42"/>
      <c r="U243" s="42"/>
      <c r="V243" s="42"/>
      <c r="W243" s="42"/>
      <c r="X243" s="42"/>
      <c r="Y243" s="42" t="s">
        <v>1407</v>
      </c>
      <c r="Z243" s="42" t="s">
        <v>1406</v>
      </c>
      <c r="AA243" s="42" t="s">
        <v>1406</v>
      </c>
      <c r="AB243" s="42" t="s">
        <v>1407</v>
      </c>
      <c r="AC243" s="42" t="s">
        <v>1407</v>
      </c>
      <c r="AD243" s="396" t="str">
        <f>VLOOKUP(C243,'[39]LAMPIRAN STANDAR'!$E$81:F$216,2,0)</f>
        <v>sani.s@ikoito.co.id</v>
      </c>
      <c r="AE243" s="42" t="s">
        <v>1406</v>
      </c>
      <c r="AF243" s="53" t="s">
        <v>1273</v>
      </c>
      <c r="AG243" s="53" t="s">
        <v>1274</v>
      </c>
      <c r="AH243" s="42" t="s">
        <v>1275</v>
      </c>
      <c r="AI243" s="433" t="s">
        <v>46</v>
      </c>
      <c r="AJ243" s="432" t="s">
        <v>1373</v>
      </c>
      <c r="AK243" s="403">
        <v>1</v>
      </c>
      <c r="AL243" s="211">
        <v>1</v>
      </c>
      <c r="AM243" s="186" t="s">
        <v>65</v>
      </c>
      <c r="AN243" s="56" t="s">
        <v>66</v>
      </c>
      <c r="AO243" s="299">
        <v>45839</v>
      </c>
      <c r="AP243" s="299">
        <v>48030</v>
      </c>
      <c r="AQ243" s="182" t="s">
        <v>67</v>
      </c>
      <c r="AR243" s="56" t="s">
        <v>68</v>
      </c>
      <c r="AS243" s="305" t="s">
        <v>1417</v>
      </c>
      <c r="AT243" s="38"/>
      <c r="AU243" s="38"/>
      <c r="AV243" s="38"/>
      <c r="AW243" s="38"/>
      <c r="AX243" s="1"/>
      <c r="AY243" s="1"/>
      <c r="AZ243" s="1"/>
      <c r="BA243" s="1"/>
    </row>
    <row r="244" spans="2:53" s="39" customFormat="1" ht="21" x14ac:dyDescent="0.25">
      <c r="B244" s="40">
        <v>226</v>
      </c>
      <c r="C244" s="53" t="s">
        <v>1276</v>
      </c>
      <c r="D244" s="42" t="s">
        <v>283</v>
      </c>
      <c r="E244" s="42" t="s">
        <v>1120</v>
      </c>
      <c r="F244" s="53" t="s">
        <v>1225</v>
      </c>
      <c r="G244" s="53" t="s">
        <v>1277</v>
      </c>
      <c r="H244" s="53">
        <v>1703006</v>
      </c>
      <c r="I244" s="47">
        <v>2025</v>
      </c>
      <c r="J244" s="48"/>
      <c r="K244" s="11" t="s">
        <v>1404</v>
      </c>
      <c r="L244" s="42" t="s">
        <v>51</v>
      </c>
      <c r="M244" s="42"/>
      <c r="N244" s="42"/>
      <c r="O244" s="42"/>
      <c r="P244" s="42"/>
      <c r="Q244" s="502" t="s">
        <v>1405</v>
      </c>
      <c r="R244" s="42"/>
      <c r="S244" s="42"/>
      <c r="T244" s="42"/>
      <c r="U244" s="42"/>
      <c r="V244" s="42"/>
      <c r="W244" s="42"/>
      <c r="X244" s="42"/>
      <c r="Y244" s="42" t="s">
        <v>1407</v>
      </c>
      <c r="Z244" s="42" t="s">
        <v>1406</v>
      </c>
      <c r="AA244" s="42" t="s">
        <v>1406</v>
      </c>
      <c r="AB244" s="42" t="s">
        <v>1407</v>
      </c>
      <c r="AC244" s="42" t="s">
        <v>1407</v>
      </c>
      <c r="AD244" s="396" t="s">
        <v>1682</v>
      </c>
      <c r="AE244" s="42" t="s">
        <v>1406</v>
      </c>
      <c r="AF244" s="53" t="s">
        <v>1278</v>
      </c>
      <c r="AG244" s="53" t="s">
        <v>1279</v>
      </c>
      <c r="AH244" s="42" t="s">
        <v>1280</v>
      </c>
      <c r="AI244" s="434" t="s">
        <v>46</v>
      </c>
      <c r="AJ244" s="432" t="s">
        <v>1373</v>
      </c>
      <c r="AK244" s="403">
        <v>1</v>
      </c>
      <c r="AL244" s="211">
        <v>1</v>
      </c>
      <c r="AM244" s="186" t="s">
        <v>65</v>
      </c>
      <c r="AN244" s="12" t="s">
        <v>276</v>
      </c>
      <c r="AO244" s="300">
        <v>45778</v>
      </c>
      <c r="AP244" s="299">
        <v>47969</v>
      </c>
      <c r="AQ244" s="182" t="s">
        <v>67</v>
      </c>
      <c r="AR244" s="12" t="s">
        <v>68</v>
      </c>
      <c r="AS244" s="305" t="s">
        <v>1438</v>
      </c>
      <c r="AT244" s="38"/>
      <c r="AU244" s="38"/>
      <c r="AV244" s="38"/>
      <c r="AW244" s="38"/>
      <c r="AX244" s="1"/>
      <c r="AY244" s="1"/>
      <c r="AZ244" s="1"/>
      <c r="BA244" s="1"/>
    </row>
    <row r="245" spans="2:53" s="39" customFormat="1" ht="21" x14ac:dyDescent="0.25">
      <c r="B245" s="28">
        <v>227</v>
      </c>
      <c r="C245" s="65" t="s">
        <v>1281</v>
      </c>
      <c r="D245" s="42" t="s">
        <v>30</v>
      </c>
      <c r="E245" s="42" t="s">
        <v>1120</v>
      </c>
      <c r="F245" s="42" t="s">
        <v>1120</v>
      </c>
      <c r="G245" s="42" t="s">
        <v>1282</v>
      </c>
      <c r="H245" s="112">
        <v>2211001</v>
      </c>
      <c r="I245" s="47">
        <v>2024</v>
      </c>
      <c r="J245" s="33"/>
      <c r="K245" s="11" t="s">
        <v>1404</v>
      </c>
      <c r="L245" s="42" t="s">
        <v>38</v>
      </c>
      <c r="M245" s="502" t="s">
        <v>1405</v>
      </c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 t="s">
        <v>1406</v>
      </c>
      <c r="Z245" s="42" t="s">
        <v>1407</v>
      </c>
      <c r="AA245" s="42" t="s">
        <v>1407</v>
      </c>
      <c r="AB245" s="42" t="s">
        <v>1406</v>
      </c>
      <c r="AC245" s="42" t="s">
        <v>1407</v>
      </c>
      <c r="AD245" s="396" t="s">
        <v>1683</v>
      </c>
      <c r="AE245" s="42" t="s">
        <v>1406</v>
      </c>
      <c r="AF245" s="418" t="s">
        <v>1283</v>
      </c>
      <c r="AG245" s="418" t="s">
        <v>1284</v>
      </c>
      <c r="AH245" s="418" t="s">
        <v>36</v>
      </c>
      <c r="AI245" s="430" t="s">
        <v>89</v>
      </c>
      <c r="AJ245" s="432" t="s">
        <v>1373</v>
      </c>
      <c r="AK245" s="403">
        <v>1</v>
      </c>
      <c r="AL245" s="211">
        <v>1</v>
      </c>
      <c r="AM245" s="186" t="s">
        <v>65</v>
      </c>
      <c r="AN245" s="12" t="s">
        <v>1554</v>
      </c>
      <c r="AO245" s="300">
        <v>45292</v>
      </c>
      <c r="AP245" s="300">
        <v>47574</v>
      </c>
      <c r="AQ245" s="182" t="s">
        <v>67</v>
      </c>
      <c r="AR245" s="12" t="s">
        <v>68</v>
      </c>
      <c r="AS245" s="305" t="s">
        <v>1555</v>
      </c>
      <c r="AT245" s="38"/>
      <c r="AU245" s="38"/>
      <c r="AV245" s="38"/>
      <c r="AW245" s="38"/>
      <c r="AX245" s="1"/>
      <c r="AY245" s="1"/>
      <c r="AZ245" s="1"/>
      <c r="BA245" s="1"/>
    </row>
    <row r="246" spans="2:53" s="39" customFormat="1" ht="21" x14ac:dyDescent="0.25">
      <c r="B246" s="40">
        <v>228</v>
      </c>
      <c r="C246" s="53" t="s">
        <v>1285</v>
      </c>
      <c r="D246" s="42" t="s">
        <v>30</v>
      </c>
      <c r="E246" s="42" t="s">
        <v>1120</v>
      </c>
      <c r="F246" s="42" t="s">
        <v>1120</v>
      </c>
      <c r="G246" s="53" t="s">
        <v>1286</v>
      </c>
      <c r="H246" s="112">
        <v>2305001</v>
      </c>
      <c r="I246" s="47" t="s">
        <v>44</v>
      </c>
      <c r="J246" s="33"/>
      <c r="K246" s="11" t="s">
        <v>1404</v>
      </c>
      <c r="L246" s="42" t="s">
        <v>38</v>
      </c>
      <c r="M246" s="502" t="s">
        <v>1405</v>
      </c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 t="s">
        <v>1406</v>
      </c>
      <c r="Z246" s="42" t="s">
        <v>1407</v>
      </c>
      <c r="AA246" s="42" t="s">
        <v>1407</v>
      </c>
      <c r="AB246" s="42" t="s">
        <v>1406</v>
      </c>
      <c r="AC246" s="42" t="s">
        <v>1407</v>
      </c>
      <c r="AD246" s="396" t="s">
        <v>1684</v>
      </c>
      <c r="AE246" s="42" t="s">
        <v>1406</v>
      </c>
      <c r="AF246" s="53" t="s">
        <v>1287</v>
      </c>
      <c r="AG246" s="53" t="s">
        <v>1288</v>
      </c>
      <c r="AH246" s="53" t="s">
        <v>36</v>
      </c>
      <c r="AI246" s="430" t="s">
        <v>89</v>
      </c>
      <c r="AJ246" s="432" t="s">
        <v>1373</v>
      </c>
      <c r="AK246" s="403">
        <v>1</v>
      </c>
      <c r="AL246" s="211">
        <v>1</v>
      </c>
      <c r="AM246" s="186" t="s">
        <v>65</v>
      </c>
      <c r="AN246" s="12" t="s">
        <v>1414</v>
      </c>
      <c r="AO246" s="300">
        <v>44348</v>
      </c>
      <c r="AP246" s="300">
        <v>46539</v>
      </c>
      <c r="AQ246" s="182" t="s">
        <v>67</v>
      </c>
      <c r="AR246" s="56" t="s">
        <v>68</v>
      </c>
      <c r="AS246" s="305" t="s">
        <v>1415</v>
      </c>
      <c r="AT246" s="38"/>
      <c r="AU246" s="38"/>
      <c r="AV246" s="38"/>
      <c r="AW246" s="38"/>
      <c r="AX246" s="1"/>
      <c r="AY246" s="1"/>
      <c r="AZ246" s="1"/>
      <c r="BA246" s="1"/>
    </row>
    <row r="247" spans="2:53" s="39" customFormat="1" ht="21.75" thickBot="1" x14ac:dyDescent="0.3">
      <c r="B247" s="28">
        <v>229</v>
      </c>
      <c r="C247" s="411" t="s">
        <v>1289</v>
      </c>
      <c r="D247" s="90" t="s">
        <v>30</v>
      </c>
      <c r="E247" s="90" t="s">
        <v>1120</v>
      </c>
      <c r="F247" s="420" t="s">
        <v>1120</v>
      </c>
      <c r="G247" s="411" t="s">
        <v>1290</v>
      </c>
      <c r="H247" s="113">
        <v>1011031</v>
      </c>
      <c r="I247" s="92" t="s">
        <v>44</v>
      </c>
      <c r="J247" s="93"/>
      <c r="K247" s="223" t="s">
        <v>1404</v>
      </c>
      <c r="L247" s="90" t="s">
        <v>38</v>
      </c>
      <c r="M247" s="502" t="s">
        <v>1405</v>
      </c>
      <c r="N247" s="499"/>
      <c r="O247" s="499"/>
      <c r="P247" s="499"/>
      <c r="Q247" s="499"/>
      <c r="R247" s="499"/>
      <c r="S247" s="499"/>
      <c r="T247" s="499"/>
      <c r="U247" s="499"/>
      <c r="V247" s="499"/>
      <c r="W247" s="499"/>
      <c r="X247" s="499"/>
      <c r="Y247" s="30" t="s">
        <v>1406</v>
      </c>
      <c r="Z247" s="42" t="s">
        <v>1407</v>
      </c>
      <c r="AA247" s="42" t="s">
        <v>1407</v>
      </c>
      <c r="AB247" s="90" t="s">
        <v>1407</v>
      </c>
      <c r="AC247" s="42" t="s">
        <v>1407</v>
      </c>
      <c r="AD247" s="396" t="s">
        <v>1685</v>
      </c>
      <c r="AE247" s="42" t="s">
        <v>1406</v>
      </c>
      <c r="AF247" s="411" t="s">
        <v>1291</v>
      </c>
      <c r="AG247" s="411" t="s">
        <v>1292</v>
      </c>
      <c r="AH247" s="411" t="s">
        <v>36</v>
      </c>
      <c r="AI247" s="435" t="s">
        <v>89</v>
      </c>
      <c r="AJ247" s="436" t="s">
        <v>1373</v>
      </c>
      <c r="AK247" s="403">
        <v>1</v>
      </c>
      <c r="AL247" s="211">
        <v>1</v>
      </c>
      <c r="AM247" s="445" t="s">
        <v>1409</v>
      </c>
      <c r="AN247" s="304" t="s">
        <v>1435</v>
      </c>
      <c r="AO247" s="312">
        <v>44197</v>
      </c>
      <c r="AP247" s="300">
        <v>46388</v>
      </c>
      <c r="AQ247" s="182" t="s">
        <v>1411</v>
      </c>
      <c r="AR247" s="12" t="s">
        <v>1423</v>
      </c>
      <c r="AS247" s="305" t="s">
        <v>1436</v>
      </c>
      <c r="AT247" s="38"/>
      <c r="AU247" s="38"/>
      <c r="AV247" s="38"/>
      <c r="AW247" s="38"/>
      <c r="AX247" s="1"/>
      <c r="AY247" s="1"/>
      <c r="AZ247" s="1"/>
      <c r="BA247" s="1"/>
    </row>
    <row r="248" spans="2:53" s="39" customFormat="1" ht="21" x14ac:dyDescent="0.25">
      <c r="B248" s="119"/>
      <c r="C248" s="118"/>
      <c r="D248" s="116"/>
      <c r="E248" s="116"/>
      <c r="F248" s="421"/>
      <c r="G248" s="118"/>
      <c r="H248" s="118"/>
      <c r="I248" s="119"/>
      <c r="J248" s="120"/>
      <c r="K248" s="119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8"/>
      <c r="AG248" s="118"/>
      <c r="AH248" s="118"/>
      <c r="AI248" s="271"/>
      <c r="AJ248" s="271"/>
      <c r="AK248" s="442"/>
      <c r="AL248" s="442"/>
      <c r="AM248" s="188"/>
      <c r="AN248" s="62"/>
      <c r="AO248" s="313"/>
      <c r="AP248" s="97"/>
      <c r="AQ248" s="97"/>
      <c r="AR248" s="62"/>
      <c r="AS248" s="38"/>
      <c r="AT248" s="38"/>
      <c r="AU248" s="38"/>
      <c r="AV248" s="38"/>
      <c r="AW248" s="38"/>
      <c r="AX248" s="1"/>
      <c r="AY248" s="1"/>
      <c r="AZ248" s="1"/>
      <c r="BA248" s="1"/>
    </row>
    <row r="249" spans="2:53" s="480" customFormat="1" ht="31.5" x14ac:dyDescent="0.25">
      <c r="J249" s="481" t="s">
        <v>1686</v>
      </c>
      <c r="K249" s="485">
        <v>229</v>
      </c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2">
        <v>42</v>
      </c>
      <c r="Z249" s="482">
        <v>154</v>
      </c>
      <c r="AA249" s="482">
        <v>153</v>
      </c>
      <c r="AB249" s="482">
        <v>23</v>
      </c>
      <c r="AC249" s="482">
        <v>21</v>
      </c>
      <c r="AD249" s="482">
        <v>211</v>
      </c>
      <c r="AE249" s="482">
        <v>200</v>
      </c>
      <c r="AF249" s="482"/>
      <c r="AG249" s="484"/>
      <c r="AH249" s="484"/>
      <c r="AI249" s="484">
        <v>224</v>
      </c>
      <c r="AJ249" s="484">
        <v>227</v>
      </c>
      <c r="AK249" s="481"/>
      <c r="AL249" s="481"/>
      <c r="AM249" s="188"/>
      <c r="AN249" s="62"/>
      <c r="AO249" s="313"/>
      <c r="AP249" s="97"/>
      <c r="AQ249" s="97"/>
      <c r="AR249" s="62"/>
      <c r="AS249" s="38"/>
    </row>
    <row r="250" spans="2:53" ht="32.25" customHeight="1" x14ac:dyDescent="0.25">
      <c r="J250" s="147" t="s">
        <v>1687</v>
      </c>
      <c r="Y250" s="120">
        <f>K249-Y249</f>
        <v>187</v>
      </c>
      <c r="Z250" s="120">
        <f>K249-Z249</f>
        <v>75</v>
      </c>
      <c r="AA250" s="120">
        <f>K249-AA249</f>
        <v>76</v>
      </c>
      <c r="AB250" s="120">
        <f>K249-AB249</f>
        <v>206</v>
      </c>
      <c r="AC250" s="120">
        <f>K249-AC249</f>
        <v>208</v>
      </c>
      <c r="AD250" s="120">
        <f>K249-AD249</f>
        <v>18</v>
      </c>
      <c r="AE250" s="120">
        <f>K249-AE249</f>
        <v>29</v>
      </c>
      <c r="AI250" s="120">
        <f>K249-AI249</f>
        <v>5</v>
      </c>
      <c r="AJ250" s="120">
        <f>K249-AJ249</f>
        <v>2</v>
      </c>
    </row>
    <row r="253" spans="2:53" s="39" customFormat="1" ht="21" x14ac:dyDescent="0.25">
      <c r="B253" s="119"/>
      <c r="C253" s="109"/>
      <c r="D253" s="422"/>
      <c r="E253" s="422"/>
      <c r="F253" s="422"/>
      <c r="G253" s="422"/>
      <c r="H253" s="422"/>
      <c r="J253" s="120"/>
      <c r="K253" s="119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422"/>
      <c r="AG253" s="422"/>
      <c r="AH253" s="422"/>
      <c r="AI253" s="271"/>
      <c r="AJ253" s="271"/>
      <c r="AK253" s="442"/>
      <c r="AL253" s="442"/>
      <c r="AM253" s="188"/>
      <c r="AN253" s="62"/>
      <c r="AO253" s="313"/>
      <c r="AP253" s="97"/>
      <c r="AQ253" s="97"/>
      <c r="AR253" s="62"/>
      <c r="AS253" s="38"/>
      <c r="AT253" s="38"/>
      <c r="AU253" s="38"/>
      <c r="AV253" s="38"/>
      <c r="AW253" s="38"/>
      <c r="AX253" s="1"/>
      <c r="AY253" s="1"/>
      <c r="AZ253" s="1"/>
      <c r="BA253" s="1"/>
    </row>
    <row r="254" spans="2:53" s="39" customFormat="1" ht="21" x14ac:dyDescent="0.25">
      <c r="B254" s="119"/>
      <c r="C254" s="109"/>
      <c r="D254" s="422"/>
      <c r="E254" s="422"/>
      <c r="F254" s="422"/>
      <c r="G254" s="422"/>
      <c r="H254" s="422"/>
      <c r="J254" s="120"/>
      <c r="K254" s="119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422"/>
      <c r="AG254" s="422"/>
      <c r="AH254" s="422"/>
      <c r="AI254" s="271"/>
      <c r="AJ254" s="271"/>
      <c r="AK254" s="442"/>
      <c r="AL254" s="442"/>
      <c r="AM254" s="188"/>
      <c r="AN254" s="62"/>
      <c r="AO254" s="313"/>
      <c r="AP254" s="97"/>
      <c r="AQ254" s="171"/>
      <c r="AR254" s="62"/>
      <c r="AS254" s="38"/>
      <c r="AT254" s="38"/>
      <c r="AU254" s="38"/>
      <c r="AV254" s="38"/>
      <c r="AW254" s="38"/>
      <c r="AX254" s="1"/>
      <c r="AY254" s="1"/>
      <c r="AZ254" s="1"/>
      <c r="BA254" s="1"/>
    </row>
    <row r="255" spans="2:53" s="39" customFormat="1" ht="21" x14ac:dyDescent="0.25">
      <c r="B255" s="119"/>
      <c r="C255" s="109"/>
      <c r="D255" s="422"/>
      <c r="E255" s="422"/>
      <c r="F255" s="422"/>
      <c r="G255" s="422"/>
      <c r="H255" s="422"/>
      <c r="J255" s="120"/>
      <c r="K255" s="119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422"/>
      <c r="AG255" s="422"/>
      <c r="AH255" s="422"/>
      <c r="AI255" s="271"/>
      <c r="AJ255" s="271"/>
      <c r="AK255" s="442"/>
      <c r="AL255" s="442"/>
      <c r="AM255" s="188"/>
      <c r="AN255" s="62"/>
      <c r="AO255" s="313"/>
      <c r="AP255" s="97"/>
      <c r="AQ255" s="97"/>
      <c r="AR255" s="62"/>
      <c r="AS255" s="38"/>
      <c r="AT255" s="38"/>
      <c r="AU255" s="38"/>
      <c r="AV255" s="38"/>
      <c r="AW255" s="38"/>
      <c r="AX255" s="1"/>
      <c r="AY255" s="1"/>
      <c r="AZ255" s="1"/>
      <c r="BA255" s="1"/>
    </row>
    <row r="256" spans="2:53" s="39" customFormat="1" ht="21" x14ac:dyDescent="0.25">
      <c r="B256" s="119"/>
      <c r="C256" s="109"/>
      <c r="D256" s="422"/>
      <c r="E256" s="422"/>
      <c r="F256" s="422"/>
      <c r="G256" s="422"/>
      <c r="H256" s="422"/>
      <c r="J256" s="120"/>
      <c r="K256" s="119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422"/>
      <c r="AG256" s="422"/>
      <c r="AH256" s="422"/>
      <c r="AI256" s="271"/>
      <c r="AJ256" s="271"/>
      <c r="AK256" s="442"/>
      <c r="AL256" s="442"/>
      <c r="AM256" s="188"/>
      <c r="AN256" s="62"/>
      <c r="AO256" s="313"/>
      <c r="AP256" s="97"/>
      <c r="AQ256" s="97"/>
      <c r="AR256" s="62"/>
      <c r="AS256" s="38"/>
      <c r="AT256" s="38"/>
      <c r="AU256" s="38"/>
      <c r="AV256" s="38"/>
      <c r="AW256" s="38"/>
      <c r="AX256" s="1"/>
      <c r="AY256" s="1"/>
      <c r="AZ256" s="1"/>
      <c r="BA256" s="1"/>
    </row>
    <row r="257" spans="2:53" s="39" customFormat="1" ht="21" x14ac:dyDescent="0.25">
      <c r="B257" s="119"/>
      <c r="C257" s="109"/>
      <c r="D257" s="422"/>
      <c r="E257" s="422"/>
      <c r="F257" s="422"/>
      <c r="G257" s="422"/>
      <c r="H257" s="422"/>
      <c r="J257" s="120"/>
      <c r="K257" s="119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422"/>
      <c r="AG257" s="422"/>
      <c r="AH257" s="422"/>
      <c r="AI257" s="271"/>
      <c r="AJ257" s="271"/>
      <c r="AK257" s="442"/>
      <c r="AL257" s="442"/>
      <c r="AM257" s="188"/>
      <c r="AN257" s="62"/>
      <c r="AO257" s="313"/>
      <c r="AP257" s="97"/>
      <c r="AQ257" s="97"/>
      <c r="AR257" s="62"/>
      <c r="AS257" s="38"/>
      <c r="AT257" s="38"/>
      <c r="AU257" s="38"/>
      <c r="AV257" s="38"/>
      <c r="AW257" s="38"/>
      <c r="AX257" s="1"/>
      <c r="AY257" s="1"/>
      <c r="AZ257" s="1"/>
      <c r="BA257" s="1"/>
    </row>
    <row r="258" spans="2:53" s="39" customFormat="1" ht="21" x14ac:dyDescent="0.25">
      <c r="B258" s="119"/>
      <c r="C258" s="109"/>
      <c r="D258" s="422"/>
      <c r="E258" s="422"/>
      <c r="F258" s="422"/>
      <c r="G258" s="422"/>
      <c r="H258" s="422"/>
      <c r="J258" s="120"/>
      <c r="K258" s="119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422"/>
      <c r="AG258" s="422"/>
      <c r="AH258" s="422"/>
      <c r="AI258" s="271"/>
      <c r="AJ258" s="271"/>
      <c r="AK258" s="442"/>
      <c r="AL258" s="442"/>
      <c r="AM258" s="188"/>
      <c r="AN258" s="62"/>
      <c r="AO258" s="313"/>
      <c r="AP258" s="97"/>
      <c r="AQ258" s="97"/>
      <c r="AR258" s="62"/>
      <c r="AS258" s="38"/>
      <c r="AT258" s="38"/>
      <c r="AU258" s="38"/>
      <c r="AV258" s="38"/>
      <c r="AW258" s="38"/>
      <c r="AX258" s="1"/>
      <c r="AY258" s="1"/>
      <c r="AZ258" s="1"/>
      <c r="BA258" s="1"/>
    </row>
    <row r="259" spans="2:53" s="39" customFormat="1" ht="21" x14ac:dyDescent="0.25">
      <c r="B259" s="119"/>
      <c r="C259" s="412"/>
      <c r="D259" s="121"/>
      <c r="E259" s="116"/>
      <c r="F259" s="421"/>
      <c r="G259" s="118"/>
      <c r="H259" s="118"/>
      <c r="I259" s="119"/>
      <c r="J259" s="120"/>
      <c r="K259" s="119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8"/>
      <c r="AG259" s="118"/>
      <c r="AH259" s="118"/>
      <c r="AI259" s="271"/>
      <c r="AJ259" s="271"/>
      <c r="AK259" s="442"/>
      <c r="AL259" s="442"/>
      <c r="AM259" s="188"/>
      <c r="AN259" s="62"/>
      <c r="AO259" s="313"/>
      <c r="AP259" s="97"/>
      <c r="AQ259" s="97"/>
      <c r="AR259" s="62"/>
      <c r="AS259" s="38"/>
      <c r="AT259" s="38"/>
      <c r="AU259" s="38"/>
      <c r="AV259" s="38"/>
      <c r="AW259" s="38"/>
      <c r="AX259" s="1"/>
      <c r="AY259" s="1"/>
      <c r="AZ259" s="1"/>
      <c r="BA259" s="1"/>
    </row>
    <row r="260" spans="2:53" s="39" customFormat="1" ht="43.5" customHeight="1" x14ac:dyDescent="0.25">
      <c r="B260" s="964" t="s">
        <v>1298</v>
      </c>
      <c r="C260" s="964"/>
      <c r="D260" s="38"/>
      <c r="E260" s="38"/>
      <c r="F260" s="38"/>
      <c r="G260" s="38"/>
      <c r="H260" s="38"/>
      <c r="I260" s="17"/>
      <c r="J260" s="97"/>
      <c r="K260" s="97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38"/>
      <c r="AG260" s="38"/>
      <c r="AH260" s="38"/>
      <c r="AI260" s="116"/>
      <c r="AJ260" s="116"/>
      <c r="AK260" s="97"/>
      <c r="AL260" s="97"/>
      <c r="AM260" s="188"/>
      <c r="AN260" s="62"/>
      <c r="AO260" s="313"/>
      <c r="AP260" s="97"/>
      <c r="AQ260" s="97"/>
      <c r="AR260" s="62"/>
      <c r="AS260" s="38"/>
      <c r="AT260" s="38"/>
      <c r="AU260" s="38"/>
      <c r="AV260" s="38"/>
      <c r="AW260" s="38"/>
      <c r="AX260" s="1"/>
      <c r="AY260" s="1"/>
      <c r="AZ260" s="1"/>
      <c r="BA260" s="1"/>
    </row>
    <row r="261" spans="2:53" s="39" customFormat="1" ht="21" x14ac:dyDescent="0.25">
      <c r="B261" s="47" t="s">
        <v>1299</v>
      </c>
      <c r="C261" s="53" t="s">
        <v>1300</v>
      </c>
      <c r="D261" s="42" t="s">
        <v>179</v>
      </c>
      <c r="E261" s="42" t="s">
        <v>115</v>
      </c>
      <c r="F261" s="42" t="s">
        <v>116</v>
      </c>
      <c r="G261" s="53" t="s">
        <v>1301</v>
      </c>
      <c r="H261" s="53">
        <v>1506066</v>
      </c>
      <c r="I261" s="47">
        <v>2019</v>
      </c>
      <c r="J261" s="48">
        <v>2025</v>
      </c>
      <c r="K261" s="99" t="s">
        <v>1303</v>
      </c>
      <c r="L261" s="42" t="s">
        <v>56</v>
      </c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5" t="s">
        <v>1302</v>
      </c>
      <c r="AG261" s="53" t="s">
        <v>119</v>
      </c>
      <c r="AH261" s="42" t="s">
        <v>120</v>
      </c>
      <c r="AI261" s="437"/>
      <c r="AJ261" s="437"/>
      <c r="AK261" s="443"/>
      <c r="AL261" s="443"/>
      <c r="AM261" s="422"/>
      <c r="AN261" s="188"/>
      <c r="AO261" s="314"/>
      <c r="AP261" s="97"/>
      <c r="AQ261" s="97"/>
      <c r="AR261" s="62"/>
      <c r="AS261" s="38"/>
      <c r="AT261" s="38"/>
      <c r="AU261" s="38"/>
      <c r="AV261" s="38"/>
      <c r="AW261" s="38"/>
      <c r="AX261" s="1"/>
      <c r="AY261" s="1"/>
      <c r="AZ261" s="1"/>
      <c r="BA261" s="1"/>
    </row>
    <row r="262" spans="2:53" s="39" customFormat="1" ht="21" x14ac:dyDescent="0.25">
      <c r="B262" s="32" t="s">
        <v>1299</v>
      </c>
      <c r="C262" s="42" t="s">
        <v>1304</v>
      </c>
      <c r="D262" s="42" t="s">
        <v>334</v>
      </c>
      <c r="E262" s="53" t="s">
        <v>597</v>
      </c>
      <c r="F262" s="42" t="s">
        <v>643</v>
      </c>
      <c r="G262" s="42" t="s">
        <v>644</v>
      </c>
      <c r="H262" s="112">
        <v>1301034</v>
      </c>
      <c r="I262" s="47">
        <v>2017</v>
      </c>
      <c r="J262" s="48">
        <v>2023</v>
      </c>
      <c r="K262" s="99" t="s">
        <v>1303</v>
      </c>
      <c r="L262" s="42" t="s">
        <v>45</v>
      </c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53" t="s">
        <v>1305</v>
      </c>
      <c r="AG262" s="53" t="s">
        <v>646</v>
      </c>
      <c r="AH262" s="42" t="s">
        <v>647</v>
      </c>
      <c r="AI262" s="438"/>
      <c r="AJ262" s="438"/>
      <c r="AK262" s="443"/>
      <c r="AL262" s="443"/>
      <c r="AM262" s="38"/>
      <c r="AN262" s="188"/>
      <c r="AO262" s="314"/>
      <c r="AP262" s="17"/>
      <c r="AQ262" s="97"/>
      <c r="AR262" s="62"/>
      <c r="AS262" s="38"/>
      <c r="AT262" s="38"/>
      <c r="AU262" s="38"/>
      <c r="AV262" s="38"/>
      <c r="AW262" s="38"/>
      <c r="AX262" s="1"/>
      <c r="AY262" s="1"/>
      <c r="AZ262" s="1"/>
      <c r="BA262" s="1"/>
    </row>
    <row r="263" spans="2:53" s="39" customFormat="1" ht="21" x14ac:dyDescent="0.25">
      <c r="B263" s="156">
        <v>45748</v>
      </c>
      <c r="C263" s="65" t="s">
        <v>1307</v>
      </c>
      <c r="D263" s="42" t="s">
        <v>30</v>
      </c>
      <c r="E263" s="42" t="s">
        <v>510</v>
      </c>
      <c r="F263" s="42" t="s">
        <v>510</v>
      </c>
      <c r="G263" s="42" t="s">
        <v>539</v>
      </c>
      <c r="H263" s="53">
        <v>1508002</v>
      </c>
      <c r="I263" s="47">
        <v>2013</v>
      </c>
      <c r="J263" s="48">
        <v>2019</v>
      </c>
      <c r="K263" s="99" t="s">
        <v>1303</v>
      </c>
      <c r="L263" s="42" t="s">
        <v>177</v>
      </c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18" t="s">
        <v>1308</v>
      </c>
      <c r="AG263" s="53" t="s">
        <v>1309</v>
      </c>
      <c r="AH263" s="53" t="s">
        <v>36</v>
      </c>
      <c r="AI263" s="116"/>
      <c r="AJ263" s="271"/>
      <c r="AK263" s="443"/>
      <c r="AL263" s="443"/>
      <c r="AM263" s="38"/>
      <c r="AN263" s="38"/>
      <c r="AO263" s="315"/>
      <c r="AP263" s="17"/>
      <c r="AQ263" s="17"/>
      <c r="AR263" s="38"/>
      <c r="AS263" s="38"/>
    </row>
    <row r="264" spans="2:53" s="39" customFormat="1" ht="21" x14ac:dyDescent="0.25">
      <c r="B264" s="156">
        <v>45748</v>
      </c>
      <c r="C264" s="53" t="s">
        <v>1310</v>
      </c>
      <c r="D264" s="42" t="s">
        <v>30</v>
      </c>
      <c r="E264" s="42" t="s">
        <v>115</v>
      </c>
      <c r="F264" s="53" t="s">
        <v>124</v>
      </c>
      <c r="G264" s="53" t="s">
        <v>125</v>
      </c>
      <c r="H264" s="53">
        <v>1205001</v>
      </c>
      <c r="I264" s="47">
        <v>2015</v>
      </c>
      <c r="J264" s="48">
        <v>2021</v>
      </c>
      <c r="K264" s="99" t="s">
        <v>1303</v>
      </c>
      <c r="L264" s="42" t="s">
        <v>38</v>
      </c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53" t="s">
        <v>1311</v>
      </c>
      <c r="AG264" s="53" t="s">
        <v>127</v>
      </c>
      <c r="AH264" s="53" t="s">
        <v>36</v>
      </c>
      <c r="AI264" s="116"/>
      <c r="AJ264" s="271"/>
      <c r="AK264" s="443"/>
      <c r="AL264" s="443"/>
      <c r="AM264" s="422"/>
      <c r="AN264" s="188"/>
      <c r="AO264" s="314"/>
      <c r="AP264" s="17"/>
      <c r="AQ264" s="97"/>
      <c r="AR264" s="62"/>
      <c r="AS264" s="38"/>
      <c r="AT264" s="38"/>
      <c r="AU264" s="38"/>
      <c r="AV264" s="38"/>
      <c r="AW264" s="38"/>
      <c r="AX264" s="1"/>
      <c r="AY264" s="1"/>
      <c r="AZ264" s="1"/>
      <c r="BA264" s="1"/>
    </row>
    <row r="265" spans="2:53" s="39" customFormat="1" ht="21" x14ac:dyDescent="0.25">
      <c r="B265" s="156">
        <v>45748</v>
      </c>
      <c r="C265" s="53" t="s">
        <v>1312</v>
      </c>
      <c r="D265" s="42" t="s">
        <v>30</v>
      </c>
      <c r="E265" s="43" t="s">
        <v>1026</v>
      </c>
      <c r="F265" s="43" t="s">
        <v>1026</v>
      </c>
      <c r="G265" s="53" t="s">
        <v>1076</v>
      </c>
      <c r="H265" s="53">
        <v>1011003</v>
      </c>
      <c r="I265" s="47" t="s">
        <v>256</v>
      </c>
      <c r="J265" s="48">
        <v>2024</v>
      </c>
      <c r="K265" s="99" t="s">
        <v>1303</v>
      </c>
      <c r="L265" s="42" t="s">
        <v>38</v>
      </c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53" t="s">
        <v>1313</v>
      </c>
      <c r="AG265" s="53" t="s">
        <v>1078</v>
      </c>
      <c r="AH265" s="42" t="s">
        <v>36</v>
      </c>
      <c r="AI265" s="116"/>
      <c r="AJ265" s="271"/>
      <c r="AK265" s="443"/>
      <c r="AL265" s="443"/>
      <c r="AM265" s="422"/>
      <c r="AN265" s="188"/>
      <c r="AO265" s="314"/>
      <c r="AP265" s="17"/>
      <c r="AQ265" s="97"/>
      <c r="AR265" s="62"/>
      <c r="AS265" s="38"/>
      <c r="AT265" s="38"/>
      <c r="AU265" s="38"/>
      <c r="AV265" s="38"/>
      <c r="AW265" s="38"/>
      <c r="AX265" s="1"/>
      <c r="AY265" s="1"/>
      <c r="AZ265" s="1"/>
      <c r="BA265" s="1"/>
    </row>
    <row r="266" spans="2:53" s="39" customFormat="1" ht="21" x14ac:dyDescent="0.25">
      <c r="B266" s="156">
        <v>45778</v>
      </c>
      <c r="C266" s="53" t="s">
        <v>1315</v>
      </c>
      <c r="D266" s="42" t="s">
        <v>179</v>
      </c>
      <c r="E266" s="59" t="s">
        <v>673</v>
      </c>
      <c r="F266" s="53" t="s">
        <v>674</v>
      </c>
      <c r="G266" s="53" t="s">
        <v>763</v>
      </c>
      <c r="H266" s="53">
        <v>1105004</v>
      </c>
      <c r="I266" s="47" t="s">
        <v>256</v>
      </c>
      <c r="J266" s="48">
        <v>2024</v>
      </c>
      <c r="K266" s="99" t="s">
        <v>1303</v>
      </c>
      <c r="L266" s="42" t="s">
        <v>379</v>
      </c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53"/>
      <c r="AG266" s="53"/>
      <c r="AH266" s="42" t="s">
        <v>766</v>
      </c>
      <c r="AI266" s="438"/>
      <c r="AJ266" s="438"/>
      <c r="AK266" s="444"/>
      <c r="AL266" s="444"/>
      <c r="AM266" s="188"/>
      <c r="AN266" s="62"/>
      <c r="AO266" s="313"/>
      <c r="AP266" s="97"/>
      <c r="AQ266" s="97"/>
      <c r="AR266" s="62"/>
      <c r="AS266" s="38"/>
      <c r="AT266" s="38"/>
      <c r="AU266" s="38"/>
      <c r="AV266" s="38"/>
      <c r="AW266" s="38"/>
      <c r="AX266" s="1"/>
      <c r="AY266" s="1"/>
      <c r="AZ266" s="1"/>
      <c r="BA266" s="1"/>
    </row>
    <row r="267" spans="2:53" s="39" customFormat="1" ht="21" x14ac:dyDescent="0.25">
      <c r="B267" s="156">
        <v>45778</v>
      </c>
      <c r="C267" s="53" t="s">
        <v>1316</v>
      </c>
      <c r="D267" s="42" t="s">
        <v>283</v>
      </c>
      <c r="E267" s="42" t="s">
        <v>1120</v>
      </c>
      <c r="F267" s="53" t="s">
        <v>1225</v>
      </c>
      <c r="G267" s="53" t="s">
        <v>1277</v>
      </c>
      <c r="H267" s="53">
        <v>1703006</v>
      </c>
      <c r="I267" s="47">
        <v>2018</v>
      </c>
      <c r="J267" s="48">
        <v>2024</v>
      </c>
      <c r="K267" s="99" t="s">
        <v>1303</v>
      </c>
      <c r="L267" s="42" t="s">
        <v>51</v>
      </c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53" t="s">
        <v>1317</v>
      </c>
      <c r="AG267" s="53" t="s">
        <v>1279</v>
      </c>
      <c r="AH267" s="42" t="s">
        <v>1280</v>
      </c>
      <c r="AI267" s="438"/>
      <c r="AJ267" s="438"/>
      <c r="AK267" s="443"/>
      <c r="AL267" s="443"/>
      <c r="AM267" s="188"/>
      <c r="AN267" s="62"/>
      <c r="AO267" s="313"/>
      <c r="AP267" s="97"/>
      <c r="AQ267" s="97"/>
      <c r="AR267" s="62"/>
      <c r="AS267" s="38"/>
      <c r="AT267" s="38"/>
      <c r="AU267" s="38"/>
      <c r="AV267" s="38"/>
      <c r="AW267" s="38"/>
      <c r="AX267" s="1"/>
      <c r="AY267" s="1"/>
      <c r="AZ267" s="1"/>
      <c r="BA267" s="1"/>
    </row>
    <row r="268" spans="2:53" s="39" customFormat="1" ht="21" x14ac:dyDescent="0.25">
      <c r="B268" s="156">
        <v>45778</v>
      </c>
      <c r="C268" s="53" t="s">
        <v>1318</v>
      </c>
      <c r="D268" s="42" t="s">
        <v>179</v>
      </c>
      <c r="E268" s="42" t="s">
        <v>115</v>
      </c>
      <c r="F268" s="53" t="s">
        <v>261</v>
      </c>
      <c r="G268" s="416" t="s">
        <v>1319</v>
      </c>
      <c r="H268" s="53">
        <v>1701036</v>
      </c>
      <c r="I268" s="47">
        <v>2019</v>
      </c>
      <c r="J268" s="48">
        <v>2025</v>
      </c>
      <c r="K268" s="99" t="s">
        <v>1303</v>
      </c>
      <c r="L268" s="42" t="s">
        <v>56</v>
      </c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53" t="s">
        <v>1320</v>
      </c>
      <c r="AG268" s="53" t="s">
        <v>274</v>
      </c>
      <c r="AH268" s="42" t="s">
        <v>275</v>
      </c>
      <c r="AI268" s="438"/>
      <c r="AJ268" s="437"/>
      <c r="AK268" s="443"/>
      <c r="AL268" s="443"/>
      <c r="AM268" s="38"/>
      <c r="AN268" s="38"/>
      <c r="AO268" s="315"/>
      <c r="AP268" s="17"/>
      <c r="AQ268" s="17"/>
      <c r="AR268" s="38"/>
      <c r="AS268" s="38"/>
    </row>
    <row r="269" spans="2:53" s="39" customFormat="1" ht="21" x14ac:dyDescent="0.25">
      <c r="B269" s="156">
        <v>45809</v>
      </c>
      <c r="C269" s="53" t="s">
        <v>1322</v>
      </c>
      <c r="D269" s="42" t="s">
        <v>179</v>
      </c>
      <c r="E269" s="42" t="s">
        <v>1120</v>
      </c>
      <c r="F269" s="53" t="s">
        <v>1121</v>
      </c>
      <c r="G269" s="53" t="s">
        <v>1175</v>
      </c>
      <c r="H269" s="53">
        <v>1112005</v>
      </c>
      <c r="I269" s="47" t="s">
        <v>247</v>
      </c>
      <c r="J269" s="48">
        <v>2025</v>
      </c>
      <c r="K269" s="99" t="s">
        <v>1303</v>
      </c>
      <c r="L269" s="42" t="s">
        <v>45</v>
      </c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53" t="s">
        <v>1323</v>
      </c>
      <c r="AG269" s="53" t="s">
        <v>1177</v>
      </c>
      <c r="AH269" s="42" t="s">
        <v>1178</v>
      </c>
      <c r="AI269" s="438"/>
      <c r="AJ269" s="437"/>
      <c r="AK269" s="443"/>
      <c r="AL269" s="443"/>
      <c r="AM269" s="188"/>
      <c r="AN269" s="62"/>
      <c r="AO269" s="313"/>
      <c r="AP269" s="97"/>
      <c r="AQ269" s="97"/>
      <c r="AR269" s="62"/>
      <c r="AS269" s="38"/>
      <c r="AT269" s="38"/>
      <c r="AU269" s="38"/>
      <c r="AV269" s="38"/>
      <c r="AW269" s="38"/>
      <c r="AX269" s="1"/>
      <c r="AY269" s="1"/>
      <c r="AZ269" s="1"/>
      <c r="BA269" s="1"/>
    </row>
    <row r="270" spans="2:53" s="39" customFormat="1" ht="21" x14ac:dyDescent="0.25">
      <c r="B270" s="156">
        <v>45809</v>
      </c>
      <c r="C270" s="53" t="s">
        <v>1324</v>
      </c>
      <c r="D270" s="42" t="s">
        <v>179</v>
      </c>
      <c r="E270" s="42" t="s">
        <v>1120</v>
      </c>
      <c r="F270" s="53" t="s">
        <v>1225</v>
      </c>
      <c r="G270" s="53" t="s">
        <v>1268</v>
      </c>
      <c r="H270" s="53">
        <v>1011020</v>
      </c>
      <c r="I270" s="47" t="s">
        <v>247</v>
      </c>
      <c r="J270" s="48">
        <v>2025</v>
      </c>
      <c r="K270" s="99" t="s">
        <v>1303</v>
      </c>
      <c r="L270" s="42" t="s">
        <v>45</v>
      </c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53" t="s">
        <v>1325</v>
      </c>
      <c r="AG270" s="53" t="s">
        <v>1270</v>
      </c>
      <c r="AH270" s="42" t="s">
        <v>1271</v>
      </c>
      <c r="AI270" s="438"/>
      <c r="AJ270" s="437"/>
      <c r="AK270" s="444"/>
      <c r="AL270" s="444"/>
      <c r="AM270" s="188"/>
      <c r="AN270" s="62"/>
      <c r="AO270" s="313"/>
      <c r="AP270" s="97"/>
      <c r="AQ270" s="97"/>
      <c r="AR270" s="62"/>
      <c r="AS270" s="38"/>
      <c r="AT270" s="38"/>
      <c r="AU270" s="38"/>
      <c r="AV270" s="38"/>
      <c r="AW270" s="38"/>
      <c r="AX270" s="1"/>
      <c r="AY270" s="1"/>
      <c r="AZ270" s="1"/>
      <c r="BA270" s="1"/>
    </row>
    <row r="271" spans="2:53" s="39" customFormat="1" ht="21" x14ac:dyDescent="0.25">
      <c r="B271" s="156">
        <v>45809</v>
      </c>
      <c r="C271" s="53" t="s">
        <v>1326</v>
      </c>
      <c r="D271" s="42" t="s">
        <v>179</v>
      </c>
      <c r="E271" s="59" t="s">
        <v>673</v>
      </c>
      <c r="F271" s="53" t="s">
        <v>674</v>
      </c>
      <c r="G271" s="53" t="s">
        <v>757</v>
      </c>
      <c r="H271" s="53">
        <v>1407039</v>
      </c>
      <c r="I271" s="47" t="s">
        <v>247</v>
      </c>
      <c r="J271" s="48">
        <v>2025</v>
      </c>
      <c r="K271" s="99" t="s">
        <v>1303</v>
      </c>
      <c r="L271" s="42" t="s">
        <v>45</v>
      </c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53" t="s">
        <v>1327</v>
      </c>
      <c r="AG271" s="53" t="s">
        <v>759</v>
      </c>
      <c r="AH271" s="42" t="s">
        <v>760</v>
      </c>
      <c r="AI271" s="438"/>
      <c r="AJ271" s="437"/>
      <c r="AK271" s="444"/>
      <c r="AL271" s="444"/>
      <c r="AM271" s="188"/>
      <c r="AN271" s="62"/>
      <c r="AO271" s="313"/>
      <c r="AP271" s="97"/>
      <c r="AQ271" s="97"/>
      <c r="AR271" s="62"/>
      <c r="AS271" s="38"/>
      <c r="AT271" s="38"/>
      <c r="AU271" s="38"/>
      <c r="AV271" s="38"/>
      <c r="AW271" s="38"/>
      <c r="AX271" s="1"/>
      <c r="AY271" s="1"/>
      <c r="AZ271" s="1"/>
      <c r="BA271" s="1"/>
    </row>
    <row r="272" spans="2:53" s="39" customFormat="1" ht="21" x14ac:dyDescent="0.25">
      <c r="B272" s="156">
        <v>45839</v>
      </c>
      <c r="C272" s="53" t="s">
        <v>1329</v>
      </c>
      <c r="D272" s="42" t="s">
        <v>179</v>
      </c>
      <c r="E272" s="42" t="s">
        <v>59</v>
      </c>
      <c r="F272" s="53" t="s">
        <v>60</v>
      </c>
      <c r="G272" s="53" t="s">
        <v>1330</v>
      </c>
      <c r="H272" s="112">
        <v>2504008</v>
      </c>
      <c r="I272" s="47" t="s">
        <v>247</v>
      </c>
      <c r="J272" s="48">
        <v>2025</v>
      </c>
      <c r="K272" s="99" t="s">
        <v>1303</v>
      </c>
      <c r="L272" s="42" t="s">
        <v>45</v>
      </c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53" t="s">
        <v>1331</v>
      </c>
      <c r="AG272" s="53" t="s">
        <v>63</v>
      </c>
      <c r="AH272" s="42" t="s">
        <v>64</v>
      </c>
      <c r="AI272" s="438"/>
      <c r="AJ272" s="437"/>
      <c r="AK272" s="443"/>
      <c r="AL272" s="443"/>
      <c r="AM272" s="188"/>
      <c r="AN272" s="102"/>
      <c r="AO272" s="316"/>
      <c r="AP272" s="97"/>
      <c r="AQ272" s="97"/>
      <c r="AR272" s="62"/>
      <c r="AS272" s="38"/>
      <c r="AT272" s="38"/>
      <c r="AU272" s="38"/>
      <c r="AV272" s="38"/>
      <c r="AW272" s="38"/>
      <c r="AX272" s="1"/>
      <c r="AY272" s="1"/>
      <c r="AZ272" s="1"/>
      <c r="BA272" s="1"/>
    </row>
    <row r="273" spans="2:53" s="39" customFormat="1" ht="21" x14ac:dyDescent="0.25">
      <c r="B273" s="156">
        <v>45839</v>
      </c>
      <c r="C273" s="53" t="s">
        <v>1332</v>
      </c>
      <c r="D273" s="42" t="s">
        <v>179</v>
      </c>
      <c r="E273" s="42" t="s">
        <v>59</v>
      </c>
      <c r="F273" s="53" t="s">
        <v>60</v>
      </c>
      <c r="G273" s="53" t="s">
        <v>70</v>
      </c>
      <c r="H273" s="112">
        <v>2203039</v>
      </c>
      <c r="I273" s="47" t="s">
        <v>247</v>
      </c>
      <c r="J273" s="48">
        <v>2025</v>
      </c>
      <c r="K273" s="99" t="s">
        <v>1303</v>
      </c>
      <c r="L273" s="42" t="s">
        <v>45</v>
      </c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53" t="s">
        <v>1333</v>
      </c>
      <c r="AG273" s="53" t="s">
        <v>72</v>
      </c>
      <c r="AH273" s="42" t="s">
        <v>73</v>
      </c>
      <c r="AI273" s="438"/>
      <c r="AJ273" s="437"/>
      <c r="AK273" s="444"/>
      <c r="AL273" s="444"/>
      <c r="AM273" s="188"/>
      <c r="AN273" s="102"/>
      <c r="AO273" s="316"/>
      <c r="AP273" s="97"/>
      <c r="AQ273" s="97"/>
      <c r="AR273" s="62"/>
      <c r="AS273" s="38"/>
      <c r="AT273" s="38"/>
      <c r="AU273" s="38"/>
      <c r="AV273" s="38"/>
      <c r="AW273" s="38"/>
      <c r="AX273" s="1"/>
      <c r="AY273" s="1"/>
      <c r="AZ273" s="1"/>
      <c r="BA273" s="1"/>
    </row>
    <row r="274" spans="2:53" s="39" customFormat="1" ht="21" x14ac:dyDescent="0.25">
      <c r="B274" s="156">
        <v>45839</v>
      </c>
      <c r="C274" s="53" t="s">
        <v>1334</v>
      </c>
      <c r="D274" s="42" t="s">
        <v>179</v>
      </c>
      <c r="E274" s="42" t="s">
        <v>1120</v>
      </c>
      <c r="F274" s="53" t="s">
        <v>1225</v>
      </c>
      <c r="G274" s="53" t="s">
        <v>1272</v>
      </c>
      <c r="H274" s="112">
        <v>1108003</v>
      </c>
      <c r="I274" s="47" t="s">
        <v>247</v>
      </c>
      <c r="J274" s="48">
        <v>2025</v>
      </c>
      <c r="K274" s="99" t="s">
        <v>1303</v>
      </c>
      <c r="L274" s="42" t="s">
        <v>45</v>
      </c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53" t="s">
        <v>1335</v>
      </c>
      <c r="AG274" s="53"/>
      <c r="AH274" s="42" t="s">
        <v>1275</v>
      </c>
      <c r="AI274" s="438"/>
      <c r="AJ274" s="437"/>
      <c r="AK274" s="443"/>
      <c r="AL274" s="443"/>
      <c r="AM274" s="38"/>
      <c r="AN274" s="102"/>
      <c r="AO274" s="316"/>
      <c r="AP274" s="97"/>
      <c r="AQ274" s="97"/>
      <c r="AR274" s="62"/>
      <c r="AS274" s="38"/>
      <c r="AT274" s="38"/>
      <c r="AU274" s="38"/>
      <c r="AV274" s="38"/>
      <c r="AW274" s="38"/>
      <c r="AX274" s="1"/>
      <c r="AY274" s="1"/>
      <c r="AZ274" s="1"/>
      <c r="BA274" s="1"/>
    </row>
    <row r="275" spans="2:53" s="39" customFormat="1" ht="21" x14ac:dyDescent="0.25">
      <c r="B275" s="157">
        <v>45870</v>
      </c>
      <c r="C275" s="53" t="s">
        <v>1337</v>
      </c>
      <c r="D275" s="42" t="s">
        <v>179</v>
      </c>
      <c r="E275" s="42" t="s">
        <v>327</v>
      </c>
      <c r="F275" s="53" t="s">
        <v>392</v>
      </c>
      <c r="G275" s="53" t="s">
        <v>361</v>
      </c>
      <c r="H275" s="112">
        <v>1101138</v>
      </c>
      <c r="I275" s="47">
        <v>2019</v>
      </c>
      <c r="J275" s="48">
        <v>2025</v>
      </c>
      <c r="K275" s="99" t="s">
        <v>1303</v>
      </c>
      <c r="L275" s="42" t="s">
        <v>45</v>
      </c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 t="s">
        <v>1338</v>
      </c>
      <c r="AG275" s="42" t="s">
        <v>408</v>
      </c>
      <c r="AH275" s="42" t="s">
        <v>409</v>
      </c>
      <c r="AI275" s="438"/>
      <c r="AJ275" s="437"/>
      <c r="AK275" s="442"/>
      <c r="AL275" s="442"/>
      <c r="AM275" s="38"/>
      <c r="AN275" s="38"/>
      <c r="AO275" s="315"/>
      <c r="AP275" s="97"/>
      <c r="AQ275" s="97"/>
      <c r="AR275" s="102"/>
      <c r="AS275" s="38"/>
    </row>
    <row r="276" spans="2:53" s="39" customFormat="1" ht="21" x14ac:dyDescent="0.25">
      <c r="B276" s="157">
        <v>45870</v>
      </c>
      <c r="C276" s="53" t="s">
        <v>1340</v>
      </c>
      <c r="D276" s="42" t="s">
        <v>179</v>
      </c>
      <c r="E276" s="43" t="s">
        <v>1026</v>
      </c>
      <c r="F276" s="53" t="s">
        <v>1080</v>
      </c>
      <c r="G276" s="417" t="s">
        <v>1104</v>
      </c>
      <c r="H276" s="112">
        <v>1505003</v>
      </c>
      <c r="I276" s="47">
        <v>2019</v>
      </c>
      <c r="J276" s="48">
        <v>2025</v>
      </c>
      <c r="K276" s="99" t="s">
        <v>1303</v>
      </c>
      <c r="L276" s="42" t="s">
        <v>45</v>
      </c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16" t="s">
        <v>1341</v>
      </c>
      <c r="AG276" s="53" t="s">
        <v>1106</v>
      </c>
      <c r="AH276" s="42" t="s">
        <v>1107</v>
      </c>
      <c r="AI276" s="438"/>
      <c r="AJ276" s="437"/>
      <c r="AK276" s="442"/>
      <c r="AL276" s="442"/>
      <c r="AM276" s="38"/>
      <c r="AN276" s="62"/>
      <c r="AO276" s="313"/>
      <c r="AP276" s="97"/>
      <c r="AQ276" s="97"/>
      <c r="AR276" s="62"/>
      <c r="AS276" s="38"/>
      <c r="AT276" s="38"/>
      <c r="AU276" s="38"/>
      <c r="AV276" s="38"/>
      <c r="AW276" s="38"/>
      <c r="AX276" s="1"/>
      <c r="AY276" s="1"/>
      <c r="AZ276" s="1"/>
      <c r="BA276" s="1"/>
    </row>
    <row r="277" spans="2:53" s="39" customFormat="1" ht="21" x14ac:dyDescent="0.25">
      <c r="B277" s="157">
        <v>45870</v>
      </c>
      <c r="C277" s="53" t="s">
        <v>1342</v>
      </c>
      <c r="D277" s="42" t="s">
        <v>179</v>
      </c>
      <c r="E277" s="53" t="s">
        <v>597</v>
      </c>
      <c r="F277" s="53" t="s">
        <v>629</v>
      </c>
      <c r="G277" s="53" t="s">
        <v>633</v>
      </c>
      <c r="H277" s="112">
        <v>1112003</v>
      </c>
      <c r="I277" s="47" t="s">
        <v>247</v>
      </c>
      <c r="J277" s="48">
        <v>2025</v>
      </c>
      <c r="K277" s="99" t="s">
        <v>1303</v>
      </c>
      <c r="L277" s="42" t="s">
        <v>45</v>
      </c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53" t="s">
        <v>1343</v>
      </c>
      <c r="AG277" s="53" t="s">
        <v>635</v>
      </c>
      <c r="AH277" s="42" t="s">
        <v>636</v>
      </c>
      <c r="AI277" s="437"/>
      <c r="AJ277" s="437"/>
      <c r="AK277" s="442"/>
      <c r="AL277" s="442"/>
      <c r="AM277" s="38"/>
      <c r="AN277" s="62"/>
      <c r="AO277" s="313"/>
      <c r="AP277" s="97"/>
      <c r="AQ277" s="97"/>
      <c r="AR277" s="62"/>
      <c r="AS277" s="38"/>
      <c r="AT277" s="38"/>
      <c r="AU277" s="38"/>
      <c r="AV277" s="38"/>
      <c r="AW277" s="38"/>
      <c r="AX277" s="1"/>
      <c r="AY277" s="1"/>
      <c r="AZ277" s="1"/>
      <c r="BA277" s="1"/>
    </row>
    <row r="278" spans="2:53" s="39" customFormat="1" ht="21" customHeight="1" x14ac:dyDescent="0.25">
      <c r="B278" s="157">
        <v>45901</v>
      </c>
      <c r="C278" s="53" t="s">
        <v>1345</v>
      </c>
      <c r="D278" s="42" t="s">
        <v>179</v>
      </c>
      <c r="E278" s="59" t="s">
        <v>673</v>
      </c>
      <c r="F278" s="53" t="s">
        <v>769</v>
      </c>
      <c r="G278" s="53" t="s">
        <v>809</v>
      </c>
      <c r="H278" s="112">
        <v>2310031</v>
      </c>
      <c r="I278" s="47" t="s">
        <v>247</v>
      </c>
      <c r="J278" s="48">
        <v>2025</v>
      </c>
      <c r="K278" s="99" t="s">
        <v>1303</v>
      </c>
      <c r="L278" s="42" t="s">
        <v>45</v>
      </c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53" t="s">
        <v>810</v>
      </c>
      <c r="AG278" s="53" t="s">
        <v>811</v>
      </c>
      <c r="AH278" s="42" t="s">
        <v>812</v>
      </c>
      <c r="AI278" s="437"/>
      <c r="AJ278" s="437"/>
      <c r="AK278" s="442"/>
      <c r="AL278" s="442"/>
      <c r="AM278" s="38"/>
      <c r="AN278" s="62"/>
      <c r="AO278" s="313"/>
      <c r="AP278" s="97"/>
      <c r="AQ278" s="97"/>
      <c r="AR278" s="62"/>
      <c r="AS278" s="38"/>
      <c r="AT278" s="38"/>
      <c r="AU278" s="38"/>
      <c r="AV278" s="38"/>
      <c r="AW278" s="38"/>
      <c r="AX278" s="1"/>
      <c r="AY278" s="1"/>
      <c r="AZ278" s="1"/>
      <c r="BA278" s="1"/>
    </row>
    <row r="279" spans="2:53" s="39" customFormat="1" ht="21" x14ac:dyDescent="0.25">
      <c r="B279" s="157">
        <v>45901</v>
      </c>
      <c r="C279" s="53" t="s">
        <v>1346</v>
      </c>
      <c r="D279" s="42" t="s">
        <v>179</v>
      </c>
      <c r="E279" s="42" t="s">
        <v>1120</v>
      </c>
      <c r="F279" s="53" t="s">
        <v>1199</v>
      </c>
      <c r="G279" s="53" t="s">
        <v>1220</v>
      </c>
      <c r="H279" s="112">
        <v>1204003</v>
      </c>
      <c r="I279" s="47">
        <v>2019</v>
      </c>
      <c r="J279" s="48">
        <v>2025</v>
      </c>
      <c r="K279" s="99" t="s">
        <v>1303</v>
      </c>
      <c r="L279" s="42" t="s">
        <v>45</v>
      </c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53" t="s">
        <v>1347</v>
      </c>
      <c r="AG279" s="53" t="s">
        <v>1222</v>
      </c>
      <c r="AH279" s="42" t="s">
        <v>1223</v>
      </c>
      <c r="AI279" s="437"/>
      <c r="AJ279" s="437"/>
      <c r="AK279" s="442"/>
      <c r="AL279" s="442"/>
      <c r="AM279" s="188"/>
      <c r="AN279" s="62"/>
      <c r="AO279" s="313"/>
      <c r="AP279" s="97"/>
      <c r="AQ279" s="97"/>
      <c r="AR279" s="62"/>
      <c r="AS279" s="38"/>
      <c r="AT279" s="38"/>
      <c r="AU279" s="38"/>
      <c r="AV279" s="38"/>
      <c r="AW279" s="38"/>
      <c r="AX279" s="1"/>
      <c r="AY279" s="1"/>
      <c r="AZ279" s="1"/>
      <c r="BA279" s="1"/>
    </row>
    <row r="280" spans="2:53" s="39" customFormat="1" ht="21" x14ac:dyDescent="0.25">
      <c r="B280" s="157">
        <v>45901</v>
      </c>
      <c r="C280" s="53" t="s">
        <v>1348</v>
      </c>
      <c r="D280" s="42" t="s">
        <v>179</v>
      </c>
      <c r="E280" s="53" t="s">
        <v>902</v>
      </c>
      <c r="F280" s="53" t="s">
        <v>939</v>
      </c>
      <c r="G280" s="53" t="s">
        <v>984</v>
      </c>
      <c r="H280" s="112">
        <v>1109053</v>
      </c>
      <c r="I280" s="47" t="s">
        <v>247</v>
      </c>
      <c r="J280" s="48">
        <v>2025</v>
      </c>
      <c r="K280" s="99" t="s">
        <v>1303</v>
      </c>
      <c r="L280" s="42" t="s">
        <v>45</v>
      </c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53" t="s">
        <v>1349</v>
      </c>
      <c r="AG280" s="53" t="s">
        <v>986</v>
      </c>
      <c r="AH280" s="42" t="s">
        <v>987</v>
      </c>
      <c r="AI280" s="437"/>
      <c r="AJ280" s="437"/>
      <c r="AK280" s="442"/>
      <c r="AL280" s="442"/>
      <c r="AM280" s="188"/>
      <c r="AN280" s="62"/>
      <c r="AO280" s="313"/>
      <c r="AP280" s="97"/>
      <c r="AQ280" s="97"/>
      <c r="AR280" s="62"/>
      <c r="AS280" s="38"/>
      <c r="AT280" s="38"/>
      <c r="AU280" s="38"/>
      <c r="AV280" s="38"/>
      <c r="AW280" s="38"/>
      <c r="AX280" s="1"/>
      <c r="AY280" s="1"/>
      <c r="AZ280" s="1"/>
      <c r="BA280" s="1"/>
    </row>
    <row r="281" spans="2:53" s="39" customFormat="1" ht="21" x14ac:dyDescent="0.25">
      <c r="B281" s="157">
        <v>45931</v>
      </c>
      <c r="C281" s="42" t="s">
        <v>1351</v>
      </c>
      <c r="D281" s="42" t="s">
        <v>334</v>
      </c>
      <c r="E281" s="42" t="s">
        <v>327</v>
      </c>
      <c r="F281" s="42" t="s">
        <v>328</v>
      </c>
      <c r="G281" s="42" t="s">
        <v>1352</v>
      </c>
      <c r="H281" s="112">
        <v>1702001</v>
      </c>
      <c r="I281" s="47">
        <v>2019</v>
      </c>
      <c r="J281" s="48">
        <v>2025</v>
      </c>
      <c r="K281" s="99" t="s">
        <v>1303</v>
      </c>
      <c r="L281" s="42" t="s">
        <v>379</v>
      </c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53" t="s">
        <v>1353</v>
      </c>
      <c r="AG281" s="53" t="s">
        <v>378</v>
      </c>
      <c r="AH281" s="53"/>
      <c r="AI281" s="437"/>
      <c r="AJ281" s="437"/>
      <c r="AK281" s="442"/>
      <c r="AL281" s="442"/>
      <c r="AM281" s="188"/>
      <c r="AN281" s="62"/>
      <c r="AO281" s="313"/>
      <c r="AP281" s="301"/>
      <c r="AQ281" s="97"/>
      <c r="AR281" s="62"/>
      <c r="AS281" s="38"/>
      <c r="AT281" s="38"/>
      <c r="AU281" s="38"/>
      <c r="AV281" s="38"/>
      <c r="AW281" s="38"/>
      <c r="AX281" s="1"/>
      <c r="AY281" s="1"/>
      <c r="AZ281" s="1"/>
      <c r="BA281" s="1"/>
    </row>
    <row r="282" spans="2:53" s="39" customFormat="1" ht="21" x14ac:dyDescent="0.25">
      <c r="B282" s="157">
        <v>45931</v>
      </c>
      <c r="C282" s="53" t="s">
        <v>1354</v>
      </c>
      <c r="D282" s="42" t="s">
        <v>30</v>
      </c>
      <c r="E282" s="42" t="s">
        <v>327</v>
      </c>
      <c r="F282" s="42" t="s">
        <v>328</v>
      </c>
      <c r="G282" s="53" t="s">
        <v>381</v>
      </c>
      <c r="H282" s="112">
        <v>1404041</v>
      </c>
      <c r="I282" s="47" t="s">
        <v>247</v>
      </c>
      <c r="J282" s="48">
        <v>2025</v>
      </c>
      <c r="K282" s="99" t="s">
        <v>1303</v>
      </c>
      <c r="L282" s="42" t="s">
        <v>38</v>
      </c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53" t="s">
        <v>1355</v>
      </c>
      <c r="AG282" s="53" t="s">
        <v>383</v>
      </c>
      <c r="AH282" s="42" t="s">
        <v>36</v>
      </c>
      <c r="AI282" s="271"/>
      <c r="AJ282" s="271"/>
      <c r="AK282" s="442"/>
      <c r="AL282" s="442"/>
      <c r="AM282" s="188"/>
      <c r="AN282" s="62"/>
      <c r="AO282" s="313"/>
      <c r="AP282" s="97"/>
      <c r="AQ282" s="97"/>
      <c r="AR282" s="62"/>
      <c r="AS282" s="38"/>
      <c r="AT282" s="38"/>
      <c r="AU282" s="38"/>
      <c r="AV282" s="38"/>
      <c r="AW282" s="38"/>
      <c r="AX282" s="1"/>
      <c r="AY282" s="1"/>
      <c r="AZ282" s="1"/>
      <c r="BA282" s="1"/>
    </row>
    <row r="283" spans="2:53" s="39" customFormat="1" ht="21" x14ac:dyDescent="0.25">
      <c r="B283" s="157">
        <v>45931</v>
      </c>
      <c r="C283" s="53" t="s">
        <v>1356</v>
      </c>
      <c r="D283" s="42" t="s">
        <v>179</v>
      </c>
      <c r="E283" s="42" t="s">
        <v>327</v>
      </c>
      <c r="F283" s="53" t="s">
        <v>328</v>
      </c>
      <c r="G283" s="417" t="s">
        <v>385</v>
      </c>
      <c r="H283" s="112">
        <v>2405006</v>
      </c>
      <c r="I283" s="47" t="s">
        <v>247</v>
      </c>
      <c r="J283" s="48">
        <v>2025</v>
      </c>
      <c r="K283" s="99" t="s">
        <v>1303</v>
      </c>
      <c r="L283" s="42" t="s">
        <v>56</v>
      </c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53" t="s">
        <v>1357</v>
      </c>
      <c r="AG283" s="53" t="s">
        <v>387</v>
      </c>
      <c r="AH283" s="42" t="s">
        <v>388</v>
      </c>
      <c r="AI283" s="437"/>
      <c r="AJ283" s="437"/>
      <c r="AK283" s="442"/>
      <c r="AL283" s="442"/>
      <c r="AM283" s="188"/>
      <c r="AN283" s="62"/>
      <c r="AO283" s="313"/>
      <c r="AP283" s="97"/>
      <c r="AQ283" s="97"/>
      <c r="AR283" s="62"/>
      <c r="AS283" s="38"/>
    </row>
    <row r="284" spans="2:53" s="39" customFormat="1" ht="21" x14ac:dyDescent="0.25">
      <c r="B284" s="157">
        <v>45962</v>
      </c>
      <c r="C284" s="410" t="s">
        <v>1359</v>
      </c>
      <c r="D284" s="42" t="s">
        <v>179</v>
      </c>
      <c r="E284" s="53" t="s">
        <v>902</v>
      </c>
      <c r="F284" s="418" t="s">
        <v>939</v>
      </c>
      <c r="G284" s="418" t="s">
        <v>989</v>
      </c>
      <c r="H284" s="112">
        <v>1902098</v>
      </c>
      <c r="I284" s="84" t="s">
        <v>247</v>
      </c>
      <c r="J284" s="48">
        <v>2025</v>
      </c>
      <c r="K284" s="99" t="s">
        <v>1303</v>
      </c>
      <c r="L284" s="42" t="s">
        <v>45</v>
      </c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18" t="s">
        <v>990</v>
      </c>
      <c r="AG284" s="53" t="s">
        <v>991</v>
      </c>
      <c r="AH284" s="42" t="s">
        <v>992</v>
      </c>
      <c r="AI284" s="437"/>
      <c r="AJ284" s="437"/>
      <c r="AK284" s="442"/>
      <c r="AL284" s="442"/>
      <c r="AM284" s="188"/>
      <c r="AN284" s="62"/>
      <c r="AO284" s="313"/>
      <c r="AP284" s="97"/>
      <c r="AQ284" s="97"/>
      <c r="AR284" s="62"/>
      <c r="AS284" s="38"/>
      <c r="AT284" s="38"/>
      <c r="AU284" s="38"/>
      <c r="AV284" s="38"/>
      <c r="AW284" s="38"/>
      <c r="AX284" s="1"/>
      <c r="AY284" s="1"/>
      <c r="AZ284" s="1"/>
      <c r="BA284" s="1"/>
    </row>
    <row r="285" spans="2:53" s="39" customFormat="1" ht="21" x14ac:dyDescent="0.25">
      <c r="B285" s="157">
        <v>45962</v>
      </c>
      <c r="C285" s="410" t="s">
        <v>1360</v>
      </c>
      <c r="D285" s="42" t="s">
        <v>179</v>
      </c>
      <c r="E285" s="53" t="s">
        <v>902</v>
      </c>
      <c r="F285" s="418" t="s">
        <v>939</v>
      </c>
      <c r="G285" s="418" t="s">
        <v>994</v>
      </c>
      <c r="H285" s="112">
        <v>2202020</v>
      </c>
      <c r="I285" s="84" t="s">
        <v>247</v>
      </c>
      <c r="J285" s="48">
        <v>2025</v>
      </c>
      <c r="K285" s="99" t="s">
        <v>1303</v>
      </c>
      <c r="L285" s="42" t="s">
        <v>45</v>
      </c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18" t="s">
        <v>995</v>
      </c>
      <c r="AG285" s="418" t="s">
        <v>996</v>
      </c>
      <c r="AH285" s="42" t="s">
        <v>997</v>
      </c>
      <c r="AI285" s="437"/>
      <c r="AJ285" s="437"/>
      <c r="AK285" s="442"/>
      <c r="AL285" s="442"/>
      <c r="AM285" s="188"/>
      <c r="AN285" s="62"/>
      <c r="AO285" s="313"/>
      <c r="AP285" s="97"/>
      <c r="AQ285" s="97"/>
      <c r="AR285" s="62"/>
      <c r="AS285" s="38"/>
      <c r="AT285" s="38"/>
      <c r="AU285" s="38"/>
      <c r="AV285" s="38"/>
      <c r="AW285" s="38"/>
      <c r="AX285" s="1"/>
      <c r="AY285" s="1"/>
      <c r="AZ285" s="1"/>
      <c r="BA285" s="1"/>
    </row>
    <row r="286" spans="2:53" s="39" customFormat="1" ht="21" x14ac:dyDescent="0.25">
      <c r="B286" s="157">
        <v>45962</v>
      </c>
      <c r="C286" s="42" t="s">
        <v>1361</v>
      </c>
      <c r="D286" s="42" t="s">
        <v>179</v>
      </c>
      <c r="E286" s="53" t="s">
        <v>902</v>
      </c>
      <c r="F286" s="53" t="s">
        <v>939</v>
      </c>
      <c r="G286" s="45" t="s">
        <v>999</v>
      </c>
      <c r="H286" s="112">
        <v>1903002</v>
      </c>
      <c r="I286" s="47" t="s">
        <v>247</v>
      </c>
      <c r="J286" s="48">
        <v>2025</v>
      </c>
      <c r="K286" s="99" t="s">
        <v>1303</v>
      </c>
      <c r="L286" s="42" t="s">
        <v>45</v>
      </c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53" t="s">
        <v>1000</v>
      </c>
      <c r="AG286" s="53" t="s">
        <v>1001</v>
      </c>
      <c r="AH286" s="42" t="s">
        <v>1002</v>
      </c>
      <c r="AI286" s="437"/>
      <c r="AJ286" s="437"/>
      <c r="AK286" s="442"/>
      <c r="AL286" s="442"/>
      <c r="AM286" s="188"/>
      <c r="AN286" s="62"/>
      <c r="AO286" s="313"/>
      <c r="AP286" s="97"/>
      <c r="AQ286" s="97"/>
      <c r="AR286" s="62"/>
      <c r="AS286" s="38"/>
      <c r="AT286" s="38"/>
      <c r="AU286" s="38"/>
      <c r="AV286" s="38"/>
      <c r="AW286" s="38"/>
      <c r="AX286" s="1"/>
      <c r="AY286" s="1"/>
      <c r="AZ286" s="1"/>
      <c r="BA286" s="1"/>
    </row>
    <row r="287" spans="2:53" s="39" customFormat="1" ht="21" x14ac:dyDescent="0.25">
      <c r="B287" s="156">
        <v>45992</v>
      </c>
      <c r="C287" s="53" t="s">
        <v>486</v>
      </c>
      <c r="D287" s="42" t="s">
        <v>179</v>
      </c>
      <c r="E287" s="53" t="s">
        <v>413</v>
      </c>
      <c r="F287" s="53" t="s">
        <v>455</v>
      </c>
      <c r="G287" s="53" t="s">
        <v>487</v>
      </c>
      <c r="H287" s="112">
        <v>1506019</v>
      </c>
      <c r="I287" s="47" t="s">
        <v>247</v>
      </c>
      <c r="J287" s="48">
        <v>2025</v>
      </c>
      <c r="K287" s="99" t="s">
        <v>1303</v>
      </c>
      <c r="L287" s="42" t="s">
        <v>45</v>
      </c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53" t="s">
        <v>488</v>
      </c>
      <c r="AG287" s="53" t="s">
        <v>489</v>
      </c>
      <c r="AH287" s="42" t="s">
        <v>490</v>
      </c>
      <c r="AI287" s="437"/>
      <c r="AJ287" s="437"/>
      <c r="AK287" s="442"/>
      <c r="AL287" s="442"/>
      <c r="AM287" s="188"/>
      <c r="AN287" s="62"/>
      <c r="AO287" s="313"/>
      <c r="AP287" s="97"/>
      <c r="AQ287" s="97"/>
      <c r="AR287" s="62"/>
      <c r="AS287" s="38"/>
      <c r="AT287" s="38"/>
      <c r="AU287" s="38"/>
      <c r="AV287" s="38"/>
      <c r="AW287" s="38"/>
      <c r="AX287" s="1"/>
      <c r="AY287" s="1"/>
      <c r="AZ287" s="1"/>
      <c r="BA287" s="1"/>
    </row>
    <row r="288" spans="2:53" s="39" customFormat="1" ht="21" x14ac:dyDescent="0.25">
      <c r="B288" s="156">
        <v>45992</v>
      </c>
      <c r="C288" s="53" t="s">
        <v>612</v>
      </c>
      <c r="D288" s="42" t="s">
        <v>179</v>
      </c>
      <c r="E288" s="53" t="s">
        <v>597</v>
      </c>
      <c r="F288" s="53" t="s">
        <v>598</v>
      </c>
      <c r="G288" s="53" t="s">
        <v>613</v>
      </c>
      <c r="H288" s="112">
        <v>1109101</v>
      </c>
      <c r="I288" s="47" t="s">
        <v>247</v>
      </c>
      <c r="J288" s="48">
        <v>2025</v>
      </c>
      <c r="K288" s="99" t="s">
        <v>1303</v>
      </c>
      <c r="L288" s="42" t="s">
        <v>45</v>
      </c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53" t="s">
        <v>614</v>
      </c>
      <c r="AG288" s="53" t="s">
        <v>615</v>
      </c>
      <c r="AH288" s="42" t="s">
        <v>616</v>
      </c>
      <c r="AI288" s="437"/>
      <c r="AJ288" s="437"/>
      <c r="AK288" s="442"/>
      <c r="AL288" s="442"/>
      <c r="AM288" s="188"/>
      <c r="AN288" s="62"/>
      <c r="AO288" s="313"/>
      <c r="AP288" s="97"/>
      <c r="AQ288" s="97"/>
      <c r="AR288" s="62"/>
      <c r="AS288" s="38"/>
      <c r="AT288" s="38"/>
      <c r="AU288" s="38"/>
      <c r="AV288" s="38"/>
      <c r="AW288" s="38"/>
      <c r="AX288" s="1"/>
      <c r="AY288" s="1"/>
      <c r="AZ288" s="1"/>
      <c r="BA288" s="1"/>
    </row>
    <row r="289" spans="2:53" s="39" customFormat="1" ht="21" x14ac:dyDescent="0.25">
      <c r="B289" s="156">
        <v>45992</v>
      </c>
      <c r="C289" s="53" t="s">
        <v>528</v>
      </c>
      <c r="D289" s="42" t="s">
        <v>179</v>
      </c>
      <c r="E289" s="42" t="s">
        <v>510</v>
      </c>
      <c r="F289" s="53" t="s">
        <v>510</v>
      </c>
      <c r="G289" s="53" t="s">
        <v>529</v>
      </c>
      <c r="H289" s="112" t="e">
        <v>#N/A</v>
      </c>
      <c r="I289" s="47" t="s">
        <v>247</v>
      </c>
      <c r="J289" s="48">
        <v>2025</v>
      </c>
      <c r="K289" s="99" t="s">
        <v>1303</v>
      </c>
      <c r="L289" s="42" t="s">
        <v>56</v>
      </c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53" t="s">
        <v>530</v>
      </c>
      <c r="AG289" s="53" t="s">
        <v>531</v>
      </c>
      <c r="AH289" s="42" t="s">
        <v>532</v>
      </c>
      <c r="AI289" s="437"/>
      <c r="AJ289" s="437"/>
      <c r="AK289" s="442"/>
      <c r="AL289" s="442"/>
      <c r="AM289" s="38"/>
      <c r="AN289" s="38"/>
      <c r="AO289" s="315"/>
      <c r="AP289" s="17"/>
      <c r="AQ289" s="17"/>
      <c r="AR289" s="38"/>
      <c r="AS289" s="38"/>
    </row>
    <row r="290" spans="2:53" s="39" customFormat="1" ht="21" x14ac:dyDescent="0.25">
      <c r="B290" s="125">
        <v>46023</v>
      </c>
      <c r="C290" s="65" t="s">
        <v>237</v>
      </c>
      <c r="D290" s="42" t="s">
        <v>179</v>
      </c>
      <c r="E290" s="42" t="s">
        <v>115</v>
      </c>
      <c r="F290" s="42" t="s">
        <v>116</v>
      </c>
      <c r="G290" s="42" t="s">
        <v>1688</v>
      </c>
      <c r="H290" s="53">
        <v>1208059</v>
      </c>
      <c r="I290" s="47">
        <v>2020</v>
      </c>
      <c r="J290" s="48" t="e">
        <f>#REF!+1</f>
        <v>#REF!</v>
      </c>
      <c r="K290" s="99" t="s">
        <v>1303</v>
      </c>
      <c r="L290" s="42" t="s">
        <v>184</v>
      </c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53" t="s">
        <v>239</v>
      </c>
      <c r="AG290" s="53" t="s">
        <v>32</v>
      </c>
      <c r="AH290" s="42" t="s">
        <v>241</v>
      </c>
      <c r="AI290" s="439"/>
      <c r="AJ290" s="439"/>
      <c r="AK290" s="442"/>
      <c r="AL290" s="442"/>
      <c r="AM290" s="188"/>
      <c r="AN290" s="62"/>
      <c r="AO290" s="313"/>
      <c r="AP290" s="97"/>
      <c r="AQ290" s="97"/>
      <c r="AR290" s="62"/>
      <c r="AS290" s="38"/>
      <c r="AT290" s="38"/>
      <c r="AU290" s="38"/>
      <c r="AV290" s="38"/>
      <c r="AW290" s="38"/>
      <c r="AX290" s="1"/>
      <c r="AY290" s="1"/>
      <c r="AZ290" s="1"/>
      <c r="BA290" s="1"/>
    </row>
    <row r="291" spans="2:53" s="39" customFormat="1" ht="21" x14ac:dyDescent="0.25">
      <c r="B291" s="125">
        <v>46113</v>
      </c>
      <c r="C291" s="65" t="s">
        <v>233</v>
      </c>
      <c r="D291" s="42" t="s">
        <v>179</v>
      </c>
      <c r="E291" s="42" t="s">
        <v>115</v>
      </c>
      <c r="F291" s="42" t="s">
        <v>116</v>
      </c>
      <c r="G291" s="42" t="s">
        <v>1689</v>
      </c>
      <c r="H291" s="53">
        <v>1208059</v>
      </c>
      <c r="I291" s="47">
        <v>2020</v>
      </c>
      <c r="J291" s="48" t="e">
        <f>#REF!+1</f>
        <v>#REF!</v>
      </c>
      <c r="K291" s="108" t="s">
        <v>1339</v>
      </c>
      <c r="L291" s="42" t="s">
        <v>184</v>
      </c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53" t="s">
        <v>235</v>
      </c>
      <c r="AG291" s="42" t="s">
        <v>1690</v>
      </c>
      <c r="AH291" s="42" t="s">
        <v>236</v>
      </c>
      <c r="AI291" s="439"/>
      <c r="AJ291" s="439"/>
      <c r="AK291" s="442"/>
      <c r="AL291" s="442"/>
      <c r="AM291" s="188"/>
      <c r="AN291" s="62"/>
      <c r="AO291" s="313"/>
      <c r="AP291" s="97"/>
      <c r="AQ291" s="97"/>
      <c r="AR291" s="62"/>
      <c r="AS291" s="38"/>
      <c r="AT291" s="38"/>
      <c r="AU291" s="38"/>
      <c r="AV291" s="38"/>
      <c r="AW291" s="38"/>
      <c r="AX291" s="1"/>
      <c r="AY291" s="1"/>
      <c r="AZ291" s="1"/>
      <c r="BA291" s="1"/>
    </row>
    <row r="292" spans="2:53" s="39" customFormat="1" ht="21" x14ac:dyDescent="0.25">
      <c r="B292" s="125">
        <v>46113</v>
      </c>
      <c r="C292" s="65" t="s">
        <v>229</v>
      </c>
      <c r="D292" s="42" t="s">
        <v>179</v>
      </c>
      <c r="E292" s="42" t="s">
        <v>115</v>
      </c>
      <c r="F292" s="42" t="s">
        <v>116</v>
      </c>
      <c r="G292" s="42" t="s">
        <v>1691</v>
      </c>
      <c r="H292" s="53">
        <v>1208059</v>
      </c>
      <c r="I292" s="47">
        <v>2020</v>
      </c>
      <c r="J292" s="48" t="e">
        <f>#REF!+1</f>
        <v>#REF!</v>
      </c>
      <c r="K292" s="108" t="s">
        <v>1339</v>
      </c>
      <c r="L292" s="42" t="s">
        <v>184</v>
      </c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53" t="s">
        <v>231</v>
      </c>
      <c r="AG292" s="42" t="s">
        <v>1692</v>
      </c>
      <c r="AH292" s="42" t="s">
        <v>232</v>
      </c>
      <c r="AI292" s="439"/>
      <c r="AJ292" s="439"/>
      <c r="AK292" s="442"/>
      <c r="AL292" s="442"/>
      <c r="AM292" s="188"/>
      <c r="AN292" s="62"/>
      <c r="AO292" s="313"/>
      <c r="AP292" s="97"/>
      <c r="AQ292" s="97"/>
      <c r="AR292" s="62"/>
      <c r="AS292" s="38"/>
      <c r="AT292" s="38"/>
      <c r="AU292" s="38"/>
      <c r="AV292" s="38"/>
      <c r="AW292" s="38"/>
      <c r="AX292" s="1"/>
      <c r="AY292" s="1"/>
      <c r="AZ292" s="1"/>
      <c r="BA292" s="1"/>
    </row>
    <row r="293" spans="2:53" s="39" customFormat="1" ht="21" x14ac:dyDescent="0.25">
      <c r="B293" s="125">
        <v>46113</v>
      </c>
      <c r="C293" s="65" t="s">
        <v>224</v>
      </c>
      <c r="D293" s="42" t="s">
        <v>179</v>
      </c>
      <c r="E293" s="42" t="s">
        <v>115</v>
      </c>
      <c r="F293" s="42" t="s">
        <v>116</v>
      </c>
      <c r="G293" s="42" t="s">
        <v>1693</v>
      </c>
      <c r="H293" s="53">
        <v>1208059</v>
      </c>
      <c r="I293" s="47">
        <v>2020</v>
      </c>
      <c r="J293" s="48" t="e">
        <f>#REF!+1</f>
        <v>#REF!</v>
      </c>
      <c r="K293" s="108" t="s">
        <v>1339</v>
      </c>
      <c r="L293" s="42" t="s">
        <v>184</v>
      </c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53" t="s">
        <v>226</v>
      </c>
      <c r="AG293" s="42" t="s">
        <v>227</v>
      </c>
      <c r="AH293" s="42" t="s">
        <v>228</v>
      </c>
      <c r="AI293" s="439"/>
      <c r="AJ293" s="439"/>
      <c r="AK293" s="442"/>
      <c r="AL293" s="442"/>
      <c r="AM293" s="188"/>
      <c r="AN293" s="62"/>
      <c r="AO293" s="313"/>
      <c r="AP293" s="97"/>
      <c r="AQ293" s="97"/>
      <c r="AR293" s="62"/>
      <c r="AS293" s="38"/>
      <c r="AT293" s="38"/>
      <c r="AU293" s="38"/>
      <c r="AV293" s="38"/>
      <c r="AW293" s="38"/>
      <c r="AX293" s="1"/>
      <c r="AY293" s="1"/>
      <c r="AZ293" s="1"/>
      <c r="BA293" s="1"/>
    </row>
    <row r="294" spans="2:53" s="39" customFormat="1" ht="21" x14ac:dyDescent="0.25">
      <c r="B294" s="125">
        <v>46113</v>
      </c>
      <c r="C294" s="65" t="s">
        <v>220</v>
      </c>
      <c r="D294" s="42" t="s">
        <v>179</v>
      </c>
      <c r="E294" s="42" t="s">
        <v>115</v>
      </c>
      <c r="F294" s="42" t="s">
        <v>116</v>
      </c>
      <c r="G294" s="42" t="s">
        <v>1694</v>
      </c>
      <c r="H294" s="53">
        <v>1208059</v>
      </c>
      <c r="I294" s="47">
        <v>2020</v>
      </c>
      <c r="J294" s="48" t="e">
        <f>#REF!+1</f>
        <v>#REF!</v>
      </c>
      <c r="K294" s="108" t="s">
        <v>1339</v>
      </c>
      <c r="L294" s="42" t="s">
        <v>184</v>
      </c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53" t="s">
        <v>222</v>
      </c>
      <c r="AG294" s="42" t="s">
        <v>1695</v>
      </c>
      <c r="AH294" s="42" t="s">
        <v>223</v>
      </c>
      <c r="AI294" s="439"/>
      <c r="AJ294" s="439"/>
      <c r="AK294" s="442"/>
      <c r="AL294" s="442"/>
      <c r="AM294" s="188"/>
      <c r="AN294" s="62"/>
      <c r="AO294" s="313"/>
      <c r="AP294" s="97"/>
      <c r="AQ294" s="97"/>
      <c r="AR294" s="62"/>
      <c r="AS294" s="38"/>
      <c r="AT294" s="38"/>
      <c r="AU294" s="38"/>
      <c r="AV294" s="38"/>
      <c r="AW294" s="38"/>
      <c r="AX294" s="1"/>
      <c r="AY294" s="1"/>
      <c r="AZ294" s="1"/>
      <c r="BA294" s="1"/>
    </row>
    <row r="295" spans="2:53" s="39" customFormat="1" ht="21" x14ac:dyDescent="0.25">
      <c r="B295" s="125">
        <v>46113</v>
      </c>
      <c r="C295" s="65" t="s">
        <v>215</v>
      </c>
      <c r="D295" s="42" t="s">
        <v>179</v>
      </c>
      <c r="E295" s="42" t="s">
        <v>115</v>
      </c>
      <c r="F295" s="42" t="s">
        <v>116</v>
      </c>
      <c r="G295" s="42" t="s">
        <v>1696</v>
      </c>
      <c r="H295" s="53">
        <v>1208059</v>
      </c>
      <c r="I295" s="47">
        <v>2020</v>
      </c>
      <c r="J295" s="48" t="e">
        <f>#REF!+1</f>
        <v>#REF!</v>
      </c>
      <c r="K295" s="108" t="s">
        <v>1339</v>
      </c>
      <c r="L295" s="42" t="s">
        <v>184</v>
      </c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53" t="s">
        <v>217</v>
      </c>
      <c r="AG295" s="53" t="s">
        <v>218</v>
      </c>
      <c r="AH295" s="42" t="s">
        <v>219</v>
      </c>
      <c r="AI295" s="439"/>
      <c r="AJ295" s="439"/>
      <c r="AK295" s="442"/>
      <c r="AL295" s="442"/>
      <c r="AM295" s="188"/>
      <c r="AN295" s="62"/>
      <c r="AO295" s="313"/>
      <c r="AP295" s="97"/>
      <c r="AQ295" s="97"/>
      <c r="AR295" s="62"/>
      <c r="AS295" s="38"/>
      <c r="AT295" s="38"/>
      <c r="AU295" s="38"/>
      <c r="AV295" s="38"/>
      <c r="AW295" s="38"/>
      <c r="AX295" s="1"/>
      <c r="AY295" s="1"/>
      <c r="AZ295" s="1"/>
      <c r="BA295" s="1"/>
    </row>
    <row r="296" spans="2:53" s="39" customFormat="1" ht="21" x14ac:dyDescent="0.25">
      <c r="B296" s="125">
        <v>46113</v>
      </c>
      <c r="C296" s="65" t="s">
        <v>212</v>
      </c>
      <c r="D296" s="42" t="s">
        <v>179</v>
      </c>
      <c r="E296" s="42" t="s">
        <v>115</v>
      </c>
      <c r="F296" s="42" t="s">
        <v>116</v>
      </c>
      <c r="G296" s="42" t="s">
        <v>1697</v>
      </c>
      <c r="H296" s="53">
        <v>1208059</v>
      </c>
      <c r="I296" s="47">
        <v>2020</v>
      </c>
      <c r="J296" s="48" t="e">
        <f>#REF!+1</f>
        <v>#REF!</v>
      </c>
      <c r="K296" s="108" t="s">
        <v>1339</v>
      </c>
      <c r="L296" s="42" t="s">
        <v>184</v>
      </c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53" t="s">
        <v>1349</v>
      </c>
      <c r="AG296" s="53" t="s">
        <v>32</v>
      </c>
      <c r="AH296" s="42" t="s">
        <v>214</v>
      </c>
      <c r="AI296" s="439"/>
      <c r="AJ296" s="439"/>
      <c r="AK296" s="442"/>
      <c r="AL296" s="442"/>
      <c r="AM296" s="188"/>
      <c r="AN296" s="62"/>
      <c r="AO296" s="313"/>
      <c r="AP296" s="97"/>
      <c r="AQ296" s="97"/>
      <c r="AR296" s="62"/>
      <c r="AS296" s="38"/>
      <c r="AT296" s="38"/>
      <c r="AU296" s="38"/>
      <c r="AV296" s="38"/>
      <c r="AW296" s="38"/>
      <c r="AX296" s="1"/>
      <c r="AY296" s="1"/>
      <c r="AZ296" s="1"/>
      <c r="BA296" s="1"/>
    </row>
    <row r="297" spans="2:53" s="39" customFormat="1" ht="21" x14ac:dyDescent="0.25">
      <c r="B297" s="125">
        <v>46113</v>
      </c>
      <c r="C297" s="65" t="s">
        <v>208</v>
      </c>
      <c r="D297" s="42" t="s">
        <v>179</v>
      </c>
      <c r="E297" s="42" t="s">
        <v>115</v>
      </c>
      <c r="F297" s="42" t="s">
        <v>116</v>
      </c>
      <c r="G297" s="42" t="s">
        <v>1698</v>
      </c>
      <c r="H297" s="53">
        <v>1604003</v>
      </c>
      <c r="I297" s="47">
        <v>2020</v>
      </c>
      <c r="J297" s="48" t="e">
        <f>#REF!+1</f>
        <v>#REF!</v>
      </c>
      <c r="K297" s="108" t="s">
        <v>1339</v>
      </c>
      <c r="L297" s="42" t="s">
        <v>184</v>
      </c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53" t="s">
        <v>1347</v>
      </c>
      <c r="AG297" s="53" t="s">
        <v>1699</v>
      </c>
      <c r="AH297" s="42" t="s">
        <v>211</v>
      </c>
      <c r="AI297" s="439"/>
      <c r="AJ297" s="439"/>
      <c r="AK297" s="442"/>
      <c r="AL297" s="442"/>
      <c r="AM297" s="188"/>
      <c r="AN297" s="62"/>
      <c r="AO297" s="313"/>
      <c r="AP297" s="97"/>
      <c r="AQ297" s="97"/>
      <c r="AR297" s="62"/>
      <c r="AS297" s="38"/>
      <c r="AT297" s="38"/>
      <c r="AU297" s="38"/>
      <c r="AV297" s="38"/>
      <c r="AW297" s="38"/>
      <c r="AX297" s="1"/>
      <c r="AY297" s="1"/>
      <c r="AZ297" s="1"/>
      <c r="BA297" s="1"/>
    </row>
    <row r="298" spans="2:53" s="39" customFormat="1" ht="21" x14ac:dyDescent="0.25">
      <c r="B298" s="125">
        <v>46143</v>
      </c>
      <c r="C298" s="65" t="s">
        <v>204</v>
      </c>
      <c r="D298" s="42" t="s">
        <v>179</v>
      </c>
      <c r="E298" s="42" t="s">
        <v>115</v>
      </c>
      <c r="F298" s="42" t="s">
        <v>116</v>
      </c>
      <c r="G298" s="42" t="s">
        <v>1700</v>
      </c>
      <c r="H298" s="53">
        <v>1208059</v>
      </c>
      <c r="I298" s="47">
        <v>2020</v>
      </c>
      <c r="J298" s="48" t="e">
        <f>#REF!+1</f>
        <v>#REF!</v>
      </c>
      <c r="K298" s="108" t="s">
        <v>1339</v>
      </c>
      <c r="L298" s="42" t="s">
        <v>184</v>
      </c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53" t="s">
        <v>206</v>
      </c>
      <c r="AG298" s="53" t="s">
        <v>1701</v>
      </c>
      <c r="AH298" s="42" t="s">
        <v>207</v>
      </c>
      <c r="AI298" s="439"/>
      <c r="AJ298" s="439"/>
      <c r="AK298" s="442"/>
      <c r="AL298" s="442"/>
      <c r="AM298" s="188"/>
      <c r="AN298" s="62"/>
      <c r="AO298" s="313"/>
      <c r="AP298" s="97"/>
      <c r="AQ298" s="97"/>
      <c r="AR298" s="62"/>
      <c r="AS298" s="38"/>
      <c r="AT298" s="38"/>
      <c r="AU298" s="38"/>
      <c r="AV298" s="38"/>
      <c r="AW298" s="38"/>
      <c r="AX298" s="1"/>
      <c r="AY298" s="1"/>
      <c r="AZ298" s="1"/>
      <c r="BA298" s="1"/>
    </row>
    <row r="299" spans="2:53" s="39" customFormat="1" ht="21" x14ac:dyDescent="0.25">
      <c r="B299" s="125">
        <v>46143</v>
      </c>
      <c r="C299" s="65" t="s">
        <v>200</v>
      </c>
      <c r="D299" s="42" t="s">
        <v>179</v>
      </c>
      <c r="E299" s="42" t="s">
        <v>115</v>
      </c>
      <c r="F299" s="42" t="s">
        <v>116</v>
      </c>
      <c r="G299" s="42" t="s">
        <v>1702</v>
      </c>
      <c r="H299" s="53">
        <v>1208059</v>
      </c>
      <c r="I299" s="47">
        <v>2020</v>
      </c>
      <c r="J299" s="48" t="e">
        <f>#REF!+1</f>
        <v>#REF!</v>
      </c>
      <c r="K299" s="108" t="s">
        <v>1339</v>
      </c>
      <c r="L299" s="42" t="s">
        <v>184</v>
      </c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53" t="s">
        <v>202</v>
      </c>
      <c r="AG299" s="53" t="s">
        <v>198</v>
      </c>
      <c r="AH299" s="42" t="s">
        <v>203</v>
      </c>
      <c r="AI299" s="439"/>
      <c r="AJ299" s="439"/>
      <c r="AK299" s="442"/>
      <c r="AL299" s="442"/>
      <c r="AM299" s="188"/>
      <c r="AN299" s="62"/>
      <c r="AO299" s="313"/>
      <c r="AP299" s="97"/>
      <c r="AQ299" s="97"/>
      <c r="AR299" s="62"/>
      <c r="AS299" s="38"/>
      <c r="AT299" s="38"/>
      <c r="AU299" s="38"/>
      <c r="AV299" s="38"/>
      <c r="AW299" s="38"/>
      <c r="AX299" s="1"/>
      <c r="AY299" s="1"/>
      <c r="AZ299" s="1"/>
      <c r="BA299" s="1"/>
    </row>
    <row r="300" spans="2:53" s="39" customFormat="1" ht="21" x14ac:dyDescent="0.25">
      <c r="B300" s="125">
        <v>46143</v>
      </c>
      <c r="C300" s="65" t="s">
        <v>195</v>
      </c>
      <c r="D300" s="42" t="s">
        <v>179</v>
      </c>
      <c r="E300" s="42" t="s">
        <v>115</v>
      </c>
      <c r="F300" s="42" t="s">
        <v>116</v>
      </c>
      <c r="G300" s="42" t="s">
        <v>1703</v>
      </c>
      <c r="H300" s="53">
        <v>1208059</v>
      </c>
      <c r="I300" s="47">
        <v>2020</v>
      </c>
      <c r="J300" s="48" t="e">
        <f>#REF!+1</f>
        <v>#REF!</v>
      </c>
      <c r="K300" s="108" t="s">
        <v>1339</v>
      </c>
      <c r="L300" s="42" t="s">
        <v>184</v>
      </c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53" t="s">
        <v>197</v>
      </c>
      <c r="AG300" s="53" t="s">
        <v>1704</v>
      </c>
      <c r="AH300" s="42" t="s">
        <v>199</v>
      </c>
      <c r="AI300" s="439"/>
      <c r="AJ300" s="439"/>
      <c r="AK300" s="442"/>
      <c r="AL300" s="442"/>
      <c r="AM300" s="188"/>
      <c r="AN300" s="62"/>
      <c r="AO300" s="313"/>
      <c r="AP300" s="97"/>
      <c r="AQ300" s="97"/>
      <c r="AR300" s="62"/>
      <c r="AS300" s="38"/>
      <c r="AT300" s="38"/>
      <c r="AU300" s="38"/>
      <c r="AV300" s="38"/>
      <c r="AW300" s="38"/>
      <c r="AX300" s="1"/>
      <c r="AY300" s="1"/>
      <c r="AZ300" s="1"/>
      <c r="BA300" s="1"/>
    </row>
    <row r="301" spans="2:53" s="39" customFormat="1" ht="21" x14ac:dyDescent="0.25">
      <c r="B301" s="125">
        <v>46143</v>
      </c>
      <c r="C301" s="65" t="s">
        <v>191</v>
      </c>
      <c r="D301" s="42" t="s">
        <v>179</v>
      </c>
      <c r="E301" s="42" t="s">
        <v>115</v>
      </c>
      <c r="F301" s="42" t="s">
        <v>116</v>
      </c>
      <c r="G301" s="42" t="s">
        <v>1705</v>
      </c>
      <c r="H301" s="53">
        <v>1208059</v>
      </c>
      <c r="I301" s="47">
        <v>2021</v>
      </c>
      <c r="J301" s="48" t="e">
        <f>#REF!+1</f>
        <v>#REF!</v>
      </c>
      <c r="K301" s="108" t="s">
        <v>1339</v>
      </c>
      <c r="L301" s="42" t="s">
        <v>184</v>
      </c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53" t="s">
        <v>1706</v>
      </c>
      <c r="AG301" s="53" t="s">
        <v>32</v>
      </c>
      <c r="AH301" s="42" t="s">
        <v>194</v>
      </c>
      <c r="AI301" s="439"/>
      <c r="AJ301" s="439"/>
      <c r="AK301" s="442"/>
      <c r="AL301" s="442"/>
      <c r="AM301" s="188"/>
      <c r="AN301" s="62"/>
      <c r="AO301" s="313"/>
      <c r="AP301" s="97"/>
      <c r="AQ301" s="97"/>
      <c r="AR301" s="62"/>
      <c r="AS301" s="38"/>
      <c r="AT301" s="38"/>
      <c r="AU301" s="38"/>
      <c r="AV301" s="38"/>
      <c r="AW301" s="38"/>
      <c r="AX301" s="1"/>
      <c r="AY301" s="1"/>
      <c r="AZ301" s="1"/>
      <c r="BA301" s="1"/>
    </row>
    <row r="302" spans="2:53" s="39" customFormat="1" ht="21" x14ac:dyDescent="0.25">
      <c r="B302" s="125">
        <v>46143</v>
      </c>
      <c r="C302" s="65" t="s">
        <v>186</v>
      </c>
      <c r="D302" s="42" t="s">
        <v>179</v>
      </c>
      <c r="E302" s="42" t="s">
        <v>115</v>
      </c>
      <c r="F302" s="42" t="s">
        <v>116</v>
      </c>
      <c r="G302" s="42" t="s">
        <v>1707</v>
      </c>
      <c r="H302" s="53">
        <v>1208059</v>
      </c>
      <c r="I302" s="47">
        <v>2021</v>
      </c>
      <c r="J302" s="48" t="e">
        <f>#REF!+1</f>
        <v>#REF!</v>
      </c>
      <c r="K302" s="108" t="s">
        <v>1339</v>
      </c>
      <c r="L302" s="42" t="s">
        <v>184</v>
      </c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5" t="s">
        <v>188</v>
      </c>
      <c r="AG302" s="53" t="s">
        <v>189</v>
      </c>
      <c r="AH302" s="42" t="s">
        <v>190</v>
      </c>
      <c r="AI302" s="439"/>
      <c r="AJ302" s="439"/>
      <c r="AK302" s="442"/>
      <c r="AL302" s="442"/>
      <c r="AM302" s="188"/>
      <c r="AN302" s="62"/>
      <c r="AO302" s="313"/>
      <c r="AP302" s="97"/>
      <c r="AQ302" s="97"/>
      <c r="AR302" s="62"/>
      <c r="AS302" s="38"/>
      <c r="AT302" s="38"/>
      <c r="AU302" s="38"/>
      <c r="AV302" s="38"/>
      <c r="AW302" s="38"/>
      <c r="AX302" s="1"/>
      <c r="AY302" s="1"/>
      <c r="AZ302" s="1"/>
      <c r="BA302" s="1"/>
    </row>
    <row r="303" spans="2:53" s="39" customFormat="1" ht="21" x14ac:dyDescent="0.25">
      <c r="B303" s="125">
        <v>46143</v>
      </c>
      <c r="C303" s="65" t="s">
        <v>178</v>
      </c>
      <c r="D303" s="42" t="s">
        <v>179</v>
      </c>
      <c r="E303" s="42" t="s">
        <v>115</v>
      </c>
      <c r="F303" s="42" t="s">
        <v>116</v>
      </c>
      <c r="G303" s="42" t="s">
        <v>1708</v>
      </c>
      <c r="H303" s="53">
        <v>1208059</v>
      </c>
      <c r="I303" s="47">
        <v>2021</v>
      </c>
      <c r="J303" s="48" t="e">
        <f>#REF!+1</f>
        <v>#REF!</v>
      </c>
      <c r="K303" s="108" t="s">
        <v>1339</v>
      </c>
      <c r="L303" s="42" t="s">
        <v>184</v>
      </c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53" t="s">
        <v>181</v>
      </c>
      <c r="AG303" s="53" t="s">
        <v>1709</v>
      </c>
      <c r="AH303" s="42" t="s">
        <v>182</v>
      </c>
      <c r="AI303" s="439"/>
      <c r="AJ303" s="439"/>
      <c r="AK303" s="442"/>
      <c r="AL303" s="442"/>
      <c r="AM303" s="188"/>
      <c r="AN303" s="62"/>
      <c r="AO303" s="313"/>
      <c r="AP303" s="97"/>
      <c r="AQ303" s="97"/>
      <c r="AR303" s="62"/>
      <c r="AS303" s="38"/>
      <c r="AT303" s="38"/>
      <c r="AU303" s="38"/>
      <c r="AV303" s="38"/>
      <c r="AW303" s="38"/>
      <c r="AX303" s="1"/>
      <c r="AY303" s="1"/>
      <c r="AZ303" s="1"/>
      <c r="BA303" s="1"/>
    </row>
    <row r="304" spans="2:53" s="39" customFormat="1" ht="21" x14ac:dyDescent="0.25">
      <c r="B304" s="125">
        <v>46023</v>
      </c>
      <c r="C304" s="53" t="s">
        <v>618</v>
      </c>
      <c r="D304" s="42" t="s">
        <v>179</v>
      </c>
      <c r="E304" s="53" t="s">
        <v>597</v>
      </c>
      <c r="F304" s="53" t="s">
        <v>598</v>
      </c>
      <c r="G304" s="53" t="s">
        <v>619</v>
      </c>
      <c r="H304" s="112">
        <v>1108001</v>
      </c>
      <c r="I304" s="47" t="s">
        <v>247</v>
      </c>
      <c r="J304" s="33" t="e">
        <f>#REF!+1</f>
        <v>#REF!</v>
      </c>
      <c r="K304" s="47" t="s">
        <v>37</v>
      </c>
      <c r="L304" s="42" t="s">
        <v>45</v>
      </c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53" t="s">
        <v>193</v>
      </c>
      <c r="AG304" s="53" t="s">
        <v>620</v>
      </c>
      <c r="AH304" s="42" t="s">
        <v>621</v>
      </c>
      <c r="AI304" s="433" t="s">
        <v>185</v>
      </c>
      <c r="AJ304" s="432" t="s">
        <v>1373</v>
      </c>
      <c r="AK304" s="403">
        <v>1</v>
      </c>
      <c r="AL304" s="211">
        <v>1</v>
      </c>
      <c r="AM304" s="186"/>
      <c r="AN304" s="12"/>
      <c r="AO304" s="317"/>
      <c r="AP304" s="182"/>
      <c r="AQ304" s="182"/>
      <c r="AR304" s="12"/>
      <c r="AS304" s="38"/>
      <c r="AT304" s="38"/>
      <c r="AU304" s="38"/>
      <c r="AV304" s="38"/>
      <c r="AW304" s="38"/>
      <c r="AX304" s="1"/>
      <c r="AY304" s="1"/>
      <c r="AZ304" s="1"/>
      <c r="BA304" s="1"/>
    </row>
    <row r="305" spans="2:53" s="39" customFormat="1" ht="21" x14ac:dyDescent="0.25">
      <c r="B305" s="125">
        <v>46023</v>
      </c>
      <c r="C305" s="53" t="s">
        <v>667</v>
      </c>
      <c r="D305" s="42" t="s">
        <v>179</v>
      </c>
      <c r="E305" s="53" t="s">
        <v>597</v>
      </c>
      <c r="F305" s="53" t="s">
        <v>653</v>
      </c>
      <c r="G305" s="53" t="s">
        <v>668</v>
      </c>
      <c r="H305" s="112">
        <v>1808002</v>
      </c>
      <c r="I305" s="47" t="s">
        <v>247</v>
      </c>
      <c r="J305" s="33" t="e">
        <f>#REF!+1</f>
        <v>#REF!</v>
      </c>
      <c r="K305" s="47" t="s">
        <v>37</v>
      </c>
      <c r="L305" s="42" t="s">
        <v>45</v>
      </c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53" t="s">
        <v>669</v>
      </c>
      <c r="AG305" s="53" t="s">
        <v>670</v>
      </c>
      <c r="AH305" s="42" t="s">
        <v>671</v>
      </c>
      <c r="AI305" s="433" t="s">
        <v>185</v>
      </c>
      <c r="AJ305" s="432" t="s">
        <v>1373</v>
      </c>
      <c r="AK305" s="403">
        <v>1</v>
      </c>
      <c r="AL305" s="211">
        <v>1</v>
      </c>
      <c r="AM305" s="186"/>
      <c r="AN305" s="12"/>
      <c r="AO305" s="317"/>
      <c r="AP305" s="182"/>
      <c r="AQ305" s="182"/>
      <c r="AR305" s="12"/>
      <c r="AS305" s="38"/>
      <c r="AT305" s="38"/>
      <c r="AU305" s="38"/>
      <c r="AV305" s="38"/>
      <c r="AW305" s="38"/>
      <c r="AX305" s="1"/>
      <c r="AY305" s="1"/>
      <c r="AZ305" s="1"/>
      <c r="BA305" s="1"/>
    </row>
    <row r="306" spans="2:53" s="39" customFormat="1" ht="21" x14ac:dyDescent="0.25">
      <c r="B306" s="125">
        <v>46023</v>
      </c>
      <c r="C306" s="53" t="s">
        <v>1067</v>
      </c>
      <c r="D306" s="42" t="s">
        <v>179</v>
      </c>
      <c r="E306" s="43" t="s">
        <v>1026</v>
      </c>
      <c r="F306" s="53" t="s">
        <v>1053</v>
      </c>
      <c r="G306" s="53" t="s">
        <v>1068</v>
      </c>
      <c r="H306" s="112">
        <v>1405012</v>
      </c>
      <c r="I306" s="47" t="s">
        <v>247</v>
      </c>
      <c r="J306" s="33" t="e">
        <f>#REF!+1</f>
        <v>#REF!</v>
      </c>
      <c r="K306" s="47" t="s">
        <v>37</v>
      </c>
      <c r="L306" s="42" t="s">
        <v>45</v>
      </c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53" t="s">
        <v>1069</v>
      </c>
      <c r="AG306" s="53" t="s">
        <v>1070</v>
      </c>
      <c r="AH306" s="42" t="s">
        <v>1071</v>
      </c>
      <c r="AI306" s="433" t="s">
        <v>185</v>
      </c>
      <c r="AJ306" s="432" t="s">
        <v>1373</v>
      </c>
      <c r="AK306" s="403">
        <v>1</v>
      </c>
      <c r="AL306" s="211">
        <v>1</v>
      </c>
      <c r="AM306" s="186"/>
      <c r="AN306" s="12"/>
      <c r="AO306" s="317"/>
      <c r="AP306" s="302"/>
      <c r="AQ306" s="182"/>
      <c r="AR306" s="12"/>
      <c r="AS306" s="38"/>
      <c r="AT306" s="38"/>
      <c r="AU306" s="38"/>
      <c r="AV306" s="38"/>
      <c r="AW306" s="38"/>
      <c r="AX306" s="1"/>
      <c r="AY306" s="1"/>
      <c r="AZ306" s="1"/>
      <c r="BA306" s="1"/>
    </row>
    <row r="307" spans="2:53" s="39" customFormat="1" ht="21" x14ac:dyDescent="0.25">
      <c r="B307" s="125">
        <v>46054</v>
      </c>
      <c r="C307" s="53" t="s">
        <v>622</v>
      </c>
      <c r="D307" s="42" t="s">
        <v>179</v>
      </c>
      <c r="E307" s="53" t="s">
        <v>597</v>
      </c>
      <c r="F307" s="53" t="s">
        <v>598</v>
      </c>
      <c r="G307" s="53" t="s">
        <v>623</v>
      </c>
      <c r="H307" s="112">
        <v>1302034</v>
      </c>
      <c r="I307" s="47" t="s">
        <v>247</v>
      </c>
      <c r="J307" s="33" t="e">
        <f>#REF!+1</f>
        <v>#REF!</v>
      </c>
      <c r="K307" s="47" t="s">
        <v>37</v>
      </c>
      <c r="L307" s="42" t="s">
        <v>56</v>
      </c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53" t="s">
        <v>624</v>
      </c>
      <c r="AG307" s="53" t="s">
        <v>625</v>
      </c>
      <c r="AH307" s="42" t="s">
        <v>626</v>
      </c>
      <c r="AI307" s="433" t="s">
        <v>185</v>
      </c>
      <c r="AJ307" s="432" t="s">
        <v>1373</v>
      </c>
      <c r="AK307" s="403">
        <v>1</v>
      </c>
      <c r="AL307" s="211">
        <v>1</v>
      </c>
      <c r="AM307" s="186"/>
      <c r="AN307" s="12"/>
      <c r="AO307" s="317"/>
      <c r="AP307" s="182"/>
      <c r="AQ307" s="182"/>
      <c r="AR307" s="12"/>
      <c r="AS307" s="38"/>
      <c r="AT307" s="38"/>
      <c r="AU307" s="38"/>
      <c r="AV307" s="38"/>
      <c r="AW307" s="38"/>
      <c r="AX307" s="1"/>
      <c r="AY307" s="1"/>
      <c r="AZ307" s="1"/>
      <c r="BA307" s="1"/>
    </row>
    <row r="308" spans="2:53" s="39" customFormat="1" ht="21" x14ac:dyDescent="0.25">
      <c r="B308" s="125">
        <v>46054</v>
      </c>
      <c r="C308" s="53" t="s">
        <v>242</v>
      </c>
      <c r="D308" s="42" t="s">
        <v>179</v>
      </c>
      <c r="E308" s="42" t="s">
        <v>115</v>
      </c>
      <c r="F308" s="53" t="s">
        <v>124</v>
      </c>
      <c r="G308" s="109" t="s">
        <v>243</v>
      </c>
      <c r="H308" s="112">
        <v>1604048</v>
      </c>
      <c r="I308" s="47" t="s">
        <v>247</v>
      </c>
      <c r="J308" s="33" t="e">
        <f>#REF!+1</f>
        <v>#REF!</v>
      </c>
      <c r="K308" s="47" t="s">
        <v>37</v>
      </c>
      <c r="L308" s="42" t="s">
        <v>45</v>
      </c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 t="s">
        <v>244</v>
      </c>
      <c r="AG308" s="42" t="s">
        <v>245</v>
      </c>
      <c r="AH308" s="42" t="s">
        <v>246</v>
      </c>
      <c r="AI308" s="433" t="s">
        <v>185</v>
      </c>
      <c r="AJ308" s="432" t="s">
        <v>1373</v>
      </c>
      <c r="AK308" s="403">
        <v>1</v>
      </c>
      <c r="AL308" s="211">
        <v>1</v>
      </c>
      <c r="AM308" s="186"/>
      <c r="AN308" s="12"/>
      <c r="AO308" s="317"/>
      <c r="AP308" s="182"/>
      <c r="AQ308" s="182"/>
      <c r="AR308" s="12"/>
      <c r="AS308" s="38"/>
      <c r="AT308" s="38"/>
      <c r="AU308" s="38"/>
      <c r="AV308" s="38"/>
      <c r="AW308" s="38"/>
      <c r="AX308" s="1"/>
      <c r="AY308" s="1"/>
      <c r="AZ308" s="1"/>
      <c r="BA308" s="1"/>
    </row>
    <row r="309" spans="2:53" s="39" customFormat="1" ht="21" x14ac:dyDescent="0.25">
      <c r="B309" s="125">
        <v>46054</v>
      </c>
      <c r="C309" s="53" t="s">
        <v>637</v>
      </c>
      <c r="D309" s="42" t="s">
        <v>179</v>
      </c>
      <c r="E309" s="53" t="s">
        <v>597</v>
      </c>
      <c r="F309" s="53" t="s">
        <v>629</v>
      </c>
      <c r="G309" s="53" t="s">
        <v>638</v>
      </c>
      <c r="H309" s="112">
        <v>1011021</v>
      </c>
      <c r="I309" s="47" t="s">
        <v>247</v>
      </c>
      <c r="J309" s="33" t="e">
        <f>#REF!+1</f>
        <v>#REF!</v>
      </c>
      <c r="K309" s="47" t="s">
        <v>37</v>
      </c>
      <c r="L309" s="42" t="s">
        <v>45</v>
      </c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53" t="s">
        <v>639</v>
      </c>
      <c r="AG309" s="53" t="s">
        <v>640</v>
      </c>
      <c r="AH309" s="42" t="s">
        <v>641</v>
      </c>
      <c r="AI309" s="433" t="s">
        <v>185</v>
      </c>
      <c r="AJ309" s="432" t="s">
        <v>1373</v>
      </c>
      <c r="AK309" s="403">
        <v>1</v>
      </c>
      <c r="AL309" s="211">
        <v>1</v>
      </c>
      <c r="AM309" s="186"/>
      <c r="AN309" s="12"/>
      <c r="AO309" s="317"/>
      <c r="AP309" s="182"/>
      <c r="AQ309" s="182"/>
      <c r="AR309" s="12"/>
      <c r="AS309" s="38"/>
      <c r="AT309" s="38"/>
      <c r="AU309" s="38"/>
      <c r="AV309" s="38"/>
      <c r="AW309" s="38"/>
      <c r="AX309" s="1"/>
      <c r="AY309" s="1"/>
      <c r="AZ309" s="1"/>
      <c r="BA309" s="1"/>
    </row>
    <row r="310" spans="2:53" s="39" customFormat="1" ht="21" x14ac:dyDescent="0.25">
      <c r="B310" s="125">
        <v>46082</v>
      </c>
      <c r="C310" s="53" t="s">
        <v>481</v>
      </c>
      <c r="D310" s="42" t="s">
        <v>283</v>
      </c>
      <c r="E310" s="53" t="s">
        <v>413</v>
      </c>
      <c r="F310" s="53" t="s">
        <v>455</v>
      </c>
      <c r="G310" s="53" t="s">
        <v>482</v>
      </c>
      <c r="H310" s="112">
        <v>2412013</v>
      </c>
      <c r="I310" s="47" t="s">
        <v>247</v>
      </c>
      <c r="J310" s="33" t="e">
        <f>#REF!+1</f>
        <v>#REF!</v>
      </c>
      <c r="K310" s="11" t="s">
        <v>1547</v>
      </c>
      <c r="L310" s="42" t="s">
        <v>51</v>
      </c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53" t="s">
        <v>483</v>
      </c>
      <c r="AG310" s="53" t="s">
        <v>484</v>
      </c>
      <c r="AH310" s="42" t="s">
        <v>485</v>
      </c>
      <c r="AI310" s="434" t="s">
        <v>46</v>
      </c>
      <c r="AJ310" s="432" t="s">
        <v>1371</v>
      </c>
      <c r="AK310" s="403">
        <v>1</v>
      </c>
      <c r="AL310" s="211">
        <v>1</v>
      </c>
      <c r="AM310" s="186"/>
      <c r="AN310" s="12"/>
      <c r="AO310" s="317"/>
      <c r="AP310" s="182"/>
      <c r="AQ310" s="182"/>
      <c r="AR310" s="12"/>
      <c r="AS310" s="38"/>
      <c r="AT310" s="38"/>
      <c r="AU310" s="38"/>
      <c r="AV310" s="38"/>
      <c r="AW310" s="38"/>
      <c r="AX310" s="1"/>
      <c r="AY310" s="1"/>
      <c r="AZ310" s="1"/>
      <c r="BA310" s="1"/>
    </row>
    <row r="311" spans="2:53" s="39" customFormat="1" ht="21" x14ac:dyDescent="0.25">
      <c r="B311" s="125">
        <v>46082</v>
      </c>
      <c r="C311" s="53" t="s">
        <v>1018</v>
      </c>
      <c r="D311" s="42" t="s">
        <v>179</v>
      </c>
      <c r="E311" s="53" t="s">
        <v>902</v>
      </c>
      <c r="F311" s="53" t="s">
        <v>1004</v>
      </c>
      <c r="G311" s="418" t="s">
        <v>1019</v>
      </c>
      <c r="H311" s="112">
        <v>1503046</v>
      </c>
      <c r="I311" s="47" t="s">
        <v>1023</v>
      </c>
      <c r="J311" s="33" t="e">
        <f>#REF!+1</f>
        <v>#REF!</v>
      </c>
      <c r="K311" s="47" t="s">
        <v>37</v>
      </c>
      <c r="L311" s="42" t="s">
        <v>56</v>
      </c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53" t="s">
        <v>1020</v>
      </c>
      <c r="AG311" s="53" t="s">
        <v>1021</v>
      </c>
      <c r="AH311" s="42" t="s">
        <v>1022</v>
      </c>
      <c r="AI311" s="433" t="s">
        <v>185</v>
      </c>
      <c r="AJ311" s="432" t="s">
        <v>1373</v>
      </c>
      <c r="AK311" s="403">
        <v>1</v>
      </c>
      <c r="AL311" s="211">
        <v>1</v>
      </c>
      <c r="AM311" s="186"/>
      <c r="AN311" s="12"/>
      <c r="AO311" s="317"/>
      <c r="AP311" s="182"/>
      <c r="AQ311" s="182"/>
      <c r="AR311" s="12"/>
      <c r="AS311" s="38"/>
      <c r="AT311" s="38"/>
      <c r="AU311" s="38"/>
      <c r="AV311" s="38"/>
      <c r="AW311" s="38"/>
      <c r="AX311" s="1"/>
      <c r="AY311" s="1"/>
      <c r="AZ311" s="1"/>
      <c r="BA311" s="1"/>
    </row>
    <row r="312" spans="2:53" s="39" customFormat="1" ht="21" x14ac:dyDescent="0.25">
      <c r="B312" s="125">
        <v>46082</v>
      </c>
      <c r="C312" s="53" t="s">
        <v>1262</v>
      </c>
      <c r="D312" s="42" t="s">
        <v>179</v>
      </c>
      <c r="E312" s="42" t="s">
        <v>1120</v>
      </c>
      <c r="F312" s="53" t="s">
        <v>1225</v>
      </c>
      <c r="G312" s="416" t="s">
        <v>1263</v>
      </c>
      <c r="H312" s="112">
        <v>1011015</v>
      </c>
      <c r="I312" s="47">
        <v>2020</v>
      </c>
      <c r="J312" s="33" t="e">
        <f>#REF!+1</f>
        <v>#REF!</v>
      </c>
      <c r="K312" s="47" t="s">
        <v>37</v>
      </c>
      <c r="L312" s="42" t="s">
        <v>45</v>
      </c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5" t="s">
        <v>1264</v>
      </c>
      <c r="AG312" s="53" t="s">
        <v>1265</v>
      </c>
      <c r="AH312" s="42" t="s">
        <v>1266</v>
      </c>
      <c r="AI312" s="433" t="s">
        <v>185</v>
      </c>
      <c r="AJ312" s="432" t="s">
        <v>1373</v>
      </c>
      <c r="AK312" s="403">
        <v>1</v>
      </c>
      <c r="AL312" s="211">
        <v>1</v>
      </c>
      <c r="AM312" s="186"/>
      <c r="AN312" s="12"/>
      <c r="AO312" s="317"/>
      <c r="AP312" s="182"/>
      <c r="AQ312" s="182"/>
      <c r="AR312" s="12"/>
      <c r="AS312" s="38"/>
      <c r="AT312" s="38"/>
      <c r="AU312" s="38"/>
      <c r="AV312" s="38"/>
      <c r="AW312" s="38"/>
      <c r="AX312" s="1"/>
      <c r="AY312" s="1"/>
      <c r="AZ312" s="1"/>
      <c r="BA312" s="1"/>
    </row>
    <row r="313" spans="2:53" s="39" customFormat="1" ht="21" x14ac:dyDescent="0.25">
      <c r="B313" s="68"/>
      <c r="C313" s="53" t="s">
        <v>814</v>
      </c>
      <c r="D313" s="42" t="s">
        <v>30</v>
      </c>
      <c r="E313" s="59" t="s">
        <v>673</v>
      </c>
      <c r="F313" s="43" t="s">
        <v>673</v>
      </c>
      <c r="G313" s="53" t="s">
        <v>1710</v>
      </c>
      <c r="H313" s="112">
        <v>2311019</v>
      </c>
      <c r="I313" s="47" t="s">
        <v>44</v>
      </c>
      <c r="J313" s="33" t="e">
        <f>#REF!+1</f>
        <v>#REF!</v>
      </c>
      <c r="K313" s="108" t="s">
        <v>1339</v>
      </c>
      <c r="L313" s="42" t="s">
        <v>38</v>
      </c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53" t="s">
        <v>820</v>
      </c>
      <c r="AG313" s="53" t="s">
        <v>821</v>
      </c>
      <c r="AH313" s="53" t="s">
        <v>36</v>
      </c>
      <c r="AI313" s="430" t="s">
        <v>89</v>
      </c>
      <c r="AJ313" s="432" t="s">
        <v>1371</v>
      </c>
      <c r="AK313" s="403">
        <v>1</v>
      </c>
      <c r="AL313" s="211">
        <v>1</v>
      </c>
      <c r="AM313" s="186"/>
      <c r="AN313" s="12"/>
      <c r="AO313" s="317"/>
      <c r="AP313" s="302"/>
      <c r="AQ313" s="182"/>
      <c r="AR313" s="12"/>
      <c r="AS313" s="38"/>
      <c r="AT313" s="38"/>
      <c r="AU313" s="38"/>
      <c r="AV313" s="38"/>
      <c r="AW313" s="38"/>
      <c r="AX313" s="1"/>
      <c r="AY313" s="1"/>
      <c r="AZ313" s="1"/>
      <c r="BA313" s="1"/>
    </row>
    <row r="314" spans="2:53" s="39" customFormat="1" ht="21" x14ac:dyDescent="0.25">
      <c r="B314" s="47"/>
      <c r="C314" s="53" t="s">
        <v>1711</v>
      </c>
      <c r="D314" s="42" t="s">
        <v>30</v>
      </c>
      <c r="E314" s="53" t="s">
        <v>413</v>
      </c>
      <c r="F314" s="53" t="s">
        <v>493</v>
      </c>
      <c r="G314" s="42" t="s">
        <v>1712</v>
      </c>
      <c r="H314" s="112">
        <v>1011006</v>
      </c>
      <c r="I314" s="47">
        <v>2013</v>
      </c>
      <c r="J314" s="33" t="e">
        <f>#REF!+1</f>
        <v>#REF!</v>
      </c>
      <c r="K314" s="108" t="s">
        <v>1339</v>
      </c>
      <c r="L314" s="42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112" t="s">
        <v>1713</v>
      </c>
      <c r="AG314" s="42"/>
      <c r="AH314" s="42" t="s">
        <v>32</v>
      </c>
      <c r="AI314" s="433" t="s">
        <v>32</v>
      </c>
      <c r="AJ314" s="432" t="s">
        <v>1714</v>
      </c>
      <c r="AK314" s="403"/>
      <c r="AL314" s="211"/>
      <c r="AM314" s="58"/>
      <c r="AN314" s="58"/>
      <c r="AO314" s="308"/>
      <c r="AP314" s="303"/>
      <c r="AQ314" s="68"/>
      <c r="AR314" s="12"/>
      <c r="AS314" s="38"/>
    </row>
  </sheetData>
  <autoFilter ref="B4:BA247" xr:uid="{75109318-9FE5-46D7-A85F-4999638C0516}"/>
  <mergeCells count="424">
    <mergeCell ref="E1:AE1"/>
    <mergeCell ref="AM1:AS2"/>
    <mergeCell ref="B2:D2"/>
    <mergeCell ref="E2:F2"/>
    <mergeCell ref="K3:K4"/>
    <mergeCell ref="L3:L4"/>
    <mergeCell ref="Y3:AE3"/>
    <mergeCell ref="AG3:AG4"/>
    <mergeCell ref="AH3:AH4"/>
    <mergeCell ref="AI3:AI4"/>
    <mergeCell ref="AJ3:AJ4"/>
    <mergeCell ref="AK3:AK4"/>
    <mergeCell ref="AL3:AL4"/>
    <mergeCell ref="AT3:AT4"/>
    <mergeCell ref="B34:B35"/>
    <mergeCell ref="C34:C35"/>
    <mergeCell ref="D34:D35"/>
    <mergeCell ref="E34:E35"/>
    <mergeCell ref="F34:F35"/>
    <mergeCell ref="G34:G35"/>
    <mergeCell ref="AJ34:AJ35"/>
    <mergeCell ref="AK34:AK35"/>
    <mergeCell ref="Y34:Y35"/>
    <mergeCell ref="Z34:Z35"/>
    <mergeCell ref="AA34:AA35"/>
    <mergeCell ref="AB34:AB35"/>
    <mergeCell ref="AC34:AC35"/>
    <mergeCell ref="AE34:AE35"/>
    <mergeCell ref="H34:H35"/>
    <mergeCell ref="I34:I35"/>
    <mergeCell ref="J34:J35"/>
    <mergeCell ref="K34:K35"/>
    <mergeCell ref="L34:L35"/>
    <mergeCell ref="P34:P35"/>
    <mergeCell ref="P73:P74"/>
    <mergeCell ref="Y73:Y74"/>
    <mergeCell ref="Z73:Z74"/>
    <mergeCell ref="AA73:AA74"/>
    <mergeCell ref="AR34:AR35"/>
    <mergeCell ref="AS34:AS35"/>
    <mergeCell ref="B73:B74"/>
    <mergeCell ref="C73:C74"/>
    <mergeCell ref="D73:D74"/>
    <mergeCell ref="E73:E74"/>
    <mergeCell ref="F73:F74"/>
    <mergeCell ref="G73:G74"/>
    <mergeCell ref="H73:H74"/>
    <mergeCell ref="I73:I74"/>
    <mergeCell ref="AL34:AL35"/>
    <mergeCell ref="AM34:AM35"/>
    <mergeCell ref="AN34:AN35"/>
    <mergeCell ref="AO34:AO35"/>
    <mergeCell ref="AP34:AP35"/>
    <mergeCell ref="AQ34:AQ35"/>
    <mergeCell ref="AF34:AF35"/>
    <mergeCell ref="AG34:AG35"/>
    <mergeCell ref="AH34:AH35"/>
    <mergeCell ref="AI34:AI35"/>
    <mergeCell ref="AO73:AO74"/>
    <mergeCell ref="AP73:AP74"/>
    <mergeCell ref="AQ73:AQ74"/>
    <mergeCell ref="AR73:AR74"/>
    <mergeCell ref="AS73:AS74"/>
    <mergeCell ref="B103:B104"/>
    <mergeCell ref="C103:C104"/>
    <mergeCell ref="D103:D104"/>
    <mergeCell ref="E103:E104"/>
    <mergeCell ref="F103:F104"/>
    <mergeCell ref="AI73:AI74"/>
    <mergeCell ref="AJ73:AJ74"/>
    <mergeCell ref="AK73:AK74"/>
    <mergeCell ref="AL73:AL74"/>
    <mergeCell ref="AM73:AM74"/>
    <mergeCell ref="AN73:AN74"/>
    <mergeCell ref="AB73:AB74"/>
    <mergeCell ref="AC73:AC74"/>
    <mergeCell ref="AE73:AE74"/>
    <mergeCell ref="AF73:AF74"/>
    <mergeCell ref="AG73:AG74"/>
    <mergeCell ref="AH73:AH74"/>
    <mergeCell ref="K73:K74"/>
    <mergeCell ref="L73:L74"/>
    <mergeCell ref="Z103:Z104"/>
    <mergeCell ref="AA103:AA104"/>
    <mergeCell ref="AB103:AB104"/>
    <mergeCell ref="AC103:AC104"/>
    <mergeCell ref="G103:G104"/>
    <mergeCell ref="H103:H104"/>
    <mergeCell ref="I103:I104"/>
    <mergeCell ref="J103:J104"/>
    <mergeCell ref="K103:K104"/>
    <mergeCell ref="L103:L104"/>
    <mergeCell ref="AQ103:AQ104"/>
    <mergeCell ref="AR103:AR104"/>
    <mergeCell ref="AS103:AS104"/>
    <mergeCell ref="B125:B126"/>
    <mergeCell ref="C125:C126"/>
    <mergeCell ref="D125:D126"/>
    <mergeCell ref="E125:E126"/>
    <mergeCell ref="F125:F126"/>
    <mergeCell ref="G125:G126"/>
    <mergeCell ref="H125:H126"/>
    <mergeCell ref="AK103:AK104"/>
    <mergeCell ref="AL103:AL104"/>
    <mergeCell ref="AM103:AM104"/>
    <mergeCell ref="AN103:AN104"/>
    <mergeCell ref="AO103:AO104"/>
    <mergeCell ref="AP103:AP104"/>
    <mergeCell ref="AE103:AE104"/>
    <mergeCell ref="AF103:AF104"/>
    <mergeCell ref="AG103:AG104"/>
    <mergeCell ref="AH103:AH104"/>
    <mergeCell ref="AI103:AI104"/>
    <mergeCell ref="AJ103:AJ104"/>
    <mergeCell ref="P103:P104"/>
    <mergeCell ref="Y103:Y104"/>
    <mergeCell ref="AK125:AK126"/>
    <mergeCell ref="AL125:AL126"/>
    <mergeCell ref="Z125:Z126"/>
    <mergeCell ref="AA125:AA126"/>
    <mergeCell ref="AB125:AB126"/>
    <mergeCell ref="AC125:AC126"/>
    <mergeCell ref="AE125:AE126"/>
    <mergeCell ref="AF125:AF126"/>
    <mergeCell ref="I125:I126"/>
    <mergeCell ref="J125:J126"/>
    <mergeCell ref="K125:K126"/>
    <mergeCell ref="L125:L126"/>
    <mergeCell ref="O125:O126"/>
    <mergeCell ref="Y125:Y126"/>
    <mergeCell ref="O127:O128"/>
    <mergeCell ref="Y127:Y129"/>
    <mergeCell ref="Z127:Z129"/>
    <mergeCell ref="AA127:AA129"/>
    <mergeCell ref="AS125:AS126"/>
    <mergeCell ref="B127:B129"/>
    <mergeCell ref="C127:C129"/>
    <mergeCell ref="D127:D129"/>
    <mergeCell ref="E127:E129"/>
    <mergeCell ref="F127:F129"/>
    <mergeCell ref="G127:G129"/>
    <mergeCell ref="H127:H129"/>
    <mergeCell ref="I127:I129"/>
    <mergeCell ref="J127:J129"/>
    <mergeCell ref="AM125:AM126"/>
    <mergeCell ref="AN125:AN126"/>
    <mergeCell ref="AO125:AO126"/>
    <mergeCell ref="AP125:AP126"/>
    <mergeCell ref="AQ125:AQ126"/>
    <mergeCell ref="AR125:AR126"/>
    <mergeCell ref="AG125:AG126"/>
    <mergeCell ref="AH125:AH126"/>
    <mergeCell ref="AI125:AI126"/>
    <mergeCell ref="AJ125:AJ126"/>
    <mergeCell ref="AO127:AO129"/>
    <mergeCell ref="AP127:AP129"/>
    <mergeCell ref="AQ127:AQ129"/>
    <mergeCell ref="AR127:AR129"/>
    <mergeCell ref="AS127:AS129"/>
    <mergeCell ref="B130:B131"/>
    <mergeCell ref="C130:C131"/>
    <mergeCell ref="D130:D131"/>
    <mergeCell ref="E130:E131"/>
    <mergeCell ref="F130:F131"/>
    <mergeCell ref="AI127:AI129"/>
    <mergeCell ref="AJ127:AJ129"/>
    <mergeCell ref="AK127:AK129"/>
    <mergeCell ref="AL127:AL129"/>
    <mergeCell ref="AM127:AM129"/>
    <mergeCell ref="AN127:AN129"/>
    <mergeCell ref="AB127:AB129"/>
    <mergeCell ref="AC127:AC129"/>
    <mergeCell ref="AE127:AE129"/>
    <mergeCell ref="AF127:AF129"/>
    <mergeCell ref="AG127:AG129"/>
    <mergeCell ref="AH127:AH129"/>
    <mergeCell ref="K127:K129"/>
    <mergeCell ref="L127:L129"/>
    <mergeCell ref="AI130:AI131"/>
    <mergeCell ref="AJ130:AJ131"/>
    <mergeCell ref="O130:O131"/>
    <mergeCell ref="Y130:Y131"/>
    <mergeCell ref="Z130:Z131"/>
    <mergeCell ref="AA130:AA131"/>
    <mergeCell ref="AB130:AB131"/>
    <mergeCell ref="AC130:AC131"/>
    <mergeCell ref="G130:G131"/>
    <mergeCell ref="H130:H131"/>
    <mergeCell ref="I130:I131"/>
    <mergeCell ref="J130:J131"/>
    <mergeCell ref="K130:K131"/>
    <mergeCell ref="L130:L131"/>
    <mergeCell ref="L132:L133"/>
    <mergeCell ref="P132:P133"/>
    <mergeCell ref="Y132:Y133"/>
    <mergeCell ref="Z132:Z133"/>
    <mergeCell ref="AQ130:AQ131"/>
    <mergeCell ref="AR130:AR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AK130:AK131"/>
    <mergeCell ref="AL130:AL131"/>
    <mergeCell ref="AM130:AM131"/>
    <mergeCell ref="AN130:AN131"/>
    <mergeCell ref="AO130:AO131"/>
    <mergeCell ref="AP130:AP131"/>
    <mergeCell ref="AE130:AE131"/>
    <mergeCell ref="AF130:AF131"/>
    <mergeCell ref="AG130:AG131"/>
    <mergeCell ref="AH130:AH131"/>
    <mergeCell ref="AN132:AN133"/>
    <mergeCell ref="AO132:AO133"/>
    <mergeCell ref="AP132:AP133"/>
    <mergeCell ref="AQ132:AQ133"/>
    <mergeCell ref="B135:B136"/>
    <mergeCell ref="C135:C136"/>
    <mergeCell ref="D135:D136"/>
    <mergeCell ref="E135:E136"/>
    <mergeCell ref="F135:F136"/>
    <mergeCell ref="G135:G136"/>
    <mergeCell ref="AH132:AH133"/>
    <mergeCell ref="AI132:AI133"/>
    <mergeCell ref="AJ132:AJ133"/>
    <mergeCell ref="AK132:AK133"/>
    <mergeCell ref="AL132:AL133"/>
    <mergeCell ref="AM132:AM133"/>
    <mergeCell ref="AA132:AA133"/>
    <mergeCell ref="AB132:AB133"/>
    <mergeCell ref="AC132:AC133"/>
    <mergeCell ref="AE132:AE133"/>
    <mergeCell ref="AF132:AF133"/>
    <mergeCell ref="AG132:AG133"/>
    <mergeCell ref="J132:J133"/>
    <mergeCell ref="K132:K133"/>
    <mergeCell ref="AA135:AA136"/>
    <mergeCell ref="AB135:AB136"/>
    <mergeCell ref="AC135:AC136"/>
    <mergeCell ref="AE135:AE136"/>
    <mergeCell ref="H135:H136"/>
    <mergeCell ref="I135:I136"/>
    <mergeCell ref="J135:J136"/>
    <mergeCell ref="K135:K136"/>
    <mergeCell ref="L135:L136"/>
    <mergeCell ref="O135:O136"/>
    <mergeCell ref="AR135:AR136"/>
    <mergeCell ref="AS135:AS136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AL135:AL136"/>
    <mergeCell ref="AM135:AM136"/>
    <mergeCell ref="AN135:AN136"/>
    <mergeCell ref="AO135:AO136"/>
    <mergeCell ref="AP135:AP136"/>
    <mergeCell ref="AQ135:AQ136"/>
    <mergeCell ref="AF135:AF136"/>
    <mergeCell ref="AG135:AG136"/>
    <mergeCell ref="AH135:AH136"/>
    <mergeCell ref="AI135:AI136"/>
    <mergeCell ref="AJ135:AJ136"/>
    <mergeCell ref="AK135:AK136"/>
    <mergeCell ref="Y135:Y136"/>
    <mergeCell ref="Z135:Z136"/>
    <mergeCell ref="AQ172:AQ173"/>
    <mergeCell ref="AR172:AR173"/>
    <mergeCell ref="AS172:AS173"/>
    <mergeCell ref="AH172:AH173"/>
    <mergeCell ref="AI172:AI173"/>
    <mergeCell ref="AJ172:AJ173"/>
    <mergeCell ref="AK172:AK173"/>
    <mergeCell ref="AL172:AL173"/>
    <mergeCell ref="AM172:AM173"/>
    <mergeCell ref="B196:B197"/>
    <mergeCell ref="C196:C197"/>
    <mergeCell ref="D196:D197"/>
    <mergeCell ref="E196:E197"/>
    <mergeCell ref="F196:F197"/>
    <mergeCell ref="G196:G197"/>
    <mergeCell ref="AN172:AN173"/>
    <mergeCell ref="AO172:AO173"/>
    <mergeCell ref="AP172:AP173"/>
    <mergeCell ref="AA172:AA173"/>
    <mergeCell ref="AB172:AB173"/>
    <mergeCell ref="AC172:AC173"/>
    <mergeCell ref="AE172:AE173"/>
    <mergeCell ref="AF172:AF173"/>
    <mergeCell ref="AG172:AG173"/>
    <mergeCell ref="J172:J173"/>
    <mergeCell ref="K172:K173"/>
    <mergeCell ref="L172:L173"/>
    <mergeCell ref="P172:P173"/>
    <mergeCell ref="Y172:Y173"/>
    <mergeCell ref="Z172:Z173"/>
    <mergeCell ref="AK196:AK197"/>
    <mergeCell ref="AL196:AL197"/>
    <mergeCell ref="Z196:Z197"/>
    <mergeCell ref="AA196:AA197"/>
    <mergeCell ref="AB196:AB197"/>
    <mergeCell ref="AC196:AC197"/>
    <mergeCell ref="AE196:AE197"/>
    <mergeCell ref="AF196:AF197"/>
    <mergeCell ref="H196:H197"/>
    <mergeCell ref="I196:I197"/>
    <mergeCell ref="J196:J197"/>
    <mergeCell ref="K196:K197"/>
    <mergeCell ref="L196:L197"/>
    <mergeCell ref="Y196:Y197"/>
    <mergeCell ref="Y198:Y199"/>
    <mergeCell ref="Z198:Z199"/>
    <mergeCell ref="AA198:AA199"/>
    <mergeCell ref="AB198:AB199"/>
    <mergeCell ref="AS196:AS197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AM196:AM197"/>
    <mergeCell ref="AN196:AN197"/>
    <mergeCell ref="AO196:AO197"/>
    <mergeCell ref="AP196:AP197"/>
    <mergeCell ref="AQ196:AQ197"/>
    <mergeCell ref="AR196:AR197"/>
    <mergeCell ref="AG196:AG197"/>
    <mergeCell ref="AH196:AH197"/>
    <mergeCell ref="AI196:AI197"/>
    <mergeCell ref="AJ196:AJ197"/>
    <mergeCell ref="AP198:AP199"/>
    <mergeCell ref="AQ198:AQ199"/>
    <mergeCell ref="AR198:AR199"/>
    <mergeCell ref="AS198:AS199"/>
    <mergeCell ref="B200:B201"/>
    <mergeCell ref="C200:C201"/>
    <mergeCell ref="D200:D201"/>
    <mergeCell ref="E200:E201"/>
    <mergeCell ref="F200:F201"/>
    <mergeCell ref="G200:G201"/>
    <mergeCell ref="AJ198:AJ199"/>
    <mergeCell ref="AK198:AK199"/>
    <mergeCell ref="AL198:AL199"/>
    <mergeCell ref="AM198:AM199"/>
    <mergeCell ref="AN198:AN199"/>
    <mergeCell ref="AO198:AO199"/>
    <mergeCell ref="AC198:AC199"/>
    <mergeCell ref="AE198:AE199"/>
    <mergeCell ref="AF198:AF199"/>
    <mergeCell ref="AG198:AG199"/>
    <mergeCell ref="AH198:AH199"/>
    <mergeCell ref="AI198:AI199"/>
    <mergeCell ref="K198:K199"/>
    <mergeCell ref="L198:L199"/>
    <mergeCell ref="AB200:AB201"/>
    <mergeCell ref="AC200:AC201"/>
    <mergeCell ref="AE200:AE201"/>
    <mergeCell ref="AF200:AF201"/>
    <mergeCell ref="H200:H201"/>
    <mergeCell ref="I200:I201"/>
    <mergeCell ref="J200:J201"/>
    <mergeCell ref="K200:K201"/>
    <mergeCell ref="L200:L201"/>
    <mergeCell ref="Y200:Y201"/>
    <mergeCell ref="AS200:AS201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J215"/>
    <mergeCell ref="AM200:AM201"/>
    <mergeCell ref="AN200:AN201"/>
    <mergeCell ref="AO200:AO201"/>
    <mergeCell ref="AP200:AP201"/>
    <mergeCell ref="AQ200:AQ201"/>
    <mergeCell ref="AR200:AR201"/>
    <mergeCell ref="AG200:AG201"/>
    <mergeCell ref="AH200:AH201"/>
    <mergeCell ref="AI200:AI201"/>
    <mergeCell ref="AJ200:AJ201"/>
    <mergeCell ref="AK200:AK201"/>
    <mergeCell ref="AL200:AL201"/>
    <mergeCell ref="Z200:Z201"/>
    <mergeCell ref="AA200:AA201"/>
    <mergeCell ref="AO214:AO215"/>
    <mergeCell ref="AP214:AP215"/>
    <mergeCell ref="AQ214:AQ215"/>
    <mergeCell ref="AR214:AR215"/>
    <mergeCell ref="AS214:AS215"/>
    <mergeCell ref="B260:C260"/>
    <mergeCell ref="AI214:AI215"/>
    <mergeCell ref="AJ214:AJ215"/>
    <mergeCell ref="AK214:AK215"/>
    <mergeCell ref="AL214:AL215"/>
    <mergeCell ref="AM214:AM215"/>
    <mergeCell ref="AN214:AN215"/>
    <mergeCell ref="AB214:AB215"/>
    <mergeCell ref="AC214:AC215"/>
    <mergeCell ref="AE214:AE215"/>
    <mergeCell ref="AF214:AF215"/>
    <mergeCell ref="AG214:AG215"/>
    <mergeCell ref="AH214:AH215"/>
    <mergeCell ref="K214:K215"/>
    <mergeCell ref="L214:L215"/>
    <mergeCell ref="P214:P215"/>
    <mergeCell ref="Y214:Y215"/>
    <mergeCell ref="Z214:Z215"/>
    <mergeCell ref="AA214:AA215"/>
  </mergeCells>
  <conditionalFormatting sqref="G145">
    <cfRule type="duplicateValues" dxfId="681" priority="102"/>
  </conditionalFormatting>
  <conditionalFormatting sqref="G189">
    <cfRule type="duplicateValues" dxfId="680" priority="72"/>
  </conditionalFormatting>
  <conditionalFormatting sqref="G311">
    <cfRule type="duplicateValues" dxfId="679" priority="37"/>
  </conditionalFormatting>
  <conditionalFormatting sqref="AD5">
    <cfRule type="duplicateValues" dxfId="678" priority="24"/>
    <cfRule type="duplicateValues" dxfId="677" priority="25"/>
  </conditionalFormatting>
  <conditionalFormatting sqref="AD5:AD16 AD245:AD247 AD221:AD243">
    <cfRule type="duplicateValues" dxfId="676" priority="3"/>
  </conditionalFormatting>
  <conditionalFormatting sqref="AD6">
    <cfRule type="duplicateValues" dxfId="675" priority="22"/>
    <cfRule type="duplicateValues" dxfId="674" priority="23"/>
  </conditionalFormatting>
  <conditionalFormatting sqref="AD7">
    <cfRule type="duplicateValues" dxfId="673" priority="20"/>
    <cfRule type="duplicateValues" dxfId="672" priority="21"/>
  </conditionalFormatting>
  <conditionalFormatting sqref="AD8">
    <cfRule type="duplicateValues" dxfId="671" priority="18"/>
    <cfRule type="duplicateValues" dxfId="670" priority="19"/>
  </conditionalFormatting>
  <conditionalFormatting sqref="AD9:AD11 AD13:AD14 AD221:AD224 AD226:AD227 AD229:AD230 AD232:AD234 AD236:AD243">
    <cfRule type="duplicateValues" dxfId="669" priority="5"/>
  </conditionalFormatting>
  <conditionalFormatting sqref="AD9:AD11">
    <cfRule type="duplicateValues" dxfId="668" priority="4"/>
  </conditionalFormatting>
  <conditionalFormatting sqref="AD12">
    <cfRule type="duplicateValues" dxfId="667" priority="32"/>
    <cfRule type="duplicateValues" dxfId="666" priority="33"/>
  </conditionalFormatting>
  <conditionalFormatting sqref="AD15">
    <cfRule type="duplicateValues" dxfId="665" priority="6"/>
    <cfRule type="duplicateValues" dxfId="664" priority="7"/>
  </conditionalFormatting>
  <conditionalFormatting sqref="AD16">
    <cfRule type="duplicateValues" dxfId="663" priority="16"/>
    <cfRule type="duplicateValues" dxfId="662" priority="17"/>
  </conditionalFormatting>
  <conditionalFormatting sqref="AD225">
    <cfRule type="duplicateValues" dxfId="661" priority="28"/>
    <cfRule type="duplicateValues" dxfId="660" priority="29"/>
  </conditionalFormatting>
  <conditionalFormatting sqref="AD228">
    <cfRule type="duplicateValues" dxfId="659" priority="30"/>
    <cfRule type="duplicateValues" dxfId="658" priority="31"/>
  </conditionalFormatting>
  <conditionalFormatting sqref="AD231">
    <cfRule type="duplicateValues" dxfId="657" priority="26"/>
    <cfRule type="duplicateValues" dxfId="656" priority="27"/>
  </conditionalFormatting>
  <conditionalFormatting sqref="AD235">
    <cfRule type="duplicateValues" dxfId="655" priority="14"/>
    <cfRule type="duplicateValues" dxfId="654" priority="15"/>
  </conditionalFormatting>
  <conditionalFormatting sqref="AD244">
    <cfRule type="duplicateValues" dxfId="653" priority="1"/>
    <cfRule type="duplicateValues" dxfId="652" priority="2"/>
  </conditionalFormatting>
  <conditionalFormatting sqref="AD245">
    <cfRule type="duplicateValues" dxfId="651" priority="12"/>
    <cfRule type="duplicateValues" dxfId="650" priority="13"/>
  </conditionalFormatting>
  <conditionalFormatting sqref="AD246">
    <cfRule type="duplicateValues" dxfId="649" priority="10"/>
    <cfRule type="duplicateValues" dxfId="648" priority="11"/>
  </conditionalFormatting>
  <conditionalFormatting sqref="AD247">
    <cfRule type="duplicateValues" dxfId="647" priority="8"/>
    <cfRule type="duplicateValues" dxfId="646" priority="9"/>
  </conditionalFormatting>
  <conditionalFormatting sqref="AF5:AF8">
    <cfRule type="duplicateValues" dxfId="645" priority="126"/>
  </conditionalFormatting>
  <conditionalFormatting sqref="AF9:AF18">
    <cfRule type="duplicateValues" dxfId="644" priority="125"/>
  </conditionalFormatting>
  <conditionalFormatting sqref="AF23">
    <cfRule type="duplicateValues" dxfId="643" priority="124"/>
  </conditionalFormatting>
  <conditionalFormatting sqref="AF40:AF42">
    <cfRule type="duplicateValues" dxfId="642" priority="121"/>
  </conditionalFormatting>
  <conditionalFormatting sqref="AF46 AF43">
    <cfRule type="duplicateValues" dxfId="641" priority="120"/>
  </conditionalFormatting>
  <conditionalFormatting sqref="AF47">
    <cfRule type="duplicateValues" dxfId="640" priority="100"/>
  </conditionalFormatting>
  <conditionalFormatting sqref="AF49:AF53 AF45">
    <cfRule type="duplicateValues" dxfId="639" priority="119"/>
  </conditionalFormatting>
  <conditionalFormatting sqref="AF55">
    <cfRule type="duplicateValues" dxfId="638" priority="118"/>
  </conditionalFormatting>
  <conditionalFormatting sqref="AF56 AF54">
    <cfRule type="duplicateValues" dxfId="637" priority="127"/>
  </conditionalFormatting>
  <conditionalFormatting sqref="AF64:AF66 AF57:AF59 AF61:AF62">
    <cfRule type="duplicateValues" dxfId="636" priority="117"/>
  </conditionalFormatting>
  <conditionalFormatting sqref="AF67">
    <cfRule type="duplicateValues" dxfId="635" priority="116"/>
  </conditionalFormatting>
  <conditionalFormatting sqref="AF68">
    <cfRule type="duplicateValues" dxfId="634" priority="115"/>
  </conditionalFormatting>
  <conditionalFormatting sqref="AF69:AF72">
    <cfRule type="duplicateValues" dxfId="633" priority="114"/>
  </conditionalFormatting>
  <conditionalFormatting sqref="AF73 AF75:AF77">
    <cfRule type="duplicateValues" dxfId="632" priority="113"/>
  </conditionalFormatting>
  <conditionalFormatting sqref="AF78:AF79">
    <cfRule type="duplicateValues" dxfId="631" priority="112"/>
  </conditionalFormatting>
  <conditionalFormatting sqref="AF82:AF85">
    <cfRule type="duplicateValues" dxfId="630" priority="111"/>
  </conditionalFormatting>
  <conditionalFormatting sqref="AF86:AF88 AF80">
    <cfRule type="duplicateValues" dxfId="629" priority="110"/>
  </conditionalFormatting>
  <conditionalFormatting sqref="AF89:AF90">
    <cfRule type="duplicateValues" dxfId="628" priority="109"/>
  </conditionalFormatting>
  <conditionalFormatting sqref="AF91">
    <cfRule type="duplicateValues" dxfId="627" priority="73"/>
  </conditionalFormatting>
  <conditionalFormatting sqref="AF92:AF95">
    <cfRule type="duplicateValues" dxfId="626" priority="108"/>
  </conditionalFormatting>
  <conditionalFormatting sqref="AF97:AF99 AF107:AF110">
    <cfRule type="duplicateValues" dxfId="625" priority="107"/>
  </conditionalFormatting>
  <conditionalFormatting sqref="AF100 AF111:AF113">
    <cfRule type="duplicateValues" dxfId="624" priority="129"/>
  </conditionalFormatting>
  <conditionalFormatting sqref="AF101:AF103 AF105">
    <cfRule type="duplicateValues" dxfId="623" priority="106"/>
  </conditionalFormatting>
  <conditionalFormatting sqref="AF114:AF115">
    <cfRule type="duplicateValues" dxfId="622" priority="80"/>
  </conditionalFormatting>
  <conditionalFormatting sqref="AF116:AF119">
    <cfRule type="duplicateValues" dxfId="621" priority="79"/>
  </conditionalFormatting>
  <conditionalFormatting sqref="AF120:AF123">
    <cfRule type="duplicateValues" dxfId="620" priority="78"/>
  </conditionalFormatting>
  <conditionalFormatting sqref="AF124">
    <cfRule type="duplicateValues" dxfId="619" priority="77"/>
  </conditionalFormatting>
  <conditionalFormatting sqref="AF127 AF130 AF132 AF134:AF135">
    <cfRule type="duplicateValues" dxfId="618" priority="76"/>
  </conditionalFormatting>
  <conditionalFormatting sqref="AF137:AF138">
    <cfRule type="duplicateValues" dxfId="617" priority="105"/>
  </conditionalFormatting>
  <conditionalFormatting sqref="AF139">
    <cfRule type="duplicateValues" dxfId="616" priority="104"/>
  </conditionalFormatting>
  <conditionalFormatting sqref="AF146 AF140:AF144">
    <cfRule type="duplicateValues" dxfId="615" priority="103"/>
  </conditionalFormatting>
  <conditionalFormatting sqref="AF148">
    <cfRule type="duplicateValues" dxfId="614" priority="101"/>
  </conditionalFormatting>
  <conditionalFormatting sqref="AF149">
    <cfRule type="duplicateValues" dxfId="613" priority="34"/>
  </conditionalFormatting>
  <conditionalFormatting sqref="AF151">
    <cfRule type="duplicateValues" dxfId="612" priority="98"/>
  </conditionalFormatting>
  <conditionalFormatting sqref="AF152:AF155">
    <cfRule type="duplicateValues" dxfId="611" priority="99"/>
  </conditionalFormatting>
  <conditionalFormatting sqref="AF157 AF159:AF165">
    <cfRule type="duplicateValues" dxfId="610" priority="130"/>
  </conditionalFormatting>
  <conditionalFormatting sqref="AF166">
    <cfRule type="duplicateValues" dxfId="609" priority="90"/>
  </conditionalFormatting>
  <conditionalFormatting sqref="AF167">
    <cfRule type="duplicateValues" dxfId="608" priority="87"/>
  </conditionalFormatting>
  <conditionalFormatting sqref="AF170 AF168">
    <cfRule type="duplicateValues" dxfId="607" priority="89"/>
  </conditionalFormatting>
  <conditionalFormatting sqref="AF171:AF172 AF174:AF177">
    <cfRule type="duplicateValues" dxfId="606" priority="88"/>
  </conditionalFormatting>
  <conditionalFormatting sqref="AF178">
    <cfRule type="duplicateValues" dxfId="605" priority="75"/>
  </conditionalFormatting>
  <conditionalFormatting sqref="AF179:AF184">
    <cfRule type="duplicateValues" dxfId="604" priority="131"/>
  </conditionalFormatting>
  <conditionalFormatting sqref="AF185:AF186">
    <cfRule type="duplicateValues" dxfId="603" priority="97"/>
  </conditionalFormatting>
  <conditionalFormatting sqref="AF187">
    <cfRule type="duplicateValues" dxfId="602" priority="86"/>
  </conditionalFormatting>
  <conditionalFormatting sqref="AF188:AF189">
    <cfRule type="duplicateValues" dxfId="601" priority="96"/>
  </conditionalFormatting>
  <conditionalFormatting sqref="AF190:AF192">
    <cfRule type="duplicateValues" dxfId="600" priority="95"/>
  </conditionalFormatting>
  <conditionalFormatting sqref="AF193 AF195:AF196 AF198">
    <cfRule type="duplicateValues" dxfId="599" priority="94"/>
  </conditionalFormatting>
  <conditionalFormatting sqref="AF200 AF202:AF203">
    <cfRule type="duplicateValues" dxfId="598" priority="82"/>
  </conditionalFormatting>
  <conditionalFormatting sqref="AF212 AF204:AF209">
    <cfRule type="duplicateValues" dxfId="597" priority="81"/>
  </conditionalFormatting>
  <conditionalFormatting sqref="AF213:AF214 AF216">
    <cfRule type="duplicateValues" dxfId="596" priority="93"/>
  </conditionalFormatting>
  <conditionalFormatting sqref="AF217">
    <cfRule type="duplicateValues" dxfId="595" priority="92"/>
  </conditionalFormatting>
  <conditionalFormatting sqref="AF218:AF221">
    <cfRule type="duplicateValues" dxfId="594" priority="91"/>
  </conditionalFormatting>
  <conditionalFormatting sqref="AF222">
    <cfRule type="duplicateValues" dxfId="593" priority="74"/>
  </conditionalFormatting>
  <conditionalFormatting sqref="AF223:AF226">
    <cfRule type="duplicateValues" dxfId="592" priority="85"/>
  </conditionalFormatting>
  <conditionalFormatting sqref="AF227:AF233">
    <cfRule type="duplicateValues" dxfId="591" priority="84"/>
  </conditionalFormatting>
  <conditionalFormatting sqref="AF234:AF238">
    <cfRule type="duplicateValues" dxfId="590" priority="83"/>
  </conditionalFormatting>
  <conditionalFormatting sqref="AF239:AF244">
    <cfRule type="duplicateValues" dxfId="589" priority="134"/>
  </conditionalFormatting>
  <conditionalFormatting sqref="AF259 AF246:AF248">
    <cfRule type="duplicateValues" dxfId="588" priority="135"/>
  </conditionalFormatting>
  <conditionalFormatting sqref="AF261">
    <cfRule type="duplicateValues" dxfId="587" priority="61"/>
  </conditionalFormatting>
  <conditionalFormatting sqref="AF262">
    <cfRule type="duplicateValues" dxfId="586" priority="62"/>
  </conditionalFormatting>
  <conditionalFormatting sqref="AF263">
    <cfRule type="duplicateValues" dxfId="585" priority="71"/>
  </conditionalFormatting>
  <conditionalFormatting sqref="AF264">
    <cfRule type="duplicateValues" dxfId="584" priority="70"/>
  </conditionalFormatting>
  <conditionalFormatting sqref="AF265">
    <cfRule type="duplicateValues" dxfId="583" priority="69"/>
  </conditionalFormatting>
  <conditionalFormatting sqref="AF266">
    <cfRule type="duplicateValues" dxfId="582" priority="68"/>
  </conditionalFormatting>
  <conditionalFormatting sqref="AF267">
    <cfRule type="duplicateValues" dxfId="581" priority="67"/>
  </conditionalFormatting>
  <conditionalFormatting sqref="AF268">
    <cfRule type="duplicateValues" dxfId="580" priority="66"/>
  </conditionalFormatting>
  <conditionalFormatting sqref="AF269">
    <cfRule type="duplicateValues" dxfId="579" priority="65"/>
  </conditionalFormatting>
  <conditionalFormatting sqref="AF270">
    <cfRule type="duplicateValues" dxfId="578" priority="64"/>
  </conditionalFormatting>
  <conditionalFormatting sqref="AF271">
    <cfRule type="duplicateValues" dxfId="577" priority="63"/>
  </conditionalFormatting>
  <conditionalFormatting sqref="AF272:AF273">
    <cfRule type="duplicateValues" dxfId="576" priority="133"/>
  </conditionalFormatting>
  <conditionalFormatting sqref="AF274">
    <cfRule type="duplicateValues" dxfId="575" priority="60"/>
  </conditionalFormatting>
  <conditionalFormatting sqref="AF275">
    <cfRule type="duplicateValues" dxfId="574" priority="59"/>
  </conditionalFormatting>
  <conditionalFormatting sqref="AF276">
    <cfRule type="duplicateValues" dxfId="573" priority="58"/>
  </conditionalFormatting>
  <conditionalFormatting sqref="AF277">
    <cfRule type="duplicateValues" dxfId="572" priority="57"/>
  </conditionalFormatting>
  <conditionalFormatting sqref="AF278">
    <cfRule type="duplicateValues" dxfId="571" priority="56"/>
  </conditionalFormatting>
  <conditionalFormatting sqref="AF279">
    <cfRule type="duplicateValues" dxfId="570" priority="55"/>
  </conditionalFormatting>
  <conditionalFormatting sqref="AF280">
    <cfRule type="duplicateValues" dxfId="569" priority="54"/>
  </conditionalFormatting>
  <conditionalFormatting sqref="AF281">
    <cfRule type="duplicateValues" dxfId="568" priority="53"/>
  </conditionalFormatting>
  <conditionalFormatting sqref="AF282">
    <cfRule type="duplicateValues" dxfId="567" priority="52"/>
  </conditionalFormatting>
  <conditionalFormatting sqref="AF283">
    <cfRule type="duplicateValues" dxfId="566" priority="51"/>
  </conditionalFormatting>
  <conditionalFormatting sqref="AF284:AF285">
    <cfRule type="duplicateValues" dxfId="565" priority="50"/>
  </conditionalFormatting>
  <conditionalFormatting sqref="AF286">
    <cfRule type="duplicateValues" dxfId="564" priority="49"/>
  </conditionalFormatting>
  <conditionalFormatting sqref="AF287">
    <cfRule type="duplicateValues" dxfId="563" priority="48"/>
  </conditionalFormatting>
  <conditionalFormatting sqref="AF288">
    <cfRule type="duplicateValues" dxfId="562" priority="47"/>
  </conditionalFormatting>
  <conditionalFormatting sqref="AF289">
    <cfRule type="duplicateValues" dxfId="561" priority="46"/>
  </conditionalFormatting>
  <conditionalFormatting sqref="AF290 AF24:AF27">
    <cfRule type="duplicateValues" dxfId="560" priority="123"/>
  </conditionalFormatting>
  <conditionalFormatting sqref="AF291">
    <cfRule type="duplicateValues" dxfId="559" priority="122"/>
  </conditionalFormatting>
  <conditionalFormatting sqref="AF292:AF303 AF28:AF34 AF36:AF39">
    <cfRule type="duplicateValues" dxfId="558" priority="132"/>
  </conditionalFormatting>
  <conditionalFormatting sqref="AF304">
    <cfRule type="duplicateValues" dxfId="557" priority="45"/>
  </conditionalFormatting>
  <conditionalFormatting sqref="AF305">
    <cfRule type="duplicateValues" dxfId="556" priority="44"/>
  </conditionalFormatting>
  <conditionalFormatting sqref="AF306">
    <cfRule type="duplicateValues" dxfId="555" priority="43"/>
  </conditionalFormatting>
  <conditionalFormatting sqref="AF307">
    <cfRule type="duplicateValues" dxfId="554" priority="42"/>
  </conditionalFormatting>
  <conditionalFormatting sqref="AF308">
    <cfRule type="duplicateValues" dxfId="553" priority="41"/>
  </conditionalFormatting>
  <conditionalFormatting sqref="AF309">
    <cfRule type="duplicateValues" dxfId="552" priority="40"/>
  </conditionalFormatting>
  <conditionalFormatting sqref="AF310">
    <cfRule type="duplicateValues" dxfId="551" priority="39"/>
  </conditionalFormatting>
  <conditionalFormatting sqref="AF311">
    <cfRule type="duplicateValues" dxfId="550" priority="38"/>
  </conditionalFormatting>
  <conditionalFormatting sqref="AF312">
    <cfRule type="duplicateValues" dxfId="549" priority="36"/>
  </conditionalFormatting>
  <conditionalFormatting sqref="AF313">
    <cfRule type="duplicateValues" dxfId="548" priority="35"/>
  </conditionalFormatting>
  <conditionalFormatting sqref="AF315:AF1048576 AF260 AF4">
    <cfRule type="duplicateValues" dxfId="547" priority="128"/>
  </conditionalFormatting>
  <dataValidations count="1">
    <dataValidation type="list" allowBlank="1" showInputMessage="1" showErrorMessage="1" sqref="K311:K312 K253:K259 K304:K309 K248" xr:uid="{02975E0D-2F38-4398-8D30-A83E8B9D3CB8}">
      <formula1>#REF!</formula1>
    </dataValidation>
  </dataValidations>
  <printOptions horizontalCentered="1"/>
  <pageMargins left="0.23622047244094491" right="0.23622047244094491" top="0.15748031496062992" bottom="0.15748031496062992" header="0.31496062992125984" footer="0.31496062992125984"/>
  <pageSetup paperSize="8" scale="25" fitToHeight="0" orientation="landscape" verticalDpi="300" r:id="rId1"/>
  <headerFooter>
    <oddFooter>&amp;LF-PIK-IT-086-Rev.00&amp;CPage &amp;P of &amp;N</oddFooter>
  </headerFooter>
  <colBreaks count="1" manualBreakCount="1">
    <brk id="31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9318-9FE5-46D7-A85F-4999638C0516}">
  <sheetPr>
    <tabColor rgb="FF00B050"/>
    <pageSetUpPr fitToPage="1"/>
  </sheetPr>
  <dimension ref="A1:AM318"/>
  <sheetViews>
    <sheetView showGridLines="0" view="pageBreakPreview" zoomScale="70" zoomScaleNormal="60" zoomScaleSheetLayoutView="70" workbookViewId="0">
      <pane ySplit="4" topLeftCell="A66" activePane="bottomLeft" state="frozen"/>
      <selection pane="bottomLeft" activeCell="B80" sqref="B80"/>
    </sheetView>
  </sheetViews>
  <sheetFormatPr defaultColWidth="9.140625" defaultRowHeight="18.75" x14ac:dyDescent="0.25"/>
  <cols>
    <col min="1" max="1" width="13.140625" style="17" customWidth="1"/>
    <col min="2" max="2" width="26.140625" style="116" bestFit="1" customWidth="1"/>
    <col min="3" max="3" width="21.140625" style="38" customWidth="1"/>
    <col min="4" max="4" width="29" style="38" customWidth="1"/>
    <col min="5" max="5" width="28" style="38" customWidth="1"/>
    <col min="6" max="6" width="52.140625" style="38" customWidth="1"/>
    <col min="7" max="7" width="15.42578125" style="38" customWidth="1"/>
    <col min="8" max="8" width="17.42578125" style="17" customWidth="1"/>
    <col min="9" max="9" width="23.42578125" style="97" hidden="1" customWidth="1"/>
    <col min="10" max="10" width="23.7109375" style="97" hidden="1" customWidth="1"/>
    <col min="11" max="11" width="32.28515625" style="38" hidden="1" customWidth="1"/>
    <col min="12" max="12" width="21.42578125" style="38" hidden="1" customWidth="1"/>
    <col min="13" max="13" width="20.42578125" style="38" hidden="1" customWidth="1"/>
    <col min="14" max="23" width="15.7109375" style="62" hidden="1" customWidth="1"/>
    <col min="24" max="26" width="15.7109375" style="62" customWidth="1"/>
    <col min="27" max="27" width="26.5703125" style="188" customWidth="1"/>
    <col min="28" max="28" width="32.7109375" style="62" customWidth="1"/>
    <col min="29" max="29" width="17.85546875" style="97" customWidth="1"/>
    <col min="30" max="30" width="50.140625" style="62" bestFit="1" customWidth="1"/>
    <col min="31" max="31" width="56.28515625" style="38" customWidth="1"/>
    <col min="32" max="32" width="20.85546875" style="38" customWidth="1"/>
    <col min="33" max="35" width="27.5703125" style="38" customWidth="1"/>
    <col min="36" max="36" width="18.28515625" style="1" customWidth="1"/>
    <col min="37" max="37" width="13.28515625" style="1" customWidth="1"/>
    <col min="38" max="38" width="12.5703125" style="1" customWidth="1"/>
    <col min="39" max="16384" width="9.140625" style="1"/>
  </cols>
  <sheetData>
    <row r="1" spans="1:38" ht="137.25" customHeight="1" thickBot="1" x14ac:dyDescent="0.3">
      <c r="A1" s="408"/>
      <c r="B1" s="413"/>
      <c r="C1" s="1062" t="s">
        <v>1381</v>
      </c>
      <c r="D1" s="1062"/>
      <c r="E1" s="1062"/>
      <c r="F1" s="1062"/>
      <c r="G1" s="1062"/>
      <c r="H1" s="1062"/>
      <c r="I1" s="1062"/>
      <c r="J1" s="1062"/>
      <c r="K1" s="1062"/>
      <c r="L1" s="1062"/>
      <c r="M1" s="1062"/>
      <c r="N1" s="1062"/>
      <c r="O1" s="1062"/>
      <c r="P1" s="489"/>
      <c r="Q1" s="489"/>
      <c r="R1" s="489"/>
      <c r="S1" s="489"/>
      <c r="T1" s="489"/>
      <c r="U1" s="489"/>
      <c r="V1" s="489"/>
      <c r="W1" s="489"/>
      <c r="X1" s="489"/>
      <c r="Y1" s="539"/>
      <c r="Z1" s="1090" t="s">
        <v>1</v>
      </c>
      <c r="AA1" s="1091"/>
      <c r="AB1" s="1091"/>
      <c r="AC1" s="1091"/>
      <c r="AD1" s="1091"/>
      <c r="AE1" s="1"/>
      <c r="AF1" s="1"/>
      <c r="AG1" s="1"/>
      <c r="AH1" s="1"/>
      <c r="AI1" s="1"/>
    </row>
    <row r="2" spans="1:38" ht="19.5" customHeight="1" x14ac:dyDescent="0.25">
      <c r="A2" s="1081" t="s">
        <v>2</v>
      </c>
      <c r="B2" s="1082"/>
      <c r="C2" s="1083"/>
      <c r="D2" s="1084" t="s">
        <v>1382</v>
      </c>
      <c r="E2" s="1085"/>
      <c r="F2" s="424"/>
      <c r="G2" s="424"/>
      <c r="H2" s="506"/>
      <c r="I2" s="506"/>
      <c r="J2" s="506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556"/>
      <c r="Z2" s="424"/>
      <c r="AA2" s="555"/>
      <c r="AB2" s="555"/>
      <c r="AC2" s="555"/>
      <c r="AD2" s="555"/>
      <c r="AE2" s="1"/>
      <c r="AF2" s="1"/>
      <c r="AG2" s="1"/>
      <c r="AH2" s="1"/>
      <c r="AI2" s="1"/>
    </row>
    <row r="3" spans="1:38" ht="27.75" customHeight="1" x14ac:dyDescent="0.25">
      <c r="A3" s="557"/>
      <c r="B3" s="558"/>
      <c r="C3" s="558"/>
      <c r="D3" s="1087" t="s">
        <v>1715</v>
      </c>
      <c r="E3" s="1088"/>
      <c r="F3" s="1088"/>
      <c r="G3" s="1089"/>
      <c r="H3" s="559"/>
      <c r="I3" s="559"/>
      <c r="J3" s="558"/>
      <c r="K3" s="560"/>
      <c r="L3" s="560"/>
      <c r="M3" s="1086" t="s">
        <v>1716</v>
      </c>
      <c r="N3" s="1086"/>
      <c r="O3" s="1086"/>
      <c r="P3" s="1086"/>
      <c r="Q3" s="1086"/>
      <c r="R3" s="1086"/>
      <c r="S3" s="1086"/>
      <c r="T3" s="1086"/>
      <c r="U3" s="1086"/>
      <c r="V3" s="1086"/>
      <c r="W3" s="1086"/>
      <c r="X3" s="1086"/>
      <c r="Y3" s="559"/>
      <c r="Z3" s="1092" t="s">
        <v>24</v>
      </c>
      <c r="AA3" s="1094" t="s">
        <v>25</v>
      </c>
      <c r="AB3" s="1094" t="s">
        <v>27</v>
      </c>
      <c r="AC3" s="1094" t="s">
        <v>28</v>
      </c>
      <c r="AD3" s="1094" t="s">
        <v>1402</v>
      </c>
      <c r="AE3" s="953"/>
      <c r="AF3" s="17"/>
      <c r="AG3" s="17"/>
      <c r="AH3" s="17"/>
      <c r="AI3" s="1"/>
    </row>
    <row r="4" spans="1:38" s="17" customFormat="1" ht="42" customHeight="1" thickBot="1" x14ac:dyDescent="0.3">
      <c r="A4" s="562" t="s">
        <v>11</v>
      </c>
      <c r="B4" s="563" t="s">
        <v>12</v>
      </c>
      <c r="C4" s="563" t="s">
        <v>13</v>
      </c>
      <c r="D4" s="564" t="s">
        <v>14</v>
      </c>
      <c r="E4" s="564" t="s">
        <v>15</v>
      </c>
      <c r="F4" s="564" t="s">
        <v>16</v>
      </c>
      <c r="G4" s="564" t="s">
        <v>17</v>
      </c>
      <c r="H4" s="565" t="s">
        <v>19</v>
      </c>
      <c r="I4" s="538" t="s">
        <v>1385</v>
      </c>
      <c r="J4" s="538" t="s">
        <v>18</v>
      </c>
      <c r="K4" s="538" t="s">
        <v>5</v>
      </c>
      <c r="L4" s="538" t="s">
        <v>6</v>
      </c>
      <c r="M4" s="566" t="s">
        <v>1386</v>
      </c>
      <c r="N4" s="566" t="s">
        <v>1387</v>
      </c>
      <c r="O4" s="566" t="s">
        <v>1388</v>
      </c>
      <c r="P4" s="566" t="s">
        <v>1389</v>
      </c>
      <c r="Q4" s="566" t="s">
        <v>1390</v>
      </c>
      <c r="R4" s="566" t="s">
        <v>1391</v>
      </c>
      <c r="S4" s="566" t="s">
        <v>1392</v>
      </c>
      <c r="T4" s="566" t="s">
        <v>339</v>
      </c>
      <c r="U4" s="566" t="s">
        <v>1393</v>
      </c>
      <c r="V4" s="566" t="s">
        <v>1394</v>
      </c>
      <c r="W4" s="566" t="s">
        <v>1395</v>
      </c>
      <c r="X4" s="566" t="s">
        <v>949</v>
      </c>
      <c r="Y4" s="538" t="s">
        <v>8</v>
      </c>
      <c r="Z4" s="1093"/>
      <c r="AA4" s="1095"/>
      <c r="AB4" s="1095"/>
      <c r="AC4" s="1095"/>
      <c r="AD4" s="1095"/>
      <c r="AE4" s="953"/>
    </row>
    <row r="5" spans="1:38" s="39" customFormat="1" ht="19.5" thickTop="1" x14ac:dyDescent="0.25">
      <c r="A5" s="28">
        <v>1</v>
      </c>
      <c r="B5" s="112" t="s">
        <v>257</v>
      </c>
      <c r="C5" s="30" t="s">
        <v>30</v>
      </c>
      <c r="D5" s="30" t="s">
        <v>115</v>
      </c>
      <c r="E5" s="112" t="s">
        <v>124</v>
      </c>
      <c r="F5" s="112" t="s">
        <v>1472</v>
      </c>
      <c r="G5" s="112">
        <v>1208059</v>
      </c>
      <c r="H5" s="526">
        <v>43455</v>
      </c>
      <c r="I5" s="526">
        <v>45647</v>
      </c>
      <c r="J5" s="112" t="s">
        <v>259</v>
      </c>
      <c r="K5" s="112" t="s">
        <v>32</v>
      </c>
      <c r="L5" s="112" t="s">
        <v>36</v>
      </c>
      <c r="M5" s="32"/>
      <c r="N5" s="536" t="s">
        <v>1405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98" t="s">
        <v>1404</v>
      </c>
      <c r="Z5" s="402" t="s">
        <v>1467</v>
      </c>
      <c r="AA5" s="407" t="s">
        <v>1468</v>
      </c>
      <c r="AB5" s="405" t="s">
        <v>1469</v>
      </c>
      <c r="AC5" s="567" t="s">
        <v>1470</v>
      </c>
      <c r="AD5" s="568" t="s">
        <v>1471</v>
      </c>
      <c r="AE5" s="38"/>
      <c r="AF5" s="38"/>
      <c r="AG5" s="38"/>
      <c r="AH5" s="38"/>
      <c r="AI5" s="1"/>
      <c r="AJ5" s="1"/>
      <c r="AK5" s="1"/>
      <c r="AL5" s="1"/>
    </row>
    <row r="6" spans="1:38" s="39" customFormat="1" x14ac:dyDescent="0.25">
      <c r="A6" s="40">
        <v>2</v>
      </c>
      <c r="B6" s="53" t="s">
        <v>253</v>
      </c>
      <c r="C6" s="42" t="s">
        <v>30</v>
      </c>
      <c r="D6" s="42" t="s">
        <v>115</v>
      </c>
      <c r="E6" s="42" t="s">
        <v>124</v>
      </c>
      <c r="F6" s="53" t="s">
        <v>1466</v>
      </c>
      <c r="G6" s="53">
        <v>1208059</v>
      </c>
      <c r="H6" s="491">
        <v>43455</v>
      </c>
      <c r="I6" s="491">
        <v>45647</v>
      </c>
      <c r="J6" s="53" t="s">
        <v>255</v>
      </c>
      <c r="K6" s="53" t="s">
        <v>32</v>
      </c>
      <c r="L6" s="53" t="s">
        <v>36</v>
      </c>
      <c r="M6" s="47"/>
      <c r="N6" s="504" t="s">
        <v>1405</v>
      </c>
      <c r="O6" s="47"/>
      <c r="P6" s="47"/>
      <c r="Q6" s="47"/>
      <c r="R6" s="47"/>
      <c r="S6" s="47"/>
      <c r="T6" s="47"/>
      <c r="U6" s="47"/>
      <c r="V6" s="47"/>
      <c r="W6" s="47"/>
      <c r="X6" s="47"/>
      <c r="Y6" s="11" t="s">
        <v>1404</v>
      </c>
      <c r="Z6" s="186" t="s">
        <v>1467</v>
      </c>
      <c r="AA6" s="12" t="s">
        <v>1468</v>
      </c>
      <c r="AB6" s="182" t="s">
        <v>1469</v>
      </c>
      <c r="AC6" s="56" t="s">
        <v>1470</v>
      </c>
      <c r="AD6" s="516" t="s">
        <v>1471</v>
      </c>
      <c r="AE6" s="38"/>
      <c r="AF6" s="38"/>
      <c r="AG6" s="38"/>
      <c r="AH6" s="38"/>
      <c r="AI6" s="1"/>
      <c r="AJ6" s="1"/>
      <c r="AK6" s="1"/>
      <c r="AL6" s="1"/>
    </row>
    <row r="7" spans="1:38" s="39" customFormat="1" x14ac:dyDescent="0.25">
      <c r="A7" s="40">
        <v>3</v>
      </c>
      <c r="B7" s="53" t="s">
        <v>486</v>
      </c>
      <c r="C7" s="42" t="s">
        <v>58</v>
      </c>
      <c r="D7" s="53" t="s">
        <v>413</v>
      </c>
      <c r="E7" s="53" t="s">
        <v>455</v>
      </c>
      <c r="F7" s="53" t="s">
        <v>487</v>
      </c>
      <c r="G7" s="53">
        <v>1506019</v>
      </c>
      <c r="H7" s="491">
        <v>43732</v>
      </c>
      <c r="I7" s="491">
        <v>45924</v>
      </c>
      <c r="J7" s="53" t="s">
        <v>488</v>
      </c>
      <c r="K7" s="53" t="s">
        <v>489</v>
      </c>
      <c r="L7" s="42" t="s">
        <v>490</v>
      </c>
      <c r="M7" s="47"/>
      <c r="N7" s="47"/>
      <c r="O7" s="47"/>
      <c r="P7" s="504" t="s">
        <v>1405</v>
      </c>
      <c r="Q7" s="47"/>
      <c r="R7" s="47"/>
      <c r="S7" s="47"/>
      <c r="T7" s="47"/>
      <c r="U7" s="47"/>
      <c r="V7" s="47"/>
      <c r="W7" s="47"/>
      <c r="X7" s="47"/>
      <c r="Y7" s="11" t="s">
        <v>1404</v>
      </c>
      <c r="Z7" s="186" t="s">
        <v>65</v>
      </c>
      <c r="AA7" s="12" t="s">
        <v>32</v>
      </c>
      <c r="AB7" s="182" t="s">
        <v>67</v>
      </c>
      <c r="AC7" s="12"/>
      <c r="AD7" s="516" t="s">
        <v>1550</v>
      </c>
      <c r="AE7" s="38"/>
      <c r="AF7" s="38"/>
      <c r="AG7" s="38"/>
      <c r="AH7" s="38"/>
      <c r="AI7" s="1"/>
      <c r="AJ7" s="1"/>
      <c r="AK7" s="1"/>
      <c r="AL7" s="1"/>
    </row>
    <row r="8" spans="1:38" s="39" customFormat="1" x14ac:dyDescent="0.25">
      <c r="A8" s="40">
        <v>4</v>
      </c>
      <c r="B8" s="53" t="s">
        <v>612</v>
      </c>
      <c r="C8" s="42" t="s">
        <v>58</v>
      </c>
      <c r="D8" s="53" t="s">
        <v>597</v>
      </c>
      <c r="E8" s="53" t="s">
        <v>598</v>
      </c>
      <c r="F8" s="53" t="s">
        <v>613</v>
      </c>
      <c r="G8" s="53">
        <v>1109101</v>
      </c>
      <c r="H8" s="491">
        <v>43732</v>
      </c>
      <c r="I8" s="491">
        <v>45924</v>
      </c>
      <c r="J8" s="53" t="s">
        <v>614</v>
      </c>
      <c r="K8" s="53" t="s">
        <v>615</v>
      </c>
      <c r="L8" s="42" t="s">
        <v>616</v>
      </c>
      <c r="M8" s="47"/>
      <c r="N8" s="47"/>
      <c r="O8" s="47"/>
      <c r="P8" s="504" t="s">
        <v>1405</v>
      </c>
      <c r="Q8" s="47"/>
      <c r="R8" s="47"/>
      <c r="S8" s="47"/>
      <c r="T8" s="47"/>
      <c r="U8" s="47"/>
      <c r="V8" s="47"/>
      <c r="W8" s="47"/>
      <c r="X8" s="47"/>
      <c r="Y8" s="11" t="s">
        <v>1404</v>
      </c>
      <c r="Z8" s="186" t="s">
        <v>65</v>
      </c>
      <c r="AA8" s="12" t="s">
        <v>32</v>
      </c>
      <c r="AB8" s="182" t="s">
        <v>67</v>
      </c>
      <c r="AC8" s="12" t="s">
        <v>1423</v>
      </c>
      <c r="AD8" s="516" t="s">
        <v>1550</v>
      </c>
    </row>
    <row r="9" spans="1:38" s="39" customFormat="1" x14ac:dyDescent="0.25">
      <c r="A9" s="40">
        <v>5</v>
      </c>
      <c r="B9" s="53" t="s">
        <v>528</v>
      </c>
      <c r="C9" s="42" t="s">
        <v>58</v>
      </c>
      <c r="D9" s="42" t="s">
        <v>510</v>
      </c>
      <c r="E9" s="53" t="s">
        <v>510</v>
      </c>
      <c r="F9" s="53" t="s">
        <v>1558</v>
      </c>
      <c r="G9" s="53" t="s">
        <v>32</v>
      </c>
      <c r="H9" s="491">
        <v>43796</v>
      </c>
      <c r="I9" s="491">
        <v>45988</v>
      </c>
      <c r="J9" s="53" t="s">
        <v>530</v>
      </c>
      <c r="K9" s="53" t="s">
        <v>531</v>
      </c>
      <c r="L9" s="42" t="s">
        <v>532</v>
      </c>
      <c r="M9" s="47"/>
      <c r="N9" s="47"/>
      <c r="O9" s="47"/>
      <c r="P9" s="47"/>
      <c r="Q9" s="47"/>
      <c r="R9" s="504" t="s">
        <v>1405</v>
      </c>
      <c r="S9" s="47"/>
      <c r="T9" s="47"/>
      <c r="U9" s="47"/>
      <c r="V9" s="47"/>
      <c r="W9" s="47"/>
      <c r="X9" s="47"/>
      <c r="Y9" s="11" t="s">
        <v>1404</v>
      </c>
      <c r="Z9" s="186" t="s">
        <v>65</v>
      </c>
      <c r="AA9" s="12" t="s">
        <v>32</v>
      </c>
      <c r="AB9" s="182" t="s">
        <v>67</v>
      </c>
      <c r="AC9" s="12"/>
      <c r="AD9" s="516" t="s">
        <v>1550</v>
      </c>
      <c r="AE9" s="38"/>
    </row>
    <row r="10" spans="1:38" s="39" customFormat="1" x14ac:dyDescent="0.25">
      <c r="A10" s="40">
        <v>6</v>
      </c>
      <c r="B10" s="53" t="s">
        <v>618</v>
      </c>
      <c r="C10" s="42" t="s">
        <v>58</v>
      </c>
      <c r="D10" s="53" t="s">
        <v>597</v>
      </c>
      <c r="E10" s="53" t="s">
        <v>598</v>
      </c>
      <c r="F10" s="53" t="s">
        <v>619</v>
      </c>
      <c r="G10" s="53">
        <v>1108001</v>
      </c>
      <c r="H10" s="491">
        <v>43796</v>
      </c>
      <c r="I10" s="491">
        <v>45988</v>
      </c>
      <c r="J10" s="53" t="s">
        <v>193</v>
      </c>
      <c r="K10" s="53" t="s">
        <v>620</v>
      </c>
      <c r="L10" s="42" t="s">
        <v>621</v>
      </c>
      <c r="M10" s="47"/>
      <c r="N10" s="47"/>
      <c r="O10" s="47"/>
      <c r="P10" s="504" t="s">
        <v>1405</v>
      </c>
      <c r="Q10" s="47"/>
      <c r="R10" s="47"/>
      <c r="S10" s="47"/>
      <c r="T10" s="47"/>
      <c r="U10" s="47"/>
      <c r="V10" s="47"/>
      <c r="W10" s="47"/>
      <c r="X10" s="47"/>
      <c r="Y10" s="11" t="s">
        <v>1404</v>
      </c>
      <c r="Z10" s="186" t="s">
        <v>65</v>
      </c>
      <c r="AA10" s="12" t="s">
        <v>32</v>
      </c>
      <c r="AB10" s="182" t="s">
        <v>67</v>
      </c>
      <c r="AC10" s="12"/>
      <c r="AD10" s="516" t="s">
        <v>1579</v>
      </c>
      <c r="AE10" s="38"/>
      <c r="AF10" s="38"/>
      <c r="AG10" s="38"/>
      <c r="AH10" s="38"/>
      <c r="AI10" s="1"/>
      <c r="AJ10" s="1"/>
      <c r="AK10" s="1"/>
      <c r="AL10" s="1"/>
    </row>
    <row r="11" spans="1:38" s="39" customFormat="1" x14ac:dyDescent="0.25">
      <c r="A11" s="40">
        <v>7</v>
      </c>
      <c r="B11" s="53" t="s">
        <v>249</v>
      </c>
      <c r="C11" s="42" t="s">
        <v>30</v>
      </c>
      <c r="D11" s="42" t="s">
        <v>115</v>
      </c>
      <c r="E11" s="42" t="s">
        <v>124</v>
      </c>
      <c r="F11" s="53" t="s">
        <v>250</v>
      </c>
      <c r="G11" s="53">
        <v>1208059</v>
      </c>
      <c r="H11" s="491">
        <v>43826</v>
      </c>
      <c r="I11" s="491">
        <v>46018</v>
      </c>
      <c r="J11" s="53" t="s">
        <v>251</v>
      </c>
      <c r="K11" s="53" t="s">
        <v>32</v>
      </c>
      <c r="L11" s="53" t="s">
        <v>36</v>
      </c>
      <c r="M11" s="47"/>
      <c r="N11" s="504" t="s">
        <v>1405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11" t="s">
        <v>1404</v>
      </c>
      <c r="Z11" s="186" t="s">
        <v>1409</v>
      </c>
      <c r="AA11" s="12" t="s">
        <v>1465</v>
      </c>
      <c r="AB11" s="182" t="s">
        <v>1411</v>
      </c>
      <c r="AC11" s="12" t="s">
        <v>1423</v>
      </c>
      <c r="AD11" s="516" t="s">
        <v>1464</v>
      </c>
      <c r="AE11" s="38"/>
      <c r="AF11" s="38"/>
      <c r="AG11" s="38"/>
      <c r="AH11" s="38"/>
      <c r="AI11" s="1"/>
      <c r="AJ11" s="1"/>
      <c r="AK11" s="1"/>
      <c r="AL11" s="1"/>
    </row>
    <row r="12" spans="1:38" s="39" customFormat="1" x14ac:dyDescent="0.25">
      <c r="A12" s="40">
        <v>8</v>
      </c>
      <c r="B12" s="53" t="s">
        <v>667</v>
      </c>
      <c r="C12" s="42" t="s">
        <v>179</v>
      </c>
      <c r="D12" s="53" t="s">
        <v>597</v>
      </c>
      <c r="E12" s="53" t="s">
        <v>653</v>
      </c>
      <c r="F12" s="53" t="s">
        <v>668</v>
      </c>
      <c r="G12" s="53">
        <v>1808002</v>
      </c>
      <c r="H12" s="491">
        <v>43826</v>
      </c>
      <c r="I12" s="491">
        <v>46018</v>
      </c>
      <c r="J12" s="53" t="s">
        <v>669</v>
      </c>
      <c r="K12" s="53" t="s">
        <v>670</v>
      </c>
      <c r="L12" s="42" t="s">
        <v>671</v>
      </c>
      <c r="M12" s="47"/>
      <c r="N12" s="47"/>
      <c r="O12" s="47"/>
      <c r="P12" s="504" t="s">
        <v>1405</v>
      </c>
      <c r="Q12" s="47"/>
      <c r="R12" s="47"/>
      <c r="S12" s="47"/>
      <c r="T12" s="47"/>
      <c r="U12" s="47"/>
      <c r="V12" s="47"/>
      <c r="W12" s="47"/>
      <c r="X12" s="47"/>
      <c r="Y12" s="11" t="s">
        <v>1404</v>
      </c>
      <c r="Z12" s="186" t="s">
        <v>1409</v>
      </c>
      <c r="AA12" s="12" t="s">
        <v>1589</v>
      </c>
      <c r="AB12" s="182" t="s">
        <v>1411</v>
      </c>
      <c r="AC12" s="12" t="s">
        <v>1423</v>
      </c>
      <c r="AD12" s="516" t="s">
        <v>1590</v>
      </c>
      <c r="AE12" s="38"/>
      <c r="AF12" s="38"/>
      <c r="AG12" s="38"/>
      <c r="AH12" s="38"/>
      <c r="AI12" s="1"/>
      <c r="AJ12" s="1"/>
      <c r="AK12" s="1"/>
      <c r="AL12" s="1"/>
    </row>
    <row r="13" spans="1:38" s="39" customFormat="1" ht="21" customHeight="1" x14ac:dyDescent="0.25">
      <c r="A13" s="40">
        <v>9</v>
      </c>
      <c r="B13" s="53" t="s">
        <v>1067</v>
      </c>
      <c r="C13" s="42" t="s">
        <v>58</v>
      </c>
      <c r="D13" s="43" t="s">
        <v>1026</v>
      </c>
      <c r="E13" s="53" t="s">
        <v>1053</v>
      </c>
      <c r="F13" s="53" t="s">
        <v>1068</v>
      </c>
      <c r="G13" s="53">
        <v>1405012</v>
      </c>
      <c r="H13" s="491">
        <v>43826</v>
      </c>
      <c r="I13" s="491">
        <v>46018</v>
      </c>
      <c r="J13" s="53" t="s">
        <v>1069</v>
      </c>
      <c r="K13" s="53" t="s">
        <v>1070</v>
      </c>
      <c r="L13" s="42" t="s">
        <v>1071</v>
      </c>
      <c r="M13" s="47"/>
      <c r="N13" s="47"/>
      <c r="O13" s="47"/>
      <c r="P13" s="504" t="s">
        <v>1405</v>
      </c>
      <c r="Q13" s="47"/>
      <c r="R13" s="47"/>
      <c r="S13" s="47"/>
      <c r="T13" s="47"/>
      <c r="U13" s="47"/>
      <c r="V13" s="47"/>
      <c r="W13" s="47"/>
      <c r="X13" s="47"/>
      <c r="Y13" s="11" t="s">
        <v>1404</v>
      </c>
      <c r="Z13" s="186" t="s">
        <v>65</v>
      </c>
      <c r="AA13" s="12"/>
      <c r="AB13" s="182" t="s">
        <v>67</v>
      </c>
      <c r="AC13" s="12"/>
      <c r="AD13" s="516" t="s">
        <v>1579</v>
      </c>
      <c r="AE13" s="38"/>
      <c r="AF13" s="38"/>
      <c r="AG13" s="38"/>
      <c r="AH13" s="38"/>
      <c r="AI13" s="1"/>
      <c r="AJ13" s="1"/>
      <c r="AK13" s="1"/>
      <c r="AL13" s="1"/>
    </row>
    <row r="14" spans="1:38" s="39" customFormat="1" x14ac:dyDescent="0.25">
      <c r="A14" s="40">
        <v>10</v>
      </c>
      <c r="B14" s="53" t="s">
        <v>622</v>
      </c>
      <c r="C14" s="42" t="s">
        <v>58</v>
      </c>
      <c r="D14" s="53" t="s">
        <v>597</v>
      </c>
      <c r="E14" s="53" t="s">
        <v>598</v>
      </c>
      <c r="F14" s="53" t="s">
        <v>623</v>
      </c>
      <c r="G14" s="53">
        <v>1302034</v>
      </c>
      <c r="H14" s="491">
        <v>43826</v>
      </c>
      <c r="I14" s="491">
        <v>46018</v>
      </c>
      <c r="J14" s="53" t="s">
        <v>624</v>
      </c>
      <c r="K14" s="53" t="s">
        <v>625</v>
      </c>
      <c r="L14" s="42" t="s">
        <v>626</v>
      </c>
      <c r="M14" s="47"/>
      <c r="N14" s="47"/>
      <c r="O14" s="47"/>
      <c r="P14" s="504" t="s">
        <v>1405</v>
      </c>
      <c r="Q14" s="47"/>
      <c r="R14" s="47"/>
      <c r="S14" s="47"/>
      <c r="T14" s="47"/>
      <c r="U14" s="47"/>
      <c r="V14" s="47"/>
      <c r="W14" s="47"/>
      <c r="X14" s="47"/>
      <c r="Y14" s="11" t="s">
        <v>1404</v>
      </c>
      <c r="Z14" s="186" t="s">
        <v>65</v>
      </c>
      <c r="AA14" s="12" t="s">
        <v>32</v>
      </c>
      <c r="AB14" s="182" t="s">
        <v>67</v>
      </c>
      <c r="AC14" s="12"/>
      <c r="AD14" s="516" t="s">
        <v>1579</v>
      </c>
      <c r="AE14" s="38"/>
      <c r="AF14" s="38"/>
      <c r="AG14" s="38"/>
      <c r="AH14" s="38"/>
      <c r="AI14" s="1"/>
      <c r="AJ14" s="1"/>
      <c r="AK14" s="1"/>
      <c r="AL14" s="1"/>
    </row>
    <row r="15" spans="1:38" s="39" customFormat="1" x14ac:dyDescent="0.25">
      <c r="A15" s="40">
        <v>11</v>
      </c>
      <c r="B15" s="53" t="s">
        <v>534</v>
      </c>
      <c r="C15" s="42" t="s">
        <v>179</v>
      </c>
      <c r="D15" s="42" t="s">
        <v>510</v>
      </c>
      <c r="E15" s="53" t="s">
        <v>510</v>
      </c>
      <c r="F15" s="53" t="s">
        <v>511</v>
      </c>
      <c r="G15" s="53">
        <v>1302030</v>
      </c>
      <c r="H15" s="491">
        <v>43826</v>
      </c>
      <c r="I15" s="491">
        <v>46018</v>
      </c>
      <c r="J15" s="53" t="s">
        <v>535</v>
      </c>
      <c r="K15" s="53" t="s">
        <v>536</v>
      </c>
      <c r="L15" s="42" t="s">
        <v>537</v>
      </c>
      <c r="M15" s="47"/>
      <c r="N15" s="47"/>
      <c r="O15" s="47"/>
      <c r="P15" s="504" t="s">
        <v>1405</v>
      </c>
      <c r="Q15" s="47"/>
      <c r="R15" s="47"/>
      <c r="S15" s="47"/>
      <c r="T15" s="47"/>
      <c r="U15" s="47"/>
      <c r="V15" s="47"/>
      <c r="W15" s="47"/>
      <c r="X15" s="47"/>
      <c r="Y15" s="11" t="s">
        <v>1404</v>
      </c>
      <c r="Z15" s="186" t="s">
        <v>1559</v>
      </c>
      <c r="AA15" s="12" t="s">
        <v>1560</v>
      </c>
      <c r="AB15" s="182" t="s">
        <v>1411</v>
      </c>
      <c r="AC15" s="12" t="s">
        <v>1423</v>
      </c>
      <c r="AD15" s="516" t="s">
        <v>1464</v>
      </c>
      <c r="AE15" s="38"/>
      <c r="AF15" s="38"/>
      <c r="AG15" s="38"/>
      <c r="AH15" s="38"/>
      <c r="AI15" s="1"/>
      <c r="AJ15" s="1"/>
      <c r="AK15" s="1"/>
      <c r="AL15" s="1"/>
    </row>
    <row r="16" spans="1:38" s="39" customFormat="1" x14ac:dyDescent="0.25">
      <c r="A16" s="40">
        <v>12</v>
      </c>
      <c r="B16" s="53" t="s">
        <v>242</v>
      </c>
      <c r="C16" s="42" t="s">
        <v>179</v>
      </c>
      <c r="D16" s="42" t="s">
        <v>115</v>
      </c>
      <c r="E16" s="53" t="s">
        <v>124</v>
      </c>
      <c r="F16" s="44" t="s">
        <v>1462</v>
      </c>
      <c r="G16" s="53"/>
      <c r="H16" s="491">
        <v>43826</v>
      </c>
      <c r="I16" s="491">
        <v>46018</v>
      </c>
      <c r="J16" s="42" t="s">
        <v>244</v>
      </c>
      <c r="K16" s="42" t="s">
        <v>245</v>
      </c>
      <c r="L16" s="42" t="s">
        <v>246</v>
      </c>
      <c r="M16" s="47"/>
      <c r="N16" s="47"/>
      <c r="O16" s="47"/>
      <c r="P16" s="504" t="s">
        <v>1405</v>
      </c>
      <c r="Q16" s="47"/>
      <c r="R16" s="47"/>
      <c r="S16" s="47"/>
      <c r="T16" s="47"/>
      <c r="U16" s="47"/>
      <c r="V16" s="47"/>
      <c r="W16" s="47"/>
      <c r="X16" s="47"/>
      <c r="Y16" s="11" t="s">
        <v>1404</v>
      </c>
      <c r="Z16" s="186" t="s">
        <v>1409</v>
      </c>
      <c r="AA16" s="12" t="s">
        <v>1463</v>
      </c>
      <c r="AB16" s="182" t="s">
        <v>1411</v>
      </c>
      <c r="AC16" s="12" t="s">
        <v>1423</v>
      </c>
      <c r="AD16" s="516" t="s">
        <v>1464</v>
      </c>
      <c r="AE16" s="38"/>
      <c r="AF16" s="38"/>
      <c r="AG16" s="38"/>
      <c r="AH16" s="38"/>
      <c r="AI16" s="1"/>
      <c r="AJ16" s="1"/>
      <c r="AK16" s="1"/>
      <c r="AL16" s="1"/>
    </row>
    <row r="17" spans="1:38" s="39" customFormat="1" x14ac:dyDescent="0.25">
      <c r="A17" s="40">
        <v>13</v>
      </c>
      <c r="B17" s="53" t="s">
        <v>637</v>
      </c>
      <c r="C17" s="42" t="s">
        <v>179</v>
      </c>
      <c r="D17" s="53" t="s">
        <v>597</v>
      </c>
      <c r="E17" s="53" t="s">
        <v>629</v>
      </c>
      <c r="F17" s="53" t="s">
        <v>638</v>
      </c>
      <c r="G17" s="53">
        <v>1011021</v>
      </c>
      <c r="H17" s="491">
        <v>43826</v>
      </c>
      <c r="I17" s="491">
        <v>46018</v>
      </c>
      <c r="J17" s="53" t="s">
        <v>639</v>
      </c>
      <c r="K17" s="53" t="s">
        <v>640</v>
      </c>
      <c r="L17" s="42" t="s">
        <v>641</v>
      </c>
      <c r="M17" s="47"/>
      <c r="N17" s="47"/>
      <c r="O17" s="47"/>
      <c r="P17" s="504" t="s">
        <v>1405</v>
      </c>
      <c r="Q17" s="47"/>
      <c r="R17" s="47"/>
      <c r="S17" s="47"/>
      <c r="T17" s="47"/>
      <c r="U17" s="47"/>
      <c r="V17" s="47"/>
      <c r="W17" s="47"/>
      <c r="X17" s="47"/>
      <c r="Y17" s="11" t="s">
        <v>1404</v>
      </c>
      <c r="Z17" s="186" t="s">
        <v>1409</v>
      </c>
      <c r="AA17" s="12" t="s">
        <v>1463</v>
      </c>
      <c r="AB17" s="182" t="s">
        <v>1411</v>
      </c>
      <c r="AC17" s="12" t="s">
        <v>1423</v>
      </c>
      <c r="AD17" s="516" t="s">
        <v>1464</v>
      </c>
      <c r="AE17" s="38"/>
      <c r="AF17" s="38"/>
      <c r="AG17" s="38"/>
      <c r="AH17" s="38"/>
      <c r="AI17" s="1"/>
      <c r="AJ17" s="1"/>
      <c r="AK17" s="1"/>
      <c r="AL17" s="1"/>
    </row>
    <row r="18" spans="1:38" s="39" customFormat="1" x14ac:dyDescent="0.25">
      <c r="A18" s="40">
        <v>14</v>
      </c>
      <c r="B18" s="53" t="s">
        <v>481</v>
      </c>
      <c r="C18" s="42" t="s">
        <v>283</v>
      </c>
      <c r="D18" s="53" t="s">
        <v>413</v>
      </c>
      <c r="E18" s="53" t="s">
        <v>455</v>
      </c>
      <c r="F18" s="53" t="s">
        <v>482</v>
      </c>
      <c r="G18" s="53">
        <v>2412013</v>
      </c>
      <c r="H18" s="491">
        <v>43826</v>
      </c>
      <c r="I18" s="491">
        <v>46018</v>
      </c>
      <c r="J18" s="53" t="s">
        <v>483</v>
      </c>
      <c r="K18" s="53" t="s">
        <v>484</v>
      </c>
      <c r="L18" s="42" t="s">
        <v>485</v>
      </c>
      <c r="M18" s="47"/>
      <c r="N18" s="47"/>
      <c r="O18" s="47"/>
      <c r="P18" s="47"/>
      <c r="Q18" s="504" t="s">
        <v>1405</v>
      </c>
      <c r="R18" s="47"/>
      <c r="S18" s="47"/>
      <c r="T18" s="47"/>
      <c r="U18" s="47"/>
      <c r="V18" s="47"/>
      <c r="W18" s="47"/>
      <c r="X18" s="47"/>
      <c r="Y18" s="11" t="s">
        <v>1547</v>
      </c>
      <c r="Z18" s="186" t="s">
        <v>1467</v>
      </c>
      <c r="AA18" s="12" t="s">
        <v>1548</v>
      </c>
      <c r="AB18" s="182" t="s">
        <v>1469</v>
      </c>
      <c r="AC18" s="56" t="s">
        <v>1470</v>
      </c>
      <c r="AD18" s="516" t="s">
        <v>1549</v>
      </c>
      <c r="AE18" s="38"/>
      <c r="AF18" s="38"/>
      <c r="AG18" s="38"/>
      <c r="AH18" s="38"/>
      <c r="AI18" s="1"/>
      <c r="AJ18" s="1"/>
      <c r="AK18" s="1"/>
      <c r="AL18" s="1"/>
    </row>
    <row r="19" spans="1:38" s="39" customFormat="1" x14ac:dyDescent="0.25">
      <c r="A19" s="40">
        <v>15</v>
      </c>
      <c r="B19" s="53" t="s">
        <v>1018</v>
      </c>
      <c r="C19" s="42" t="s">
        <v>179</v>
      </c>
      <c r="D19" s="53" t="s">
        <v>902</v>
      </c>
      <c r="E19" s="53" t="s">
        <v>1004</v>
      </c>
      <c r="F19" s="418" t="s">
        <v>1019</v>
      </c>
      <c r="G19" s="53">
        <v>1503046</v>
      </c>
      <c r="H19" s="491">
        <v>43861</v>
      </c>
      <c r="I19" s="491">
        <v>46053</v>
      </c>
      <c r="J19" s="53" t="s">
        <v>1020</v>
      </c>
      <c r="K19" s="53" t="s">
        <v>1021</v>
      </c>
      <c r="L19" s="42" t="s">
        <v>1022</v>
      </c>
      <c r="M19" s="47"/>
      <c r="N19" s="47"/>
      <c r="O19" s="47"/>
      <c r="P19" s="47"/>
      <c r="Q19" s="47"/>
      <c r="R19" s="504" t="s">
        <v>1405</v>
      </c>
      <c r="S19" s="47"/>
      <c r="T19" s="47"/>
      <c r="U19" s="47"/>
      <c r="V19" s="47"/>
      <c r="W19" s="47"/>
      <c r="X19" s="47"/>
      <c r="Y19" s="11" t="s">
        <v>1404</v>
      </c>
      <c r="Z19" s="186" t="s">
        <v>1409</v>
      </c>
      <c r="AA19" s="12" t="s">
        <v>1589</v>
      </c>
      <c r="AB19" s="182" t="s">
        <v>1411</v>
      </c>
      <c r="AC19" s="12" t="s">
        <v>1423</v>
      </c>
      <c r="AD19" s="516" t="s">
        <v>1590</v>
      </c>
      <c r="AE19" s="38"/>
      <c r="AF19" s="38"/>
      <c r="AG19" s="38"/>
      <c r="AH19" s="38"/>
      <c r="AI19" s="1"/>
      <c r="AJ19" s="1"/>
      <c r="AK19" s="1"/>
      <c r="AL19" s="1"/>
    </row>
    <row r="20" spans="1:38" s="39" customFormat="1" x14ac:dyDescent="0.25">
      <c r="A20" s="40">
        <v>16</v>
      </c>
      <c r="B20" s="53" t="s">
        <v>1262</v>
      </c>
      <c r="C20" s="42" t="s">
        <v>179</v>
      </c>
      <c r="D20" s="42" t="s">
        <v>1120</v>
      </c>
      <c r="E20" s="53" t="s">
        <v>1225</v>
      </c>
      <c r="F20" s="416" t="s">
        <v>1263</v>
      </c>
      <c r="G20" s="53">
        <v>1011015</v>
      </c>
      <c r="H20" s="491">
        <v>43861</v>
      </c>
      <c r="I20" s="491">
        <v>46053</v>
      </c>
      <c r="J20" s="425" t="s">
        <v>1264</v>
      </c>
      <c r="K20" s="53" t="s">
        <v>1265</v>
      </c>
      <c r="L20" s="42" t="s">
        <v>1266</v>
      </c>
      <c r="M20" s="47"/>
      <c r="N20" s="47"/>
      <c r="O20" s="47"/>
      <c r="P20" s="504" t="s">
        <v>1405</v>
      </c>
      <c r="Q20" s="47"/>
      <c r="R20" s="47"/>
      <c r="S20" s="47"/>
      <c r="T20" s="47"/>
      <c r="U20" s="47"/>
      <c r="V20" s="47"/>
      <c r="W20" s="47"/>
      <c r="X20" s="47"/>
      <c r="Y20" s="11" t="s">
        <v>1404</v>
      </c>
      <c r="Z20" s="186" t="s">
        <v>1409</v>
      </c>
      <c r="AA20" s="12" t="s">
        <v>1680</v>
      </c>
      <c r="AB20" s="182" t="s">
        <v>1411</v>
      </c>
      <c r="AC20" s="12" t="s">
        <v>1423</v>
      </c>
      <c r="AD20" s="516" t="s">
        <v>1464</v>
      </c>
      <c r="AE20" s="38"/>
      <c r="AF20" s="38"/>
      <c r="AG20" s="38"/>
      <c r="AH20" s="38"/>
      <c r="AI20" s="1"/>
      <c r="AJ20" s="1"/>
      <c r="AK20" s="1"/>
      <c r="AL20" s="1"/>
    </row>
    <row r="21" spans="1:38" s="39" customFormat="1" x14ac:dyDescent="0.25">
      <c r="A21" s="40">
        <v>17</v>
      </c>
      <c r="B21" s="43" t="s">
        <v>607</v>
      </c>
      <c r="C21" s="42" t="s">
        <v>179</v>
      </c>
      <c r="D21" s="53" t="s">
        <v>597</v>
      </c>
      <c r="E21" s="53" t="s">
        <v>598</v>
      </c>
      <c r="F21" s="53" t="s">
        <v>608</v>
      </c>
      <c r="G21" s="53">
        <v>1302038</v>
      </c>
      <c r="H21" s="491">
        <v>43861</v>
      </c>
      <c r="I21" s="491">
        <v>46053</v>
      </c>
      <c r="J21" s="53" t="s">
        <v>609</v>
      </c>
      <c r="K21" s="53" t="s">
        <v>610</v>
      </c>
      <c r="L21" s="42" t="s">
        <v>611</v>
      </c>
      <c r="M21" s="47"/>
      <c r="N21" s="47"/>
      <c r="O21" s="47"/>
      <c r="P21" s="504" t="s">
        <v>1405</v>
      </c>
      <c r="Q21" s="47"/>
      <c r="R21" s="47"/>
      <c r="S21" s="47"/>
      <c r="T21" s="47"/>
      <c r="U21" s="47"/>
      <c r="V21" s="47"/>
      <c r="W21" s="47"/>
      <c r="X21" s="47"/>
      <c r="Y21" s="298" t="s">
        <v>1547</v>
      </c>
      <c r="Z21" s="186" t="s">
        <v>1409</v>
      </c>
      <c r="AA21" s="12" t="s">
        <v>1463</v>
      </c>
      <c r="AB21" s="182" t="s">
        <v>1411</v>
      </c>
      <c r="AC21" s="12" t="s">
        <v>1423</v>
      </c>
      <c r="AD21" s="516" t="s">
        <v>1464</v>
      </c>
      <c r="AE21" s="38"/>
      <c r="AF21" s="38"/>
      <c r="AG21" s="38"/>
      <c r="AH21" s="38"/>
      <c r="AI21" s="1"/>
      <c r="AJ21" s="1"/>
      <c r="AK21" s="1"/>
      <c r="AL21" s="1"/>
    </row>
    <row r="22" spans="1:38" s="39" customFormat="1" x14ac:dyDescent="0.25">
      <c r="A22" s="40">
        <v>18</v>
      </c>
      <c r="B22" s="53" t="s">
        <v>442</v>
      </c>
      <c r="C22" s="42" t="s">
        <v>283</v>
      </c>
      <c r="D22" s="53" t="s">
        <v>413</v>
      </c>
      <c r="E22" s="53" t="s">
        <v>422</v>
      </c>
      <c r="F22" s="53" t="s">
        <v>443</v>
      </c>
      <c r="G22" s="53">
        <v>1703001</v>
      </c>
      <c r="H22" s="491">
        <v>44227</v>
      </c>
      <c r="I22" s="491">
        <v>46418</v>
      </c>
      <c r="J22" s="53" t="s">
        <v>444</v>
      </c>
      <c r="K22" s="53" t="s">
        <v>445</v>
      </c>
      <c r="L22" s="42" t="s">
        <v>446</v>
      </c>
      <c r="M22" s="47"/>
      <c r="N22" s="47"/>
      <c r="O22" s="47"/>
      <c r="P22" s="47"/>
      <c r="Q22" s="504" t="s">
        <v>1405</v>
      </c>
      <c r="R22" s="47"/>
      <c r="S22" s="47"/>
      <c r="T22" s="47"/>
      <c r="U22" s="47"/>
      <c r="V22" s="47"/>
      <c r="W22" s="47"/>
      <c r="X22" s="47"/>
      <c r="Y22" s="11" t="s">
        <v>1404</v>
      </c>
      <c r="Z22" s="186" t="s">
        <v>1409</v>
      </c>
      <c r="AA22" s="12" t="s">
        <v>1532</v>
      </c>
      <c r="AB22" s="182" t="s">
        <v>1411</v>
      </c>
      <c r="AC22" s="12" t="s">
        <v>1423</v>
      </c>
      <c r="AD22" s="516" t="s">
        <v>1533</v>
      </c>
      <c r="AE22" s="38"/>
      <c r="AF22" s="38"/>
      <c r="AG22" s="38"/>
      <c r="AH22" s="38"/>
      <c r="AI22" s="1"/>
      <c r="AJ22" s="1"/>
      <c r="AK22" s="1"/>
      <c r="AL22" s="1"/>
    </row>
    <row r="23" spans="1:38" s="39" customFormat="1" x14ac:dyDescent="0.25">
      <c r="A23" s="40">
        <v>19</v>
      </c>
      <c r="B23" s="53" t="s">
        <v>449</v>
      </c>
      <c r="C23" s="42" t="s">
        <v>283</v>
      </c>
      <c r="D23" s="53" t="s">
        <v>413</v>
      </c>
      <c r="E23" s="53" t="s">
        <v>422</v>
      </c>
      <c r="F23" s="53" t="s">
        <v>450</v>
      </c>
      <c r="G23" s="53">
        <v>1801027</v>
      </c>
      <c r="H23" s="491">
        <v>44227</v>
      </c>
      <c r="I23" s="491">
        <v>46418</v>
      </c>
      <c r="J23" s="53" t="s">
        <v>451</v>
      </c>
      <c r="K23" s="53" t="s">
        <v>452</v>
      </c>
      <c r="L23" s="42" t="s">
        <v>453</v>
      </c>
      <c r="M23" s="47"/>
      <c r="N23" s="47"/>
      <c r="O23" s="47"/>
      <c r="P23" s="47"/>
      <c r="Q23" s="504" t="s">
        <v>1405</v>
      </c>
      <c r="R23" s="47"/>
      <c r="S23" s="47"/>
      <c r="T23" s="47"/>
      <c r="U23" s="47"/>
      <c r="V23" s="47"/>
      <c r="W23" s="47"/>
      <c r="X23" s="47"/>
      <c r="Y23" s="11" t="s">
        <v>1404</v>
      </c>
      <c r="Z23" s="186" t="s">
        <v>1409</v>
      </c>
      <c r="AA23" s="12" t="s">
        <v>1532</v>
      </c>
      <c r="AB23" s="182" t="s">
        <v>1411</v>
      </c>
      <c r="AC23" s="12" t="s">
        <v>1423</v>
      </c>
      <c r="AD23" s="516" t="s">
        <v>1533</v>
      </c>
    </row>
    <row r="24" spans="1:38" s="39" customFormat="1" x14ac:dyDescent="0.25">
      <c r="A24" s="40">
        <v>20</v>
      </c>
      <c r="B24" s="53" t="s">
        <v>1289</v>
      </c>
      <c r="C24" s="42" t="s">
        <v>30</v>
      </c>
      <c r="D24" s="42" t="s">
        <v>1120</v>
      </c>
      <c r="E24" s="43" t="s">
        <v>1120</v>
      </c>
      <c r="F24" s="53" t="s">
        <v>1290</v>
      </c>
      <c r="G24" s="53">
        <v>1011031</v>
      </c>
      <c r="H24" s="491">
        <v>44286</v>
      </c>
      <c r="I24" s="491">
        <v>46477</v>
      </c>
      <c r="J24" s="53" t="s">
        <v>1291</v>
      </c>
      <c r="K24" s="53" t="s">
        <v>1292</v>
      </c>
      <c r="L24" s="53" t="s">
        <v>36</v>
      </c>
      <c r="M24" s="504" t="s">
        <v>1405</v>
      </c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11" t="s">
        <v>1404</v>
      </c>
      <c r="Z24" s="445" t="s">
        <v>1409</v>
      </c>
      <c r="AA24" s="503" t="s">
        <v>1435</v>
      </c>
      <c r="AB24" s="182" t="s">
        <v>1411</v>
      </c>
      <c r="AC24" s="12" t="s">
        <v>1423</v>
      </c>
      <c r="AD24" s="516" t="s">
        <v>1436</v>
      </c>
      <c r="AE24" s="38"/>
      <c r="AF24" s="38"/>
      <c r="AG24" s="38"/>
      <c r="AH24" s="38"/>
      <c r="AI24" s="1"/>
      <c r="AJ24" s="1"/>
      <c r="AK24" s="1"/>
      <c r="AL24" s="1"/>
    </row>
    <row r="25" spans="1:38" s="39" customFormat="1" x14ac:dyDescent="0.25">
      <c r="A25" s="40">
        <v>21</v>
      </c>
      <c r="B25" s="53" t="s">
        <v>906</v>
      </c>
      <c r="C25" s="42" t="s">
        <v>30</v>
      </c>
      <c r="D25" s="53" t="s">
        <v>902</v>
      </c>
      <c r="E25" s="53" t="s">
        <v>902</v>
      </c>
      <c r="F25" s="53" t="s">
        <v>907</v>
      </c>
      <c r="G25" s="53">
        <v>1106001</v>
      </c>
      <c r="H25" s="491">
        <v>44286</v>
      </c>
      <c r="I25" s="491">
        <v>46477</v>
      </c>
      <c r="J25" s="53" t="s">
        <v>908</v>
      </c>
      <c r="K25" s="53" t="s">
        <v>909</v>
      </c>
      <c r="L25" s="42" t="s">
        <v>36</v>
      </c>
      <c r="M25" s="504" t="s">
        <v>1405</v>
      </c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11" t="s">
        <v>1404</v>
      </c>
      <c r="Z25" s="445" t="s">
        <v>1409</v>
      </c>
      <c r="AA25" s="503" t="s">
        <v>1435</v>
      </c>
      <c r="AB25" s="182" t="s">
        <v>1411</v>
      </c>
      <c r="AC25" s="12" t="s">
        <v>1423</v>
      </c>
      <c r="AD25" s="516" t="s">
        <v>1436</v>
      </c>
      <c r="AE25" s="38"/>
      <c r="AF25" s="38"/>
      <c r="AG25" s="38"/>
      <c r="AH25" s="38"/>
      <c r="AI25" s="1"/>
      <c r="AJ25" s="1"/>
      <c r="AK25" s="1"/>
      <c r="AL25" s="1"/>
    </row>
    <row r="26" spans="1:38" s="39" customFormat="1" x14ac:dyDescent="0.25">
      <c r="A26" s="40">
        <v>22</v>
      </c>
      <c r="B26" s="53" t="s">
        <v>109</v>
      </c>
      <c r="C26" s="42" t="s">
        <v>30</v>
      </c>
      <c r="D26" s="42" t="s">
        <v>59</v>
      </c>
      <c r="E26" s="53" t="s">
        <v>60</v>
      </c>
      <c r="F26" s="53" t="s">
        <v>110</v>
      </c>
      <c r="G26" s="53">
        <v>1112021</v>
      </c>
      <c r="H26" s="491">
        <v>44286</v>
      </c>
      <c r="I26" s="491">
        <v>46477</v>
      </c>
      <c r="J26" s="53" t="s">
        <v>111</v>
      </c>
      <c r="K26" s="53" t="s">
        <v>112</v>
      </c>
      <c r="L26" s="42" t="s">
        <v>36</v>
      </c>
      <c r="M26" s="504" t="s">
        <v>1405</v>
      </c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11" t="s">
        <v>1404</v>
      </c>
      <c r="Z26" s="445" t="s">
        <v>1409</v>
      </c>
      <c r="AA26" s="503" t="s">
        <v>1435</v>
      </c>
      <c r="AB26" s="182" t="s">
        <v>1411</v>
      </c>
      <c r="AC26" s="12" t="s">
        <v>1423</v>
      </c>
      <c r="AD26" s="516" t="s">
        <v>1436</v>
      </c>
      <c r="AE26" s="38"/>
      <c r="AF26" s="38"/>
      <c r="AG26" s="38"/>
      <c r="AH26" s="38"/>
      <c r="AI26" s="1"/>
      <c r="AJ26" s="1"/>
      <c r="AK26" s="1"/>
      <c r="AL26" s="1"/>
    </row>
    <row r="27" spans="1:38" s="39" customFormat="1" x14ac:dyDescent="0.25">
      <c r="A27" s="40">
        <v>23</v>
      </c>
      <c r="B27" s="42" t="s">
        <v>476</v>
      </c>
      <c r="C27" s="42" t="s">
        <v>283</v>
      </c>
      <c r="D27" s="53" t="s">
        <v>413</v>
      </c>
      <c r="E27" s="53" t="s">
        <v>455</v>
      </c>
      <c r="F27" s="45" t="s">
        <v>477</v>
      </c>
      <c r="G27" s="53">
        <v>1709001</v>
      </c>
      <c r="H27" s="491">
        <v>44316</v>
      </c>
      <c r="I27" s="491">
        <v>46507</v>
      </c>
      <c r="J27" s="53" t="s">
        <v>478</v>
      </c>
      <c r="K27" s="53" t="s">
        <v>479</v>
      </c>
      <c r="L27" s="42" t="s">
        <v>480</v>
      </c>
      <c r="M27" s="47"/>
      <c r="N27" s="47"/>
      <c r="O27" s="47"/>
      <c r="P27" s="47"/>
      <c r="Q27" s="504" t="s">
        <v>1405</v>
      </c>
      <c r="R27" s="47"/>
      <c r="S27" s="47"/>
      <c r="T27" s="47"/>
      <c r="U27" s="47"/>
      <c r="V27" s="47"/>
      <c r="W27" s="47"/>
      <c r="X27" s="47"/>
      <c r="Y27" s="11" t="s">
        <v>1404</v>
      </c>
      <c r="Z27" s="186" t="s">
        <v>1409</v>
      </c>
      <c r="AA27" s="12" t="s">
        <v>1545</v>
      </c>
      <c r="AB27" s="182" t="s">
        <v>1411</v>
      </c>
      <c r="AC27" s="12" t="s">
        <v>1423</v>
      </c>
      <c r="AD27" s="516" t="s">
        <v>1546</v>
      </c>
      <c r="AE27" s="38"/>
      <c r="AF27" s="38"/>
      <c r="AG27" s="38"/>
      <c r="AH27" s="38"/>
      <c r="AI27" s="1"/>
      <c r="AJ27" s="1"/>
      <c r="AK27" s="1"/>
      <c r="AL27" s="1"/>
    </row>
    <row r="28" spans="1:38" s="39" customFormat="1" x14ac:dyDescent="0.25">
      <c r="A28" s="40">
        <v>24</v>
      </c>
      <c r="B28" s="65" t="s">
        <v>312</v>
      </c>
      <c r="C28" s="42" t="s">
        <v>30</v>
      </c>
      <c r="D28" s="42" t="s">
        <v>115</v>
      </c>
      <c r="E28" s="42" t="s">
        <v>261</v>
      </c>
      <c r="F28" s="42" t="s">
        <v>1505</v>
      </c>
      <c r="G28" s="53">
        <v>1205001</v>
      </c>
      <c r="H28" s="491">
        <v>44377</v>
      </c>
      <c r="I28" s="491">
        <v>46568</v>
      </c>
      <c r="J28" s="418" t="s">
        <v>32</v>
      </c>
      <c r="K28" s="418" t="s">
        <v>32</v>
      </c>
      <c r="L28" s="53" t="s">
        <v>36</v>
      </c>
      <c r="M28" s="47"/>
      <c r="N28" s="504" t="s">
        <v>1405</v>
      </c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11" t="s">
        <v>1404</v>
      </c>
      <c r="Z28" s="58" t="s">
        <v>1409</v>
      </c>
      <c r="AA28" s="58" t="s">
        <v>1503</v>
      </c>
      <c r="AB28" s="68" t="s">
        <v>1411</v>
      </c>
      <c r="AC28" s="12" t="s">
        <v>1423</v>
      </c>
      <c r="AD28" s="516" t="s">
        <v>1504</v>
      </c>
      <c r="AE28" s="38"/>
      <c r="AF28" s="38"/>
      <c r="AG28" s="38"/>
      <c r="AH28" s="38"/>
      <c r="AI28" s="1"/>
      <c r="AJ28" s="1"/>
      <c r="AK28" s="1"/>
      <c r="AL28" s="1"/>
    </row>
    <row r="29" spans="1:38" s="39" customFormat="1" x14ac:dyDescent="0.25">
      <c r="A29" s="40">
        <v>25</v>
      </c>
      <c r="B29" s="65" t="s">
        <v>315</v>
      </c>
      <c r="C29" s="42" t="s">
        <v>30</v>
      </c>
      <c r="D29" s="42" t="s">
        <v>115</v>
      </c>
      <c r="E29" s="42" t="s">
        <v>261</v>
      </c>
      <c r="F29" s="42" t="s">
        <v>1502</v>
      </c>
      <c r="G29" s="53">
        <v>1205001</v>
      </c>
      <c r="H29" s="491">
        <v>44377</v>
      </c>
      <c r="I29" s="491">
        <v>46568</v>
      </c>
      <c r="J29" s="418" t="s">
        <v>317</v>
      </c>
      <c r="K29" s="418" t="s">
        <v>32</v>
      </c>
      <c r="L29" s="53" t="s">
        <v>36</v>
      </c>
      <c r="M29" s="47"/>
      <c r="N29" s="504" t="s">
        <v>1405</v>
      </c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11" t="s">
        <v>1404</v>
      </c>
      <c r="Z29" s="58" t="s">
        <v>1409</v>
      </c>
      <c r="AA29" s="58" t="s">
        <v>1503</v>
      </c>
      <c r="AB29" s="68" t="s">
        <v>1411</v>
      </c>
      <c r="AC29" s="12" t="s">
        <v>1423</v>
      </c>
      <c r="AD29" s="516" t="s">
        <v>1504</v>
      </c>
    </row>
    <row r="30" spans="1:38" s="39" customFormat="1" x14ac:dyDescent="0.25">
      <c r="A30" s="40">
        <v>26</v>
      </c>
      <c r="B30" s="53" t="s">
        <v>1014</v>
      </c>
      <c r="C30" s="42" t="s">
        <v>30</v>
      </c>
      <c r="D30" s="53" t="s">
        <v>902</v>
      </c>
      <c r="E30" s="53" t="s">
        <v>1004</v>
      </c>
      <c r="F30" s="53" t="s">
        <v>1015</v>
      </c>
      <c r="G30" s="53">
        <v>1104009</v>
      </c>
      <c r="H30" s="491">
        <v>44406</v>
      </c>
      <c r="I30" s="491">
        <v>46808</v>
      </c>
      <c r="J30" s="53" t="s">
        <v>1016</v>
      </c>
      <c r="K30" s="53" t="s">
        <v>1017</v>
      </c>
      <c r="L30" s="42" t="s">
        <v>36</v>
      </c>
      <c r="M30" s="504" t="s">
        <v>1405</v>
      </c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11" t="s">
        <v>1404</v>
      </c>
      <c r="Z30" s="186" t="s">
        <v>65</v>
      </c>
      <c r="AA30" s="12" t="s">
        <v>1414</v>
      </c>
      <c r="AB30" s="182" t="s">
        <v>67</v>
      </c>
      <c r="AC30" s="56" t="s">
        <v>68</v>
      </c>
      <c r="AD30" s="516" t="s">
        <v>1415</v>
      </c>
      <c r="AE30" s="38"/>
      <c r="AF30" s="38"/>
      <c r="AG30" s="38"/>
      <c r="AH30" s="38"/>
      <c r="AI30" s="1"/>
      <c r="AJ30" s="1"/>
      <c r="AK30" s="1"/>
      <c r="AL30" s="1"/>
    </row>
    <row r="31" spans="1:38" s="39" customFormat="1" x14ac:dyDescent="0.25">
      <c r="A31" s="40">
        <v>27</v>
      </c>
      <c r="B31" s="42" t="s">
        <v>40</v>
      </c>
      <c r="C31" s="42" t="s">
        <v>30</v>
      </c>
      <c r="D31" s="43" t="s">
        <v>31</v>
      </c>
      <c r="E31" s="44" t="s">
        <v>32</v>
      </c>
      <c r="F31" s="45" t="s">
        <v>41</v>
      </c>
      <c r="G31" s="53">
        <v>1007001</v>
      </c>
      <c r="H31" s="491">
        <v>44406</v>
      </c>
      <c r="I31" s="491">
        <v>46808</v>
      </c>
      <c r="J31" s="53" t="s">
        <v>42</v>
      </c>
      <c r="K31" s="53" t="s">
        <v>43</v>
      </c>
      <c r="L31" s="53" t="s">
        <v>36</v>
      </c>
      <c r="M31" s="504" t="s">
        <v>1405</v>
      </c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11" t="s">
        <v>1404</v>
      </c>
      <c r="Z31" s="186" t="s">
        <v>65</v>
      </c>
      <c r="AA31" s="12" t="s">
        <v>1414</v>
      </c>
      <c r="AB31" s="182" t="s">
        <v>67</v>
      </c>
      <c r="AC31" s="56" t="s">
        <v>68</v>
      </c>
      <c r="AD31" s="516" t="s">
        <v>1415</v>
      </c>
      <c r="AE31" s="38"/>
      <c r="AF31" s="38"/>
      <c r="AG31" s="38"/>
      <c r="AH31" s="38"/>
      <c r="AI31" s="1"/>
      <c r="AJ31" s="1"/>
      <c r="AK31" s="1"/>
      <c r="AL31" s="1"/>
    </row>
    <row r="32" spans="1:38" s="39" customFormat="1" x14ac:dyDescent="0.25">
      <c r="A32" s="40">
        <v>28</v>
      </c>
      <c r="B32" s="53" t="s">
        <v>47</v>
      </c>
      <c r="C32" s="42" t="s">
        <v>30</v>
      </c>
      <c r="D32" s="53" t="s">
        <v>31</v>
      </c>
      <c r="E32" s="44" t="s">
        <v>32</v>
      </c>
      <c r="F32" s="53" t="s">
        <v>48</v>
      </c>
      <c r="G32" s="53">
        <v>110501</v>
      </c>
      <c r="H32" s="491">
        <v>44406</v>
      </c>
      <c r="I32" s="491">
        <v>46808</v>
      </c>
      <c r="J32" s="53" t="s">
        <v>49</v>
      </c>
      <c r="K32" s="53" t="s">
        <v>50</v>
      </c>
      <c r="L32" s="53" t="s">
        <v>36</v>
      </c>
      <c r="M32" s="504" t="s">
        <v>1405</v>
      </c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11" t="s">
        <v>1404</v>
      </c>
      <c r="Z32" s="186" t="s">
        <v>65</v>
      </c>
      <c r="AA32" s="12" t="s">
        <v>1414</v>
      </c>
      <c r="AB32" s="182" t="s">
        <v>67</v>
      </c>
      <c r="AC32" s="56" t="s">
        <v>68</v>
      </c>
      <c r="AD32" s="516" t="s">
        <v>1415</v>
      </c>
      <c r="AE32" s="38"/>
      <c r="AF32" s="38"/>
      <c r="AG32" s="38"/>
      <c r="AH32" s="38"/>
      <c r="AI32" s="1"/>
      <c r="AJ32" s="1"/>
      <c r="AK32" s="1"/>
      <c r="AL32" s="1"/>
    </row>
    <row r="33" spans="1:38" s="39" customFormat="1" x14ac:dyDescent="0.25">
      <c r="A33" s="40">
        <v>29</v>
      </c>
      <c r="B33" s="53" t="s">
        <v>52</v>
      </c>
      <c r="C33" s="42" t="s">
        <v>30</v>
      </c>
      <c r="D33" s="43" t="s">
        <v>31</v>
      </c>
      <c r="E33" s="44" t="s">
        <v>32</v>
      </c>
      <c r="F33" s="53" t="s">
        <v>53</v>
      </c>
      <c r="G33" s="53">
        <v>1008001</v>
      </c>
      <c r="H33" s="491">
        <v>44406</v>
      </c>
      <c r="I33" s="491">
        <v>46808</v>
      </c>
      <c r="J33" s="53" t="s">
        <v>54</v>
      </c>
      <c r="K33" s="53" t="s">
        <v>55</v>
      </c>
      <c r="L33" s="53" t="s">
        <v>36</v>
      </c>
      <c r="M33" s="504" t="s">
        <v>1405</v>
      </c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11" t="s">
        <v>1404</v>
      </c>
      <c r="Z33" s="186" t="s">
        <v>65</v>
      </c>
      <c r="AA33" s="12" t="s">
        <v>1414</v>
      </c>
      <c r="AB33" s="182" t="s">
        <v>67</v>
      </c>
      <c r="AC33" s="56" t="s">
        <v>68</v>
      </c>
      <c r="AD33" s="516" t="s">
        <v>1415</v>
      </c>
      <c r="AE33" s="38"/>
      <c r="AF33" s="38"/>
      <c r="AG33" s="38"/>
      <c r="AH33" s="38"/>
      <c r="AI33" s="1"/>
      <c r="AJ33" s="1"/>
      <c r="AK33" s="1"/>
      <c r="AL33" s="1"/>
    </row>
    <row r="34" spans="1:38" s="39" customFormat="1" ht="21" customHeight="1" x14ac:dyDescent="0.25">
      <c r="A34" s="40">
        <v>30</v>
      </c>
      <c r="B34" s="53" t="s">
        <v>897</v>
      </c>
      <c r="C34" s="42" t="s">
        <v>30</v>
      </c>
      <c r="D34" s="53" t="s">
        <v>823</v>
      </c>
      <c r="E34" s="53" t="s">
        <v>823</v>
      </c>
      <c r="F34" s="53" t="s">
        <v>898</v>
      </c>
      <c r="G34" s="53">
        <v>2205002</v>
      </c>
      <c r="H34" s="491">
        <v>44406</v>
      </c>
      <c r="I34" s="491">
        <v>46808</v>
      </c>
      <c r="J34" s="53" t="s">
        <v>899</v>
      </c>
      <c r="K34" s="53" t="s">
        <v>900</v>
      </c>
      <c r="L34" s="42" t="s">
        <v>36</v>
      </c>
      <c r="M34" s="504" t="s">
        <v>1405</v>
      </c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11" t="s">
        <v>1404</v>
      </c>
      <c r="Z34" s="186" t="s">
        <v>65</v>
      </c>
      <c r="AA34" s="12" t="s">
        <v>1414</v>
      </c>
      <c r="AB34" s="182" t="s">
        <v>67</v>
      </c>
      <c r="AC34" s="56" t="s">
        <v>68</v>
      </c>
      <c r="AD34" s="516" t="s">
        <v>1415</v>
      </c>
      <c r="AE34" s="38"/>
      <c r="AF34" s="38"/>
      <c r="AG34" s="38"/>
      <c r="AH34" s="38"/>
      <c r="AI34" s="1"/>
      <c r="AJ34" s="1"/>
      <c r="AK34" s="1"/>
      <c r="AL34" s="1"/>
    </row>
    <row r="35" spans="1:38" s="39" customFormat="1" x14ac:dyDescent="0.25">
      <c r="A35" s="40">
        <v>31</v>
      </c>
      <c r="B35" s="53" t="s">
        <v>818</v>
      </c>
      <c r="C35" s="42" t="s">
        <v>30</v>
      </c>
      <c r="D35" s="59" t="s">
        <v>673</v>
      </c>
      <c r="E35" s="43" t="s">
        <v>673</v>
      </c>
      <c r="F35" s="418" t="s">
        <v>819</v>
      </c>
      <c r="G35" s="53">
        <v>2311019</v>
      </c>
      <c r="H35" s="491">
        <v>44406</v>
      </c>
      <c r="I35" s="491">
        <v>46808</v>
      </c>
      <c r="J35" s="418" t="s">
        <v>1621</v>
      </c>
      <c r="K35" s="418" t="s">
        <v>817</v>
      </c>
      <c r="L35" s="418" t="s">
        <v>36</v>
      </c>
      <c r="M35" s="504" t="s">
        <v>1405</v>
      </c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11" t="s">
        <v>1404</v>
      </c>
      <c r="Z35" s="186" t="s">
        <v>65</v>
      </c>
      <c r="AA35" s="12" t="s">
        <v>1414</v>
      </c>
      <c r="AB35" s="182" t="s">
        <v>67</v>
      </c>
      <c r="AC35" s="56" t="s">
        <v>68</v>
      </c>
      <c r="AD35" s="516" t="s">
        <v>1415</v>
      </c>
      <c r="AE35" s="38"/>
      <c r="AF35" s="38"/>
      <c r="AG35" s="38"/>
      <c r="AH35" s="38"/>
      <c r="AI35" s="1"/>
      <c r="AJ35" s="1"/>
      <c r="AK35" s="1"/>
      <c r="AL35" s="1"/>
    </row>
    <row r="36" spans="1:38" s="39" customFormat="1" x14ac:dyDescent="0.25">
      <c r="A36" s="40">
        <v>32</v>
      </c>
      <c r="B36" s="53" t="s">
        <v>1072</v>
      </c>
      <c r="C36" s="42" t="s">
        <v>30</v>
      </c>
      <c r="D36" s="43" t="s">
        <v>1026</v>
      </c>
      <c r="E36" s="53" t="s">
        <v>1026</v>
      </c>
      <c r="F36" s="418" t="s">
        <v>1073</v>
      </c>
      <c r="G36" s="53">
        <v>2305002</v>
      </c>
      <c r="H36" s="491">
        <v>44406</v>
      </c>
      <c r="I36" s="491">
        <v>46808</v>
      </c>
      <c r="J36" s="53" t="s">
        <v>314</v>
      </c>
      <c r="K36" s="53" t="s">
        <v>1074</v>
      </c>
      <c r="L36" s="42" t="s">
        <v>36</v>
      </c>
      <c r="M36" s="504" t="s">
        <v>1405</v>
      </c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11" t="s">
        <v>1404</v>
      </c>
      <c r="Z36" s="186" t="s">
        <v>65</v>
      </c>
      <c r="AA36" s="12" t="s">
        <v>1414</v>
      </c>
      <c r="AB36" s="182" t="s">
        <v>67</v>
      </c>
      <c r="AC36" s="56" t="s">
        <v>68</v>
      </c>
      <c r="AD36" s="516" t="s">
        <v>1415</v>
      </c>
    </row>
    <row r="37" spans="1:38" s="39" customFormat="1" x14ac:dyDescent="0.25">
      <c r="A37" s="40">
        <v>33</v>
      </c>
      <c r="B37" s="53" t="s">
        <v>1285</v>
      </c>
      <c r="C37" s="42" t="s">
        <v>30</v>
      </c>
      <c r="D37" s="42" t="s">
        <v>1120</v>
      </c>
      <c r="E37" s="42" t="s">
        <v>1120</v>
      </c>
      <c r="F37" s="53" t="s">
        <v>1286</v>
      </c>
      <c r="G37" s="53">
        <v>2305001</v>
      </c>
      <c r="H37" s="491">
        <v>44406</v>
      </c>
      <c r="I37" s="491">
        <v>46808</v>
      </c>
      <c r="J37" s="53" t="s">
        <v>1287</v>
      </c>
      <c r="K37" s="53" t="s">
        <v>1288</v>
      </c>
      <c r="L37" s="53" t="s">
        <v>36</v>
      </c>
      <c r="M37" s="504" t="s">
        <v>1405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11" t="s">
        <v>1404</v>
      </c>
      <c r="Z37" s="186" t="s">
        <v>65</v>
      </c>
      <c r="AA37" s="12" t="s">
        <v>1414</v>
      </c>
      <c r="AB37" s="182" t="s">
        <v>67</v>
      </c>
      <c r="AC37" s="56" t="s">
        <v>68</v>
      </c>
      <c r="AD37" s="516" t="s">
        <v>1415</v>
      </c>
    </row>
    <row r="38" spans="1:38" s="39" customFormat="1" x14ac:dyDescent="0.25">
      <c r="A38" s="40">
        <v>34</v>
      </c>
      <c r="B38" s="53" t="s">
        <v>1194</v>
      </c>
      <c r="C38" s="42" t="s">
        <v>30</v>
      </c>
      <c r="D38" s="42" t="s">
        <v>1120</v>
      </c>
      <c r="E38" s="88" t="s">
        <v>1180</v>
      </c>
      <c r="F38" s="53" t="s">
        <v>1195</v>
      </c>
      <c r="G38" s="53">
        <v>1301030</v>
      </c>
      <c r="H38" s="491">
        <v>44406</v>
      </c>
      <c r="I38" s="491">
        <v>46808</v>
      </c>
      <c r="J38" s="53" t="s">
        <v>1196</v>
      </c>
      <c r="K38" s="42" t="s">
        <v>1197</v>
      </c>
      <c r="L38" s="42" t="s">
        <v>36</v>
      </c>
      <c r="M38" s="504" t="s">
        <v>1405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11" t="s">
        <v>1404</v>
      </c>
      <c r="Z38" s="186" t="s">
        <v>65</v>
      </c>
      <c r="AA38" s="12" t="s">
        <v>1414</v>
      </c>
      <c r="AB38" s="182" t="s">
        <v>67</v>
      </c>
      <c r="AC38" s="56" t="s">
        <v>68</v>
      </c>
      <c r="AD38" s="516" t="s">
        <v>1415</v>
      </c>
      <c r="AE38" s="38"/>
      <c r="AF38" s="38"/>
      <c r="AG38" s="38"/>
      <c r="AH38" s="38"/>
      <c r="AI38" s="1"/>
      <c r="AJ38" s="1"/>
      <c r="AK38" s="1"/>
      <c r="AL38" s="1"/>
    </row>
    <row r="39" spans="1:38" s="39" customFormat="1" x14ac:dyDescent="0.25">
      <c r="A39" s="40">
        <v>35</v>
      </c>
      <c r="B39" s="53" t="s">
        <v>603</v>
      </c>
      <c r="C39" s="42" t="s">
        <v>30</v>
      </c>
      <c r="D39" s="53" t="s">
        <v>597</v>
      </c>
      <c r="E39" s="53" t="s">
        <v>598</v>
      </c>
      <c r="F39" s="53" t="s">
        <v>604</v>
      </c>
      <c r="G39" s="53">
        <v>1301005</v>
      </c>
      <c r="H39" s="491">
        <v>44406</v>
      </c>
      <c r="I39" s="491">
        <v>46808</v>
      </c>
      <c r="J39" s="53" t="s">
        <v>605</v>
      </c>
      <c r="K39" s="53" t="s">
        <v>606</v>
      </c>
      <c r="L39" s="53" t="s">
        <v>36</v>
      </c>
      <c r="M39" s="504" t="s">
        <v>1405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11" t="s">
        <v>1404</v>
      </c>
      <c r="Z39" s="186" t="s">
        <v>65</v>
      </c>
      <c r="AA39" s="12" t="s">
        <v>1414</v>
      </c>
      <c r="AB39" s="182" t="s">
        <v>67</v>
      </c>
      <c r="AC39" s="56" t="s">
        <v>68</v>
      </c>
      <c r="AD39" s="516" t="s">
        <v>1415</v>
      </c>
      <c r="AE39" s="1"/>
      <c r="AF39" s="1"/>
      <c r="AG39" s="1"/>
      <c r="AH39" s="1"/>
      <c r="AI39" s="1"/>
      <c r="AJ39" s="1"/>
      <c r="AK39" s="1"/>
      <c r="AL39" s="1"/>
    </row>
    <row r="40" spans="1:38" s="39" customFormat="1" x14ac:dyDescent="0.25">
      <c r="A40" s="40">
        <v>36</v>
      </c>
      <c r="B40" s="53" t="s">
        <v>980</v>
      </c>
      <c r="C40" s="42" t="s">
        <v>30</v>
      </c>
      <c r="D40" s="53" t="s">
        <v>902</v>
      </c>
      <c r="E40" s="53" t="s">
        <v>939</v>
      </c>
      <c r="F40" s="53" t="s">
        <v>981</v>
      </c>
      <c r="G40" s="53">
        <v>1109118</v>
      </c>
      <c r="H40" s="491">
        <v>44406</v>
      </c>
      <c r="I40" s="491">
        <v>46808</v>
      </c>
      <c r="J40" s="53" t="s">
        <v>982</v>
      </c>
      <c r="K40" s="53" t="s">
        <v>983</v>
      </c>
      <c r="L40" s="42" t="s">
        <v>36</v>
      </c>
      <c r="M40" s="504" t="s">
        <v>1405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11" t="s">
        <v>1404</v>
      </c>
      <c r="Z40" s="186" t="s">
        <v>65</v>
      </c>
      <c r="AA40" s="12" t="s">
        <v>1414</v>
      </c>
      <c r="AB40" s="182" t="s">
        <v>67</v>
      </c>
      <c r="AC40" s="56" t="s">
        <v>68</v>
      </c>
      <c r="AD40" s="516" t="s">
        <v>1415</v>
      </c>
      <c r="AE40" s="38"/>
      <c r="AF40" s="38"/>
      <c r="AG40" s="38"/>
      <c r="AH40" s="38"/>
      <c r="AI40" s="1"/>
      <c r="AJ40" s="1"/>
      <c r="AK40" s="1"/>
      <c r="AL40" s="1"/>
    </row>
    <row r="41" spans="1:38" s="39" customFormat="1" x14ac:dyDescent="0.25">
      <c r="A41" s="40">
        <v>37</v>
      </c>
      <c r="B41" s="53" t="s">
        <v>524</v>
      </c>
      <c r="C41" s="42" t="s">
        <v>30</v>
      </c>
      <c r="D41" s="42" t="s">
        <v>510</v>
      </c>
      <c r="E41" s="53" t="s">
        <v>510</v>
      </c>
      <c r="F41" s="53" t="s">
        <v>525</v>
      </c>
      <c r="G41" s="53">
        <v>1508002</v>
      </c>
      <c r="H41" s="491">
        <v>44406</v>
      </c>
      <c r="I41" s="491">
        <v>46808</v>
      </c>
      <c r="J41" s="53" t="s">
        <v>526</v>
      </c>
      <c r="K41" s="53" t="s">
        <v>527</v>
      </c>
      <c r="L41" s="53" t="s">
        <v>36</v>
      </c>
      <c r="M41" s="504" t="s">
        <v>1405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11" t="s">
        <v>1404</v>
      </c>
      <c r="Z41" s="186" t="s">
        <v>65</v>
      </c>
      <c r="AA41" s="12" t="s">
        <v>1414</v>
      </c>
      <c r="AB41" s="182" t="s">
        <v>67</v>
      </c>
      <c r="AC41" s="56" t="s">
        <v>68</v>
      </c>
      <c r="AD41" s="516" t="s">
        <v>1415</v>
      </c>
      <c r="AE41" s="38"/>
      <c r="AF41" s="38"/>
      <c r="AG41" s="38"/>
      <c r="AH41" s="38"/>
      <c r="AI41" s="1"/>
      <c r="AJ41" s="1"/>
      <c r="AK41" s="1"/>
      <c r="AL41" s="1"/>
    </row>
    <row r="42" spans="1:38" s="39" customFormat="1" x14ac:dyDescent="0.25">
      <c r="A42" s="40">
        <v>38</v>
      </c>
      <c r="B42" s="53" t="s">
        <v>571</v>
      </c>
      <c r="C42" s="42" t="s">
        <v>30</v>
      </c>
      <c r="D42" s="53" t="s">
        <v>541</v>
      </c>
      <c r="E42" s="53" t="s">
        <v>541</v>
      </c>
      <c r="F42" s="53" t="s">
        <v>572</v>
      </c>
      <c r="G42" s="53">
        <v>1008004</v>
      </c>
      <c r="H42" s="491">
        <v>44406</v>
      </c>
      <c r="I42" s="491">
        <v>46808</v>
      </c>
      <c r="J42" s="53" t="s">
        <v>573</v>
      </c>
      <c r="K42" s="53" t="s">
        <v>574</v>
      </c>
      <c r="L42" s="42" t="s">
        <v>36</v>
      </c>
      <c r="M42" s="504" t="s">
        <v>1405</v>
      </c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11" t="s">
        <v>1404</v>
      </c>
      <c r="Z42" s="186" t="s">
        <v>65</v>
      </c>
      <c r="AA42" s="12" t="s">
        <v>1414</v>
      </c>
      <c r="AB42" s="182" t="s">
        <v>67</v>
      </c>
      <c r="AC42" s="56" t="s">
        <v>68</v>
      </c>
      <c r="AD42" s="516" t="s">
        <v>1415</v>
      </c>
    </row>
    <row r="43" spans="1:38" s="39" customFormat="1" x14ac:dyDescent="0.25">
      <c r="A43" s="40">
        <v>39</v>
      </c>
      <c r="B43" s="53" t="s">
        <v>648</v>
      </c>
      <c r="C43" s="42" t="s">
        <v>30</v>
      </c>
      <c r="D43" s="53" t="s">
        <v>597</v>
      </c>
      <c r="E43" s="53" t="s">
        <v>597</v>
      </c>
      <c r="F43" s="53" t="s">
        <v>649</v>
      </c>
      <c r="G43" s="53">
        <v>2205001</v>
      </c>
      <c r="H43" s="491">
        <v>44406</v>
      </c>
      <c r="I43" s="491">
        <v>46808</v>
      </c>
      <c r="J43" s="53" t="s">
        <v>650</v>
      </c>
      <c r="K43" s="53" t="s">
        <v>651</v>
      </c>
      <c r="L43" s="53" t="s">
        <v>36</v>
      </c>
      <c r="M43" s="504" t="s">
        <v>1405</v>
      </c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11" t="s">
        <v>1404</v>
      </c>
      <c r="Z43" s="186" t="s">
        <v>65</v>
      </c>
      <c r="AA43" s="12" t="s">
        <v>1414</v>
      </c>
      <c r="AB43" s="182" t="s">
        <v>67</v>
      </c>
      <c r="AC43" s="56" t="s">
        <v>68</v>
      </c>
      <c r="AD43" s="516" t="s">
        <v>1415</v>
      </c>
    </row>
    <row r="44" spans="1:38" s="39" customFormat="1" x14ac:dyDescent="0.25">
      <c r="A44" s="40">
        <v>40</v>
      </c>
      <c r="B44" s="53" t="s">
        <v>318</v>
      </c>
      <c r="C44" s="42" t="s">
        <v>30</v>
      </c>
      <c r="D44" s="42" t="s">
        <v>115</v>
      </c>
      <c r="E44" s="42" t="s">
        <v>261</v>
      </c>
      <c r="F44" s="416" t="s">
        <v>319</v>
      </c>
      <c r="G44" s="53">
        <v>1205001</v>
      </c>
      <c r="H44" s="491">
        <v>44406</v>
      </c>
      <c r="I44" s="491">
        <v>46808</v>
      </c>
      <c r="J44" s="53" t="s">
        <v>320</v>
      </c>
      <c r="K44" s="53" t="s">
        <v>321</v>
      </c>
      <c r="L44" s="53" t="s">
        <v>36</v>
      </c>
      <c r="M44" s="504" t="s">
        <v>1405</v>
      </c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11" t="s">
        <v>1404</v>
      </c>
      <c r="Z44" s="186" t="s">
        <v>65</v>
      </c>
      <c r="AA44" s="12" t="s">
        <v>1414</v>
      </c>
      <c r="AB44" s="182" t="s">
        <v>67</v>
      </c>
      <c r="AC44" s="56" t="s">
        <v>68</v>
      </c>
      <c r="AD44" s="516" t="s">
        <v>1415</v>
      </c>
      <c r="AE44" s="38"/>
      <c r="AF44" s="38"/>
      <c r="AG44" s="38"/>
      <c r="AH44" s="38"/>
      <c r="AI44" s="1"/>
      <c r="AJ44" s="1"/>
      <c r="AK44" s="1"/>
      <c r="AL44" s="1"/>
    </row>
    <row r="45" spans="1:38" s="39" customFormat="1" x14ac:dyDescent="0.25">
      <c r="A45" s="40">
        <v>41</v>
      </c>
      <c r="B45" s="53" t="s">
        <v>417</v>
      </c>
      <c r="C45" s="42" t="s">
        <v>30</v>
      </c>
      <c r="D45" s="53" t="s">
        <v>413</v>
      </c>
      <c r="E45" s="53" t="s">
        <v>413</v>
      </c>
      <c r="F45" s="53" t="s">
        <v>418</v>
      </c>
      <c r="G45" s="53">
        <v>1011006</v>
      </c>
      <c r="H45" s="491">
        <v>44406</v>
      </c>
      <c r="I45" s="491">
        <v>46808</v>
      </c>
      <c r="J45" s="53" t="s">
        <v>419</v>
      </c>
      <c r="K45" s="53" t="s">
        <v>420</v>
      </c>
      <c r="L45" s="42" t="s">
        <v>36</v>
      </c>
      <c r="M45" s="504" t="s">
        <v>1405</v>
      </c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11" t="s">
        <v>1404</v>
      </c>
      <c r="Z45" s="186" t="s">
        <v>65</v>
      </c>
      <c r="AA45" s="12" t="s">
        <v>1414</v>
      </c>
      <c r="AB45" s="182" t="s">
        <v>67</v>
      </c>
      <c r="AC45" s="56" t="s">
        <v>68</v>
      </c>
      <c r="AD45" s="516" t="s">
        <v>1415</v>
      </c>
      <c r="AE45" s="62"/>
      <c r="AF45" s="62"/>
      <c r="AG45" s="62"/>
      <c r="AH45" s="62"/>
      <c r="AI45" s="1"/>
      <c r="AJ45" s="1"/>
      <c r="AK45" s="1"/>
      <c r="AL45" s="1"/>
    </row>
    <row r="46" spans="1:38" s="39" customFormat="1" x14ac:dyDescent="0.25">
      <c r="A46" s="40">
        <v>42</v>
      </c>
      <c r="B46" s="53" t="s">
        <v>173</v>
      </c>
      <c r="C46" s="42" t="s">
        <v>30</v>
      </c>
      <c r="D46" s="42" t="s">
        <v>115</v>
      </c>
      <c r="E46" s="42" t="s">
        <v>116</v>
      </c>
      <c r="F46" s="53" t="s">
        <v>1461</v>
      </c>
      <c r="G46" s="53">
        <v>1205001</v>
      </c>
      <c r="H46" s="491">
        <v>44406</v>
      </c>
      <c r="I46" s="491">
        <v>46808</v>
      </c>
      <c r="J46" s="53" t="s">
        <v>175</v>
      </c>
      <c r="K46" s="80" t="s">
        <v>176</v>
      </c>
      <c r="L46" s="53" t="s">
        <v>36</v>
      </c>
      <c r="M46" s="47"/>
      <c r="N46" s="504" t="s">
        <v>1405</v>
      </c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11" t="s">
        <v>1404</v>
      </c>
      <c r="Z46" s="186" t="s">
        <v>65</v>
      </c>
      <c r="AA46" s="12" t="s">
        <v>1414</v>
      </c>
      <c r="AB46" s="182" t="s">
        <v>67</v>
      </c>
      <c r="AC46" s="56" t="s">
        <v>68</v>
      </c>
      <c r="AD46" s="516" t="s">
        <v>1415</v>
      </c>
      <c r="AE46" s="62"/>
      <c r="AF46" s="62"/>
      <c r="AG46" s="62"/>
      <c r="AH46" s="62"/>
      <c r="AI46" s="1"/>
      <c r="AJ46" s="1"/>
      <c r="AK46" s="1"/>
      <c r="AL46" s="1"/>
    </row>
    <row r="47" spans="1:38" s="39" customFormat="1" x14ac:dyDescent="0.25">
      <c r="A47" s="40">
        <v>43</v>
      </c>
      <c r="B47" s="53" t="s">
        <v>663</v>
      </c>
      <c r="C47" s="42" t="s">
        <v>30</v>
      </c>
      <c r="D47" s="53" t="s">
        <v>597</v>
      </c>
      <c r="E47" s="53" t="s">
        <v>653</v>
      </c>
      <c r="F47" s="53" t="s">
        <v>664</v>
      </c>
      <c r="G47" s="53">
        <v>1011014</v>
      </c>
      <c r="H47" s="491">
        <v>44406</v>
      </c>
      <c r="I47" s="491">
        <v>46808</v>
      </c>
      <c r="J47" s="53" t="s">
        <v>665</v>
      </c>
      <c r="K47" s="53" t="s">
        <v>666</v>
      </c>
      <c r="L47" s="53" t="s">
        <v>36</v>
      </c>
      <c r="M47" s="504" t="s">
        <v>1405</v>
      </c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11" t="s">
        <v>1404</v>
      </c>
      <c r="Z47" s="186" t="s">
        <v>65</v>
      </c>
      <c r="AA47" s="12" t="s">
        <v>1414</v>
      </c>
      <c r="AB47" s="182" t="s">
        <v>67</v>
      </c>
      <c r="AC47" s="56" t="s">
        <v>68</v>
      </c>
      <c r="AD47" s="516" t="s">
        <v>1415</v>
      </c>
      <c r="AE47" s="62"/>
      <c r="AF47" s="62"/>
      <c r="AG47" s="62"/>
      <c r="AH47" s="62"/>
      <c r="AI47" s="1"/>
      <c r="AJ47" s="1"/>
      <c r="AK47" s="1"/>
      <c r="AL47" s="1"/>
    </row>
    <row r="48" spans="1:38" s="39" customFormat="1" x14ac:dyDescent="0.25">
      <c r="A48" s="40">
        <v>44</v>
      </c>
      <c r="B48" s="65" t="s">
        <v>323</v>
      </c>
      <c r="C48" s="42" t="s">
        <v>30</v>
      </c>
      <c r="D48" s="59" t="s">
        <v>673</v>
      </c>
      <c r="E48" s="53" t="s">
        <v>769</v>
      </c>
      <c r="F48" s="42" t="s">
        <v>815</v>
      </c>
      <c r="G48" s="53">
        <v>1306001</v>
      </c>
      <c r="H48" s="491">
        <v>44406</v>
      </c>
      <c r="I48" s="491">
        <v>46808</v>
      </c>
      <c r="J48" s="418" t="s">
        <v>325</v>
      </c>
      <c r="K48" s="418" t="s">
        <v>32</v>
      </c>
      <c r="L48" s="53" t="s">
        <v>36</v>
      </c>
      <c r="M48" s="504" t="s">
        <v>1405</v>
      </c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11" t="s">
        <v>1404</v>
      </c>
      <c r="Z48" s="186" t="s">
        <v>65</v>
      </c>
      <c r="AA48" s="12" t="s">
        <v>1414</v>
      </c>
      <c r="AB48" s="182" t="s">
        <v>67</v>
      </c>
      <c r="AC48" s="56" t="s">
        <v>68</v>
      </c>
      <c r="AD48" s="516" t="s">
        <v>1415</v>
      </c>
      <c r="AE48" s="38"/>
      <c r="AF48" s="38"/>
      <c r="AG48" s="38"/>
      <c r="AH48" s="38"/>
      <c r="AI48" s="1"/>
      <c r="AJ48" s="1"/>
      <c r="AK48" s="1"/>
      <c r="AL48" s="1"/>
    </row>
    <row r="49" spans="1:38" s="39" customFormat="1" x14ac:dyDescent="0.25">
      <c r="A49" s="40">
        <v>45</v>
      </c>
      <c r="B49" s="53" t="s">
        <v>913</v>
      </c>
      <c r="C49" s="42" t="s">
        <v>30</v>
      </c>
      <c r="D49" s="53" t="s">
        <v>902</v>
      </c>
      <c r="E49" s="53" t="s">
        <v>902</v>
      </c>
      <c r="F49" s="53" t="s">
        <v>914</v>
      </c>
      <c r="G49" s="53">
        <v>1100201</v>
      </c>
      <c r="H49" s="491">
        <v>44406</v>
      </c>
      <c r="I49" s="491">
        <v>46808</v>
      </c>
      <c r="J49" s="53" t="s">
        <v>915</v>
      </c>
      <c r="K49" s="53" t="s">
        <v>916</v>
      </c>
      <c r="L49" s="42" t="s">
        <v>36</v>
      </c>
      <c r="M49" s="504" t="s">
        <v>1405</v>
      </c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11" t="s">
        <v>1404</v>
      </c>
      <c r="Z49" s="186" t="s">
        <v>65</v>
      </c>
      <c r="AA49" s="12" t="s">
        <v>1414</v>
      </c>
      <c r="AB49" s="182" t="s">
        <v>67</v>
      </c>
      <c r="AC49" s="56" t="s">
        <v>68</v>
      </c>
      <c r="AD49" s="516" t="s">
        <v>1415</v>
      </c>
      <c r="AE49" s="38"/>
      <c r="AF49" s="38"/>
      <c r="AG49" s="38"/>
      <c r="AH49" s="38"/>
      <c r="AI49" s="1"/>
      <c r="AJ49" s="1"/>
      <c r="AK49" s="1"/>
      <c r="AL49" s="1"/>
    </row>
    <row r="50" spans="1:38" s="39" customFormat="1" x14ac:dyDescent="0.25">
      <c r="A50" s="40">
        <v>46</v>
      </c>
      <c r="B50" s="53" t="s">
        <v>726</v>
      </c>
      <c r="C50" s="42" t="s">
        <v>58</v>
      </c>
      <c r="D50" s="59" t="s">
        <v>673</v>
      </c>
      <c r="E50" s="42" t="s">
        <v>674</v>
      </c>
      <c r="F50" s="53" t="s">
        <v>727</v>
      </c>
      <c r="G50" s="53">
        <v>1509003</v>
      </c>
      <c r="H50" s="491">
        <v>44406</v>
      </c>
      <c r="I50" s="491">
        <v>46808</v>
      </c>
      <c r="J50" s="53" t="s">
        <v>728</v>
      </c>
      <c r="K50" s="53" t="s">
        <v>729</v>
      </c>
      <c r="L50" s="42" t="s">
        <v>730</v>
      </c>
      <c r="M50" s="47"/>
      <c r="N50" s="47"/>
      <c r="O50" s="504" t="s">
        <v>1405</v>
      </c>
      <c r="P50" s="47"/>
      <c r="Q50" s="47"/>
      <c r="R50" s="47"/>
      <c r="S50" s="47"/>
      <c r="T50" s="47"/>
      <c r="U50" s="47"/>
      <c r="V50" s="47"/>
      <c r="W50" s="47"/>
      <c r="X50" s="47"/>
      <c r="Y50" s="11" t="s">
        <v>1404</v>
      </c>
      <c r="Z50" s="186" t="s">
        <v>65</v>
      </c>
      <c r="AA50" s="12" t="s">
        <v>1432</v>
      </c>
      <c r="AB50" s="182" t="s">
        <v>67</v>
      </c>
      <c r="AC50" s="56" t="s">
        <v>68</v>
      </c>
      <c r="AD50" s="516" t="s">
        <v>1433</v>
      </c>
      <c r="AE50" s="38"/>
      <c r="AF50" s="38"/>
      <c r="AG50" s="38"/>
      <c r="AH50" s="38"/>
      <c r="AI50" s="1"/>
      <c r="AJ50" s="1"/>
      <c r="AK50" s="1"/>
      <c r="AL50" s="1"/>
    </row>
    <row r="51" spans="1:38" s="39" customFormat="1" x14ac:dyDescent="0.25">
      <c r="A51" s="40">
        <v>47</v>
      </c>
      <c r="B51" s="53" t="s">
        <v>892</v>
      </c>
      <c r="C51" s="42" t="s">
        <v>58</v>
      </c>
      <c r="D51" s="53" t="s">
        <v>823</v>
      </c>
      <c r="E51" s="42" t="s">
        <v>824</v>
      </c>
      <c r="F51" s="53" t="s">
        <v>893</v>
      </c>
      <c r="G51" s="53">
        <v>2410011</v>
      </c>
      <c r="H51" s="491">
        <v>44406</v>
      </c>
      <c r="I51" s="491">
        <v>46808</v>
      </c>
      <c r="J51" s="53" t="s">
        <v>894</v>
      </c>
      <c r="K51" s="53" t="s">
        <v>895</v>
      </c>
      <c r="L51" s="42" t="s">
        <v>896</v>
      </c>
      <c r="M51" s="47"/>
      <c r="N51" s="47"/>
      <c r="O51" s="47"/>
      <c r="P51" s="504" t="s">
        <v>1405</v>
      </c>
      <c r="Q51" s="47"/>
      <c r="R51" s="47"/>
      <c r="S51" s="47"/>
      <c r="T51" s="47"/>
      <c r="U51" s="47"/>
      <c r="V51" s="47"/>
      <c r="W51" s="47"/>
      <c r="X51" s="47"/>
      <c r="Y51" s="11" t="s">
        <v>1404</v>
      </c>
      <c r="Z51" s="186" t="s">
        <v>65</v>
      </c>
      <c r="AA51" s="12" t="s">
        <v>1432</v>
      </c>
      <c r="AB51" s="182" t="s">
        <v>67</v>
      </c>
      <c r="AC51" s="56" t="s">
        <v>68</v>
      </c>
      <c r="AD51" s="516" t="s">
        <v>1433</v>
      </c>
      <c r="AE51" s="38"/>
      <c r="AF51" s="38"/>
      <c r="AG51" s="38"/>
      <c r="AH51" s="38"/>
      <c r="AI51" s="1"/>
      <c r="AJ51" s="1"/>
      <c r="AK51" s="1"/>
      <c r="AL51" s="1"/>
    </row>
    <row r="52" spans="1:38" s="39" customFormat="1" x14ac:dyDescent="0.25">
      <c r="A52" s="40">
        <v>48</v>
      </c>
      <c r="B52" s="53" t="s">
        <v>160</v>
      </c>
      <c r="C52" s="42" t="s">
        <v>58</v>
      </c>
      <c r="D52" s="42" t="s">
        <v>115</v>
      </c>
      <c r="E52" s="53" t="s">
        <v>124</v>
      </c>
      <c r="F52" s="53" t="s">
        <v>1456</v>
      </c>
      <c r="G52" s="53">
        <v>2602032</v>
      </c>
      <c r="H52" s="491">
        <v>44406</v>
      </c>
      <c r="I52" s="491">
        <v>46808</v>
      </c>
      <c r="J52" s="53" t="s">
        <v>162</v>
      </c>
      <c r="K52" s="53" t="s">
        <v>163</v>
      </c>
      <c r="L52" s="42" t="s">
        <v>164</v>
      </c>
      <c r="M52" s="47"/>
      <c r="N52" s="47"/>
      <c r="O52" s="47"/>
      <c r="P52" s="504" t="s">
        <v>1405</v>
      </c>
      <c r="Q52" s="47"/>
      <c r="R52" s="47"/>
      <c r="S52" s="47"/>
      <c r="T52" s="47"/>
      <c r="U52" s="47"/>
      <c r="V52" s="47"/>
      <c r="W52" s="47"/>
      <c r="X52" s="47"/>
      <c r="Y52" s="11" t="s">
        <v>1404</v>
      </c>
      <c r="Z52" s="186" t="s">
        <v>65</v>
      </c>
      <c r="AA52" s="12" t="s">
        <v>1432</v>
      </c>
      <c r="AB52" s="182" t="s">
        <v>67</v>
      </c>
      <c r="AC52" s="56" t="s">
        <v>68</v>
      </c>
      <c r="AD52" s="516" t="s">
        <v>1433</v>
      </c>
      <c r="AE52" s="38"/>
      <c r="AF52" s="38"/>
      <c r="AG52" s="38"/>
      <c r="AH52" s="38"/>
      <c r="AI52" s="1"/>
      <c r="AJ52" s="1"/>
      <c r="AK52" s="1"/>
      <c r="AL52" s="1"/>
    </row>
    <row r="53" spans="1:38" s="39" customFormat="1" x14ac:dyDescent="0.25">
      <c r="A53" s="40">
        <v>49</v>
      </c>
      <c r="B53" s="53" t="s">
        <v>866</v>
      </c>
      <c r="C53" s="42" t="s">
        <v>58</v>
      </c>
      <c r="D53" s="53" t="s">
        <v>823</v>
      </c>
      <c r="E53" s="53" t="s">
        <v>824</v>
      </c>
      <c r="F53" s="53" t="s">
        <v>867</v>
      </c>
      <c r="G53" s="53">
        <v>1310003</v>
      </c>
      <c r="H53" s="491">
        <v>44406</v>
      </c>
      <c r="I53" s="491">
        <v>46808</v>
      </c>
      <c r="J53" s="53" t="s">
        <v>868</v>
      </c>
      <c r="K53" s="53" t="s">
        <v>869</v>
      </c>
      <c r="L53" s="42" t="s">
        <v>870</v>
      </c>
      <c r="M53" s="47"/>
      <c r="N53" s="47"/>
      <c r="O53" s="504" t="s">
        <v>1405</v>
      </c>
      <c r="P53" s="47"/>
      <c r="Q53" s="47"/>
      <c r="R53" s="47"/>
      <c r="S53" s="47"/>
      <c r="T53" s="47"/>
      <c r="U53" s="47"/>
      <c r="V53" s="47"/>
      <c r="W53" s="47"/>
      <c r="X53" s="47"/>
      <c r="Y53" s="11" t="s">
        <v>1404</v>
      </c>
      <c r="Z53" s="186" t="s">
        <v>65</v>
      </c>
      <c r="AA53" s="12" t="s">
        <v>1432</v>
      </c>
      <c r="AB53" s="182" t="s">
        <v>67</v>
      </c>
      <c r="AC53" s="56" t="s">
        <v>68</v>
      </c>
      <c r="AD53" s="516" t="s">
        <v>1433</v>
      </c>
      <c r="AE53" s="38"/>
      <c r="AF53" s="38"/>
      <c r="AG53" s="38"/>
      <c r="AH53" s="38"/>
      <c r="AI53" s="1"/>
      <c r="AJ53" s="1"/>
      <c r="AK53" s="1"/>
      <c r="AL53" s="1"/>
    </row>
    <row r="54" spans="1:38" s="39" customFormat="1" x14ac:dyDescent="0.25">
      <c r="A54" s="40">
        <v>50</v>
      </c>
      <c r="B54" s="53" t="s">
        <v>872</v>
      </c>
      <c r="C54" s="42" t="s">
        <v>58</v>
      </c>
      <c r="D54" s="53" t="s">
        <v>823</v>
      </c>
      <c r="E54" s="53" t="s">
        <v>824</v>
      </c>
      <c r="F54" s="53" t="s">
        <v>873</v>
      </c>
      <c r="G54" s="53">
        <v>2207015</v>
      </c>
      <c r="H54" s="491">
        <v>44406</v>
      </c>
      <c r="I54" s="491">
        <v>46808</v>
      </c>
      <c r="J54" s="53" t="s">
        <v>874</v>
      </c>
      <c r="K54" s="53" t="s">
        <v>875</v>
      </c>
      <c r="L54" s="42" t="s">
        <v>876</v>
      </c>
      <c r="M54" s="47"/>
      <c r="N54" s="47"/>
      <c r="O54" s="47"/>
      <c r="P54" s="504" t="s">
        <v>1405</v>
      </c>
      <c r="Q54" s="47"/>
      <c r="R54" s="47"/>
      <c r="S54" s="47"/>
      <c r="T54" s="47"/>
      <c r="U54" s="47"/>
      <c r="V54" s="47"/>
      <c r="W54" s="47"/>
      <c r="X54" s="47"/>
      <c r="Y54" s="11" t="s">
        <v>1404</v>
      </c>
      <c r="Z54" s="186" t="s">
        <v>65</v>
      </c>
      <c r="AA54" s="12" t="s">
        <v>1432</v>
      </c>
      <c r="AB54" s="182" t="s">
        <v>67</v>
      </c>
      <c r="AC54" s="56" t="s">
        <v>68</v>
      </c>
      <c r="AD54" s="516" t="s">
        <v>1433</v>
      </c>
      <c r="AE54" s="38"/>
      <c r="AF54" s="38"/>
      <c r="AG54" s="38"/>
      <c r="AH54" s="38"/>
      <c r="AI54" s="1"/>
      <c r="AJ54" s="1"/>
      <c r="AK54" s="1"/>
      <c r="AL54" s="1"/>
    </row>
    <row r="55" spans="1:38" s="39" customFormat="1" x14ac:dyDescent="0.25">
      <c r="A55" s="40">
        <v>51</v>
      </c>
      <c r="B55" s="53" t="s">
        <v>731</v>
      </c>
      <c r="C55" s="42" t="s">
        <v>58</v>
      </c>
      <c r="D55" s="59" t="s">
        <v>673</v>
      </c>
      <c r="E55" s="42" t="s">
        <v>674</v>
      </c>
      <c r="F55" s="53" t="s">
        <v>732</v>
      </c>
      <c r="G55" s="53">
        <v>1302028</v>
      </c>
      <c r="H55" s="491">
        <v>44406</v>
      </c>
      <c r="I55" s="491">
        <v>46808</v>
      </c>
      <c r="J55" s="53" t="s">
        <v>733</v>
      </c>
      <c r="K55" s="53" t="s">
        <v>734</v>
      </c>
      <c r="L55" s="42" t="s">
        <v>735</v>
      </c>
      <c r="M55" s="47"/>
      <c r="N55" s="47"/>
      <c r="O55" s="504" t="s">
        <v>1405</v>
      </c>
      <c r="P55" s="47"/>
      <c r="Q55" s="47"/>
      <c r="R55" s="47"/>
      <c r="S55" s="47"/>
      <c r="T55" s="47"/>
      <c r="U55" s="47"/>
      <c r="V55" s="47"/>
      <c r="W55" s="47"/>
      <c r="X55" s="47"/>
      <c r="Y55" s="11" t="s">
        <v>1404</v>
      </c>
      <c r="Z55" s="186" t="s">
        <v>65</v>
      </c>
      <c r="AA55" s="12" t="s">
        <v>1432</v>
      </c>
      <c r="AB55" s="182" t="s">
        <v>67</v>
      </c>
      <c r="AC55" s="56" t="s">
        <v>68</v>
      </c>
      <c r="AD55" s="516" t="s">
        <v>1433</v>
      </c>
    </row>
    <row r="56" spans="1:38" s="39" customFormat="1" x14ac:dyDescent="0.25">
      <c r="A56" s="40">
        <v>52</v>
      </c>
      <c r="B56" s="53" t="s">
        <v>736</v>
      </c>
      <c r="C56" s="42" t="s">
        <v>58</v>
      </c>
      <c r="D56" s="59" t="s">
        <v>673</v>
      </c>
      <c r="E56" s="42" t="s">
        <v>674</v>
      </c>
      <c r="F56" s="53" t="s">
        <v>737</v>
      </c>
      <c r="G56" s="53">
        <v>1603046</v>
      </c>
      <c r="H56" s="491">
        <v>44406</v>
      </c>
      <c r="I56" s="491">
        <v>46808</v>
      </c>
      <c r="J56" s="53" t="s">
        <v>738</v>
      </c>
      <c r="K56" s="53" t="s">
        <v>739</v>
      </c>
      <c r="L56" s="42" t="s">
        <v>740</v>
      </c>
      <c r="M56" s="47"/>
      <c r="N56" s="47"/>
      <c r="O56" s="504" t="s">
        <v>1405</v>
      </c>
      <c r="P56" s="47"/>
      <c r="Q56" s="47"/>
      <c r="R56" s="47"/>
      <c r="S56" s="47"/>
      <c r="T56" s="47"/>
      <c r="U56" s="47"/>
      <c r="V56" s="47"/>
      <c r="W56" s="47"/>
      <c r="X56" s="47"/>
      <c r="Y56" s="11" t="s">
        <v>1404</v>
      </c>
      <c r="Z56" s="186" t="s">
        <v>65</v>
      </c>
      <c r="AA56" s="12" t="s">
        <v>1432</v>
      </c>
      <c r="AB56" s="182" t="s">
        <v>67</v>
      </c>
      <c r="AC56" s="56" t="s">
        <v>68</v>
      </c>
      <c r="AD56" s="516" t="s">
        <v>1433</v>
      </c>
      <c r="AE56" s="38"/>
      <c r="AF56" s="38"/>
      <c r="AG56" s="38"/>
      <c r="AH56" s="38"/>
      <c r="AI56" s="1"/>
      <c r="AJ56" s="1"/>
      <c r="AK56" s="1"/>
      <c r="AL56" s="1"/>
    </row>
    <row r="57" spans="1:38" s="39" customFormat="1" x14ac:dyDescent="0.25">
      <c r="A57" s="40">
        <v>53</v>
      </c>
      <c r="B57" s="53" t="s">
        <v>1042</v>
      </c>
      <c r="C57" s="42" t="s">
        <v>58</v>
      </c>
      <c r="D57" s="43" t="s">
        <v>1026</v>
      </c>
      <c r="E57" s="53" t="s">
        <v>1027</v>
      </c>
      <c r="F57" s="53" t="s">
        <v>1043</v>
      </c>
      <c r="G57" s="53">
        <v>1203027</v>
      </c>
      <c r="H57" s="491">
        <v>44406</v>
      </c>
      <c r="I57" s="491">
        <v>46808</v>
      </c>
      <c r="J57" s="53" t="s">
        <v>1044</v>
      </c>
      <c r="K57" s="53" t="s">
        <v>1045</v>
      </c>
      <c r="L57" s="42" t="s">
        <v>1046</v>
      </c>
      <c r="M57" s="47"/>
      <c r="N57" s="47"/>
      <c r="O57" s="47"/>
      <c r="P57" s="504" t="s">
        <v>1405</v>
      </c>
      <c r="Q57" s="47"/>
      <c r="R57" s="47"/>
      <c r="S57" s="47"/>
      <c r="T57" s="47"/>
      <c r="U57" s="47"/>
      <c r="V57" s="47"/>
      <c r="W57" s="47"/>
      <c r="X57" s="47"/>
      <c r="Y57" s="11" t="s">
        <v>1404</v>
      </c>
      <c r="Z57" s="186" t="s">
        <v>65</v>
      </c>
      <c r="AA57" s="12" t="s">
        <v>1432</v>
      </c>
      <c r="AB57" s="182" t="s">
        <v>67</v>
      </c>
      <c r="AC57" s="12" t="s">
        <v>68</v>
      </c>
      <c r="AD57" s="516" t="s">
        <v>1433</v>
      </c>
      <c r="AE57" s="38"/>
      <c r="AF57" s="38"/>
      <c r="AG57" s="38"/>
      <c r="AH57" s="38"/>
      <c r="AI57" s="1"/>
      <c r="AJ57" s="1"/>
      <c r="AK57" s="1"/>
      <c r="AL57" s="1"/>
    </row>
    <row r="58" spans="1:38" s="39" customFormat="1" x14ac:dyDescent="0.25">
      <c r="A58" s="40">
        <v>54</v>
      </c>
      <c r="B58" s="53" t="s">
        <v>304</v>
      </c>
      <c r="C58" s="42" t="s">
        <v>58</v>
      </c>
      <c r="D58" s="42" t="s">
        <v>115</v>
      </c>
      <c r="E58" s="42" t="s">
        <v>261</v>
      </c>
      <c r="F58" s="45" t="s">
        <v>305</v>
      </c>
      <c r="G58" s="53">
        <v>2302029</v>
      </c>
      <c r="H58" s="491">
        <v>44406</v>
      </c>
      <c r="I58" s="491">
        <v>46808</v>
      </c>
      <c r="J58" s="53" t="s">
        <v>306</v>
      </c>
      <c r="K58" s="53" t="s">
        <v>307</v>
      </c>
      <c r="L58" s="42" t="s">
        <v>308</v>
      </c>
      <c r="M58" s="47"/>
      <c r="N58" s="47"/>
      <c r="O58" s="47"/>
      <c r="P58" s="47"/>
      <c r="Q58" s="47"/>
      <c r="R58" s="504" t="s">
        <v>1405</v>
      </c>
      <c r="S58" s="47"/>
      <c r="T58" s="47"/>
      <c r="U58" s="47"/>
      <c r="V58" s="47"/>
      <c r="W58" s="47"/>
      <c r="X58" s="47"/>
      <c r="Y58" s="11" t="s">
        <v>1404</v>
      </c>
      <c r="Z58" s="186" t="s">
        <v>65</v>
      </c>
      <c r="AA58" s="12" t="s">
        <v>1432</v>
      </c>
      <c r="AB58" s="182" t="s">
        <v>67</v>
      </c>
      <c r="AC58" s="56" t="s">
        <v>68</v>
      </c>
      <c r="AD58" s="516" t="s">
        <v>1433</v>
      </c>
    </row>
    <row r="59" spans="1:38" s="39" customFormat="1" x14ac:dyDescent="0.25">
      <c r="A59" s="40">
        <v>55</v>
      </c>
      <c r="B59" s="53" t="s">
        <v>1057</v>
      </c>
      <c r="C59" s="42" t="s">
        <v>58</v>
      </c>
      <c r="D59" s="43" t="s">
        <v>1026</v>
      </c>
      <c r="E59" s="42" t="s">
        <v>1053</v>
      </c>
      <c r="F59" s="53" t="s">
        <v>1058</v>
      </c>
      <c r="G59" s="53">
        <v>1410001</v>
      </c>
      <c r="H59" s="491">
        <v>44406</v>
      </c>
      <c r="I59" s="491">
        <v>46808</v>
      </c>
      <c r="J59" s="53" t="s">
        <v>1059</v>
      </c>
      <c r="K59" s="53" t="s">
        <v>1060</v>
      </c>
      <c r="L59" s="42" t="s">
        <v>1061</v>
      </c>
      <c r="M59" s="47"/>
      <c r="N59" s="47"/>
      <c r="O59" s="47"/>
      <c r="P59" s="504" t="s">
        <v>1405</v>
      </c>
      <c r="Q59" s="47"/>
      <c r="R59" s="47"/>
      <c r="S59" s="47"/>
      <c r="T59" s="47"/>
      <c r="U59" s="47"/>
      <c r="V59" s="47"/>
      <c r="W59" s="47"/>
      <c r="X59" s="47"/>
      <c r="Y59" s="11" t="s">
        <v>1404</v>
      </c>
      <c r="Z59" s="186" t="s">
        <v>65</v>
      </c>
      <c r="AA59" s="12" t="s">
        <v>1432</v>
      </c>
      <c r="AB59" s="182" t="s">
        <v>67</v>
      </c>
      <c r="AC59" s="56" t="s">
        <v>68</v>
      </c>
      <c r="AD59" s="516" t="s">
        <v>1433</v>
      </c>
    </row>
    <row r="60" spans="1:38" s="39" customFormat="1" x14ac:dyDescent="0.25">
      <c r="A60" s="40">
        <v>56</v>
      </c>
      <c r="B60" s="42" t="s">
        <v>1509</v>
      </c>
      <c r="C60" s="42" t="s">
        <v>58</v>
      </c>
      <c r="D60" s="42" t="s">
        <v>327</v>
      </c>
      <c r="E60" s="53" t="s">
        <v>328</v>
      </c>
      <c r="F60" s="53" t="s">
        <v>1510</v>
      </c>
      <c r="G60" s="53">
        <v>1604048</v>
      </c>
      <c r="H60" s="491">
        <v>44406</v>
      </c>
      <c r="I60" s="491">
        <v>46808</v>
      </c>
      <c r="J60" s="53" t="s">
        <v>362</v>
      </c>
      <c r="K60" s="53" t="s">
        <v>363</v>
      </c>
      <c r="L60" s="42" t="s">
        <v>364</v>
      </c>
      <c r="M60" s="47"/>
      <c r="N60" s="47"/>
      <c r="O60" s="47"/>
      <c r="P60" s="504" t="s">
        <v>1405</v>
      </c>
      <c r="Q60" s="47"/>
      <c r="R60" s="47"/>
      <c r="S60" s="47"/>
      <c r="T60" s="47"/>
      <c r="U60" s="47"/>
      <c r="V60" s="47"/>
      <c r="W60" s="47"/>
      <c r="X60" s="47"/>
      <c r="Y60" s="11" t="s">
        <v>1404</v>
      </c>
      <c r="Z60" s="186" t="s">
        <v>65</v>
      </c>
      <c r="AA60" s="12" t="s">
        <v>1432</v>
      </c>
      <c r="AB60" s="182" t="s">
        <v>67</v>
      </c>
      <c r="AC60" s="56" t="s">
        <v>68</v>
      </c>
      <c r="AD60" s="516" t="s">
        <v>1433</v>
      </c>
      <c r="AE60" s="38"/>
      <c r="AF60" s="38"/>
      <c r="AG60" s="38"/>
      <c r="AH60" s="38"/>
      <c r="AI60" s="1"/>
      <c r="AJ60" s="1"/>
      <c r="AK60" s="1"/>
      <c r="AL60" s="1"/>
    </row>
    <row r="61" spans="1:38" s="39" customFormat="1" ht="21" customHeight="1" x14ac:dyDescent="0.25">
      <c r="A61" s="40">
        <v>57</v>
      </c>
      <c r="B61" s="53" t="s">
        <v>365</v>
      </c>
      <c r="C61" s="42" t="s">
        <v>58</v>
      </c>
      <c r="D61" s="42" t="s">
        <v>327</v>
      </c>
      <c r="E61" s="53" t="s">
        <v>328</v>
      </c>
      <c r="F61" s="53" t="s">
        <v>381</v>
      </c>
      <c r="G61" s="53">
        <v>1404041</v>
      </c>
      <c r="H61" s="491">
        <v>44406</v>
      </c>
      <c r="I61" s="491">
        <v>46808</v>
      </c>
      <c r="J61" s="53" t="s">
        <v>367</v>
      </c>
      <c r="K61" s="53" t="s">
        <v>368</v>
      </c>
      <c r="L61" s="42" t="s">
        <v>369</v>
      </c>
      <c r="M61" s="47"/>
      <c r="N61" s="47"/>
      <c r="O61" s="47"/>
      <c r="P61" s="504" t="s">
        <v>1405</v>
      </c>
      <c r="Q61" s="47"/>
      <c r="R61" s="47"/>
      <c r="S61" s="47"/>
      <c r="T61" s="47"/>
      <c r="U61" s="47"/>
      <c r="V61" s="47"/>
      <c r="W61" s="47"/>
      <c r="X61" s="47"/>
      <c r="Y61" s="11" t="s">
        <v>1404</v>
      </c>
      <c r="Z61" s="186" t="s">
        <v>65</v>
      </c>
      <c r="AA61" s="12" t="s">
        <v>1432</v>
      </c>
      <c r="AB61" s="182" t="s">
        <v>67</v>
      </c>
      <c r="AC61" s="56" t="s">
        <v>68</v>
      </c>
      <c r="AD61" s="516" t="s">
        <v>1433</v>
      </c>
      <c r="AE61" s="38"/>
      <c r="AF61" s="38"/>
      <c r="AG61" s="38"/>
      <c r="AH61" s="38"/>
      <c r="AI61" s="1"/>
      <c r="AJ61" s="1"/>
      <c r="AK61" s="1"/>
      <c r="AL61" s="1"/>
    </row>
    <row r="62" spans="1:38" s="39" customFormat="1" x14ac:dyDescent="0.25">
      <c r="A62" s="40">
        <v>58</v>
      </c>
      <c r="B62" s="53" t="s">
        <v>100</v>
      </c>
      <c r="C62" s="42" t="s">
        <v>58</v>
      </c>
      <c r="D62" s="42" t="s">
        <v>59</v>
      </c>
      <c r="E62" s="42" t="s">
        <v>60</v>
      </c>
      <c r="F62" s="53" t="s">
        <v>101</v>
      </c>
      <c r="G62" s="53">
        <v>1011032</v>
      </c>
      <c r="H62" s="491">
        <v>44406</v>
      </c>
      <c r="I62" s="491">
        <v>46808</v>
      </c>
      <c r="J62" s="53" t="s">
        <v>102</v>
      </c>
      <c r="K62" s="53" t="s">
        <v>103</v>
      </c>
      <c r="L62" s="42" t="s">
        <v>104</v>
      </c>
      <c r="M62" s="47"/>
      <c r="N62" s="47"/>
      <c r="O62" s="504" t="s">
        <v>1405</v>
      </c>
      <c r="P62" s="47"/>
      <c r="Q62" s="47"/>
      <c r="R62" s="47"/>
      <c r="S62" s="47"/>
      <c r="T62" s="47"/>
      <c r="U62" s="47"/>
      <c r="V62" s="47"/>
      <c r="W62" s="47"/>
      <c r="X62" s="47"/>
      <c r="Y62" s="11" t="s">
        <v>1404</v>
      </c>
      <c r="Z62" s="186" t="s">
        <v>65</v>
      </c>
      <c r="AA62" s="12" t="s">
        <v>1432</v>
      </c>
      <c r="AB62" s="182" t="s">
        <v>67</v>
      </c>
      <c r="AC62" s="56" t="s">
        <v>68</v>
      </c>
      <c r="AD62" s="516" t="s">
        <v>1433</v>
      </c>
    </row>
    <row r="63" spans="1:38" s="39" customFormat="1" ht="21" customHeight="1" x14ac:dyDescent="0.25">
      <c r="A63" s="40">
        <v>59</v>
      </c>
      <c r="B63" s="53" t="s">
        <v>877</v>
      </c>
      <c r="C63" s="42" t="s">
        <v>58</v>
      </c>
      <c r="D63" s="53" t="s">
        <v>823</v>
      </c>
      <c r="E63" s="53" t="s">
        <v>824</v>
      </c>
      <c r="F63" s="53" t="s">
        <v>878</v>
      </c>
      <c r="G63" s="53">
        <v>2401038</v>
      </c>
      <c r="H63" s="491">
        <v>44406</v>
      </c>
      <c r="I63" s="491">
        <v>46808</v>
      </c>
      <c r="J63" s="53" t="s">
        <v>879</v>
      </c>
      <c r="K63" s="53" t="s">
        <v>880</v>
      </c>
      <c r="L63" s="42" t="s">
        <v>881</v>
      </c>
      <c r="M63" s="47"/>
      <c r="N63" s="47"/>
      <c r="O63" s="504" t="s">
        <v>1405</v>
      </c>
      <c r="P63" s="47"/>
      <c r="Q63" s="47"/>
      <c r="R63" s="47"/>
      <c r="S63" s="47"/>
      <c r="T63" s="47"/>
      <c r="U63" s="47"/>
      <c r="V63" s="47"/>
      <c r="W63" s="47"/>
      <c r="X63" s="47"/>
      <c r="Y63" s="11" t="s">
        <v>1404</v>
      </c>
      <c r="Z63" s="186" t="s">
        <v>65</v>
      </c>
      <c r="AA63" s="12" t="s">
        <v>1432</v>
      </c>
      <c r="AB63" s="182" t="s">
        <v>67</v>
      </c>
      <c r="AC63" s="56" t="s">
        <v>68</v>
      </c>
      <c r="AD63" s="516" t="s">
        <v>1433</v>
      </c>
      <c r="AE63" s="38"/>
      <c r="AF63" s="38"/>
      <c r="AG63" s="38"/>
      <c r="AH63" s="38"/>
      <c r="AI63" s="1"/>
      <c r="AJ63" s="1"/>
      <c r="AK63" s="1"/>
      <c r="AL63" s="1"/>
    </row>
    <row r="64" spans="1:38" s="39" customFormat="1" ht="21" customHeight="1" x14ac:dyDescent="0.25">
      <c r="A64" s="40">
        <v>60</v>
      </c>
      <c r="B64" s="53" t="s">
        <v>514</v>
      </c>
      <c r="C64" s="42" t="s">
        <v>58</v>
      </c>
      <c r="D64" s="42" t="s">
        <v>510</v>
      </c>
      <c r="E64" s="53" t="s">
        <v>510</v>
      </c>
      <c r="F64" s="53" t="s">
        <v>515</v>
      </c>
      <c r="G64" s="53">
        <v>1406004</v>
      </c>
      <c r="H64" s="491">
        <v>44406</v>
      </c>
      <c r="I64" s="491">
        <v>46808</v>
      </c>
      <c r="J64" s="53" t="s">
        <v>516</v>
      </c>
      <c r="K64" s="53" t="s">
        <v>517</v>
      </c>
      <c r="L64" s="42" t="s">
        <v>518</v>
      </c>
      <c r="M64" s="47"/>
      <c r="N64" s="47"/>
      <c r="O64" s="47"/>
      <c r="P64" s="504" t="s">
        <v>1405</v>
      </c>
      <c r="Q64" s="47"/>
      <c r="R64" s="47"/>
      <c r="S64" s="47"/>
      <c r="T64" s="47"/>
      <c r="U64" s="47"/>
      <c r="V64" s="47"/>
      <c r="W64" s="47"/>
      <c r="X64" s="47"/>
      <c r="Y64" s="11" t="s">
        <v>1404</v>
      </c>
      <c r="Z64" s="186" t="s">
        <v>65</v>
      </c>
      <c r="AA64" s="12" t="s">
        <v>1432</v>
      </c>
      <c r="AB64" s="182" t="s">
        <v>67</v>
      </c>
      <c r="AC64" s="56" t="s">
        <v>68</v>
      </c>
      <c r="AD64" s="516" t="s">
        <v>1433</v>
      </c>
      <c r="AE64" s="38"/>
      <c r="AF64" s="38"/>
      <c r="AG64" s="38"/>
      <c r="AH64" s="38"/>
      <c r="AI64" s="1"/>
      <c r="AJ64" s="1"/>
      <c r="AK64" s="1"/>
      <c r="AL64" s="1"/>
    </row>
    <row r="65" spans="1:38" s="39" customFormat="1" ht="21" customHeight="1" x14ac:dyDescent="0.25">
      <c r="A65" s="40">
        <v>61</v>
      </c>
      <c r="B65" s="53" t="s">
        <v>965</v>
      </c>
      <c r="C65" s="42" t="s">
        <v>58</v>
      </c>
      <c r="D65" s="53" t="s">
        <v>902</v>
      </c>
      <c r="E65" s="53" t="s">
        <v>939</v>
      </c>
      <c r="F65" s="53" t="s">
        <v>1640</v>
      </c>
      <c r="G65" s="53">
        <v>1603090</v>
      </c>
      <c r="H65" s="491">
        <v>44406</v>
      </c>
      <c r="I65" s="491">
        <v>46808</v>
      </c>
      <c r="J65" s="53" t="s">
        <v>967</v>
      </c>
      <c r="K65" s="53" t="s">
        <v>968</v>
      </c>
      <c r="L65" s="42" t="s">
        <v>969</v>
      </c>
      <c r="M65" s="47"/>
      <c r="N65" s="47"/>
      <c r="O65" s="47"/>
      <c r="P65" s="47"/>
      <c r="Q65" s="47"/>
      <c r="R65" s="504" t="s">
        <v>1405</v>
      </c>
      <c r="S65" s="47"/>
      <c r="T65" s="47"/>
      <c r="U65" s="47"/>
      <c r="V65" s="47"/>
      <c r="W65" s="47"/>
      <c r="X65" s="47"/>
      <c r="Y65" s="11" t="s">
        <v>1404</v>
      </c>
      <c r="Z65" s="186" t="s">
        <v>65</v>
      </c>
      <c r="AA65" s="12" t="s">
        <v>1432</v>
      </c>
      <c r="AB65" s="182" t="s">
        <v>67</v>
      </c>
      <c r="AC65" s="56" t="s">
        <v>68</v>
      </c>
      <c r="AD65" s="516" t="s">
        <v>1433</v>
      </c>
      <c r="AE65" s="38"/>
      <c r="AF65" s="38"/>
      <c r="AG65" s="38"/>
      <c r="AH65" s="38"/>
      <c r="AI65" s="1"/>
      <c r="AJ65" s="1"/>
      <c r="AK65" s="1"/>
      <c r="AL65" s="1"/>
    </row>
    <row r="66" spans="1:38" s="39" customFormat="1" x14ac:dyDescent="0.25">
      <c r="A66" s="40">
        <v>62</v>
      </c>
      <c r="B66" s="53" t="s">
        <v>1062</v>
      </c>
      <c r="C66" s="42" t="s">
        <v>58</v>
      </c>
      <c r="D66" s="43" t="s">
        <v>1026</v>
      </c>
      <c r="E66" s="42" t="s">
        <v>1053</v>
      </c>
      <c r="F66" s="53" t="s">
        <v>1063</v>
      </c>
      <c r="G66" s="53">
        <v>1505002</v>
      </c>
      <c r="H66" s="491">
        <v>44406</v>
      </c>
      <c r="I66" s="491">
        <v>46808</v>
      </c>
      <c r="J66" s="53" t="s">
        <v>1064</v>
      </c>
      <c r="K66" s="53" t="s">
        <v>1065</v>
      </c>
      <c r="L66" s="42" t="s">
        <v>1066</v>
      </c>
      <c r="M66" s="47"/>
      <c r="N66" s="47"/>
      <c r="O66" s="47"/>
      <c r="P66" s="504" t="s">
        <v>1405</v>
      </c>
      <c r="Q66" s="47"/>
      <c r="R66" s="47"/>
      <c r="S66" s="47"/>
      <c r="T66" s="47"/>
      <c r="U66" s="47"/>
      <c r="V66" s="47"/>
      <c r="W66" s="47"/>
      <c r="X66" s="47"/>
      <c r="Y66" s="11" t="s">
        <v>1404</v>
      </c>
      <c r="Z66" s="186" t="s">
        <v>65</v>
      </c>
      <c r="AA66" s="12" t="s">
        <v>1432</v>
      </c>
      <c r="AB66" s="182" t="s">
        <v>67</v>
      </c>
      <c r="AC66" s="56" t="s">
        <v>68</v>
      </c>
      <c r="AD66" s="516" t="s">
        <v>1433</v>
      </c>
      <c r="AE66" s="38"/>
      <c r="AF66" s="38"/>
      <c r="AG66" s="38"/>
      <c r="AH66" s="38"/>
      <c r="AI66" s="1"/>
      <c r="AJ66" s="1"/>
      <c r="AK66" s="1"/>
      <c r="AL66" s="1"/>
    </row>
    <row r="67" spans="1:38" s="39" customFormat="1" x14ac:dyDescent="0.25">
      <c r="A67" s="40">
        <v>63</v>
      </c>
      <c r="B67" s="53" t="s">
        <v>970</v>
      </c>
      <c r="C67" s="42" t="s">
        <v>58</v>
      </c>
      <c r="D67" s="53" t="s">
        <v>902</v>
      </c>
      <c r="E67" s="53" t="s">
        <v>939</v>
      </c>
      <c r="F67" s="53" t="s">
        <v>971</v>
      </c>
      <c r="G67" s="53">
        <v>1404024</v>
      </c>
      <c r="H67" s="491">
        <v>44406</v>
      </c>
      <c r="I67" s="491">
        <v>46808</v>
      </c>
      <c r="J67" s="53" t="s">
        <v>972</v>
      </c>
      <c r="K67" s="53" t="s">
        <v>973</v>
      </c>
      <c r="L67" s="42" t="s">
        <v>974</v>
      </c>
      <c r="M67" s="47"/>
      <c r="N67" s="47"/>
      <c r="O67" s="47"/>
      <c r="P67" s="504" t="s">
        <v>1405</v>
      </c>
      <c r="Q67" s="47"/>
      <c r="R67" s="47"/>
      <c r="S67" s="47"/>
      <c r="T67" s="47"/>
      <c r="U67" s="47"/>
      <c r="V67" s="47"/>
      <c r="W67" s="47"/>
      <c r="X67" s="47"/>
      <c r="Y67" s="11" t="s">
        <v>1404</v>
      </c>
      <c r="Z67" s="186" t="s">
        <v>65</v>
      </c>
      <c r="AA67" s="12" t="s">
        <v>1432</v>
      </c>
      <c r="AB67" s="182" t="s">
        <v>67</v>
      </c>
      <c r="AC67" s="56" t="s">
        <v>68</v>
      </c>
      <c r="AD67" s="516" t="s">
        <v>1433</v>
      </c>
      <c r="AE67" s="38"/>
      <c r="AF67" s="38"/>
      <c r="AG67" s="38"/>
      <c r="AH67" s="38"/>
      <c r="AI67" s="1"/>
      <c r="AJ67" s="1"/>
      <c r="AK67" s="1"/>
      <c r="AL67" s="1"/>
    </row>
    <row r="68" spans="1:38" s="39" customFormat="1" x14ac:dyDescent="0.25">
      <c r="A68" s="40">
        <v>64</v>
      </c>
      <c r="B68" s="42" t="s">
        <v>721</v>
      </c>
      <c r="C68" s="42" t="s">
        <v>334</v>
      </c>
      <c r="D68" s="59" t="s">
        <v>673</v>
      </c>
      <c r="E68" s="42" t="s">
        <v>674</v>
      </c>
      <c r="F68" s="42" t="s">
        <v>722</v>
      </c>
      <c r="G68" s="53">
        <v>1105004</v>
      </c>
      <c r="H68" s="491">
        <v>44804</v>
      </c>
      <c r="I68" s="491">
        <v>46996</v>
      </c>
      <c r="J68" s="53" t="s">
        <v>723</v>
      </c>
      <c r="K68" s="80" t="s">
        <v>724</v>
      </c>
      <c r="L68" s="42" t="s">
        <v>725</v>
      </c>
      <c r="M68" s="47"/>
      <c r="N68" s="47"/>
      <c r="O68" s="47"/>
      <c r="P68" s="47"/>
      <c r="Q68" s="47"/>
      <c r="R68" s="47"/>
      <c r="S68" s="47"/>
      <c r="T68" s="47"/>
      <c r="U68" s="47"/>
      <c r="V68" s="504" t="s">
        <v>1405</v>
      </c>
      <c r="W68" s="47"/>
      <c r="X68" s="47"/>
      <c r="Y68" s="11" t="s">
        <v>1404</v>
      </c>
      <c r="Z68" s="186" t="s">
        <v>65</v>
      </c>
      <c r="AA68" s="12" t="s">
        <v>1598</v>
      </c>
      <c r="AB68" s="182" t="s">
        <v>67</v>
      </c>
      <c r="AC68" s="12" t="s">
        <v>68</v>
      </c>
      <c r="AD68" s="516" t="s">
        <v>1599</v>
      </c>
      <c r="AE68" s="38"/>
      <c r="AF68" s="38"/>
      <c r="AG68" s="38"/>
      <c r="AH68" s="38"/>
      <c r="AI68" s="1"/>
      <c r="AJ68" s="1"/>
      <c r="AK68" s="1"/>
      <c r="AL68" s="1"/>
    </row>
    <row r="69" spans="1:38" s="39" customFormat="1" x14ac:dyDescent="0.25">
      <c r="A69" s="40">
        <v>65</v>
      </c>
      <c r="B69" s="53" t="s">
        <v>1047</v>
      </c>
      <c r="C69" s="42" t="s">
        <v>58</v>
      </c>
      <c r="D69" s="43" t="s">
        <v>1026</v>
      </c>
      <c r="E69" s="53" t="s">
        <v>1027</v>
      </c>
      <c r="F69" s="53" t="s">
        <v>1048</v>
      </c>
      <c r="G69" s="53">
        <v>2303006</v>
      </c>
      <c r="H69" s="491">
        <v>44834</v>
      </c>
      <c r="I69" s="491">
        <v>47026</v>
      </c>
      <c r="J69" s="53" t="s">
        <v>1049</v>
      </c>
      <c r="K69" s="53" t="s">
        <v>1050</v>
      </c>
      <c r="L69" s="42" t="s">
        <v>1051</v>
      </c>
      <c r="M69" s="47"/>
      <c r="N69" s="47"/>
      <c r="O69" s="47"/>
      <c r="P69" s="504" t="s">
        <v>1405</v>
      </c>
      <c r="Q69" s="47"/>
      <c r="R69" s="47"/>
      <c r="S69" s="47"/>
      <c r="T69" s="47"/>
      <c r="U69" s="47"/>
      <c r="V69" s="47"/>
      <c r="W69" s="47"/>
      <c r="X69" s="47"/>
      <c r="Y69" s="11" t="s">
        <v>1404</v>
      </c>
      <c r="Z69" s="186" t="s">
        <v>65</v>
      </c>
      <c r="AA69" s="12" t="s">
        <v>1614</v>
      </c>
      <c r="AB69" s="182" t="s">
        <v>67</v>
      </c>
      <c r="AC69" s="12" t="s">
        <v>68</v>
      </c>
      <c r="AD69" s="516" t="s">
        <v>1615</v>
      </c>
      <c r="AE69" s="38"/>
      <c r="AF69" s="38"/>
      <c r="AG69" s="38"/>
      <c r="AH69" s="38"/>
      <c r="AI69" s="1"/>
      <c r="AJ69" s="1"/>
      <c r="AK69" s="1"/>
      <c r="AL69" s="1"/>
    </row>
    <row r="70" spans="1:38" s="39" customFormat="1" x14ac:dyDescent="0.25">
      <c r="A70" s="40">
        <v>66</v>
      </c>
      <c r="B70" s="53" t="s">
        <v>975</v>
      </c>
      <c r="C70" s="42" t="s">
        <v>58</v>
      </c>
      <c r="D70" s="53" t="s">
        <v>902</v>
      </c>
      <c r="E70" s="53" t="s">
        <v>939</v>
      </c>
      <c r="F70" s="53" t="s">
        <v>976</v>
      </c>
      <c r="G70" s="53">
        <v>1508034</v>
      </c>
      <c r="H70" s="491">
        <v>44834</v>
      </c>
      <c r="I70" s="491">
        <v>47026</v>
      </c>
      <c r="J70" s="53" t="s">
        <v>977</v>
      </c>
      <c r="K70" s="53" t="s">
        <v>978</v>
      </c>
      <c r="L70" s="42" t="s">
        <v>979</v>
      </c>
      <c r="M70" s="47"/>
      <c r="N70" s="47"/>
      <c r="O70" s="47"/>
      <c r="P70" s="504" t="s">
        <v>1405</v>
      </c>
      <c r="Q70" s="47"/>
      <c r="R70" s="47"/>
      <c r="S70" s="47"/>
      <c r="T70" s="47"/>
      <c r="U70" s="47"/>
      <c r="V70" s="47"/>
      <c r="W70" s="47"/>
      <c r="X70" s="47"/>
      <c r="Y70" s="11" t="s">
        <v>1404</v>
      </c>
      <c r="Z70" s="186" t="s">
        <v>65</v>
      </c>
      <c r="AA70" s="12" t="s">
        <v>1614</v>
      </c>
      <c r="AB70" s="182" t="s">
        <v>67</v>
      </c>
      <c r="AC70" s="56" t="s">
        <v>68</v>
      </c>
      <c r="AD70" s="516" t="s">
        <v>1615</v>
      </c>
      <c r="AE70" s="38"/>
      <c r="AF70" s="38"/>
      <c r="AG70" s="38"/>
      <c r="AH70" s="38"/>
      <c r="AI70" s="1"/>
      <c r="AJ70" s="1"/>
      <c r="AK70" s="1"/>
      <c r="AL70" s="1"/>
    </row>
    <row r="71" spans="1:38" s="39" customFormat="1" x14ac:dyDescent="0.25">
      <c r="A71" s="40">
        <v>67</v>
      </c>
      <c r="B71" s="53" t="s">
        <v>794</v>
      </c>
      <c r="C71" s="42" t="s">
        <v>58</v>
      </c>
      <c r="D71" s="59" t="s">
        <v>673</v>
      </c>
      <c r="E71" s="53" t="s">
        <v>769</v>
      </c>
      <c r="F71" s="53" t="s">
        <v>795</v>
      </c>
      <c r="G71" s="53">
        <v>1805062</v>
      </c>
      <c r="H71" s="491">
        <v>44834</v>
      </c>
      <c r="I71" s="491">
        <v>47026</v>
      </c>
      <c r="J71" s="42" t="s">
        <v>796</v>
      </c>
      <c r="K71" s="42" t="s">
        <v>797</v>
      </c>
      <c r="L71" s="42" t="s">
        <v>798</v>
      </c>
      <c r="M71" s="47"/>
      <c r="N71" s="47"/>
      <c r="O71" s="504" t="s">
        <v>1405</v>
      </c>
      <c r="P71" s="47"/>
      <c r="Q71" s="47"/>
      <c r="R71" s="47"/>
      <c r="S71" s="47"/>
      <c r="T71" s="47"/>
      <c r="U71" s="47"/>
      <c r="V71" s="47"/>
      <c r="W71" s="47"/>
      <c r="X71" s="47"/>
      <c r="Y71" s="11" t="s">
        <v>1404</v>
      </c>
      <c r="Z71" s="186" t="s">
        <v>65</v>
      </c>
      <c r="AA71" s="12" t="s">
        <v>1614</v>
      </c>
      <c r="AB71" s="182" t="s">
        <v>67</v>
      </c>
      <c r="AC71" s="56" t="s">
        <v>68</v>
      </c>
      <c r="AD71" s="516" t="s">
        <v>1615</v>
      </c>
      <c r="AE71" s="38"/>
      <c r="AF71" s="38"/>
      <c r="AG71" s="38"/>
      <c r="AH71" s="38"/>
      <c r="AI71" s="1"/>
      <c r="AJ71" s="1"/>
      <c r="AK71" s="1"/>
      <c r="AL71" s="1"/>
    </row>
    <row r="72" spans="1:38" s="39" customFormat="1" ht="21" customHeight="1" x14ac:dyDescent="0.25">
      <c r="A72" s="40">
        <v>68</v>
      </c>
      <c r="B72" s="53" t="s">
        <v>519</v>
      </c>
      <c r="C72" s="42" t="s">
        <v>58</v>
      </c>
      <c r="D72" s="42" t="s">
        <v>510</v>
      </c>
      <c r="E72" s="53" t="s">
        <v>510</v>
      </c>
      <c r="F72" s="53" t="s">
        <v>520</v>
      </c>
      <c r="G72" s="53">
        <v>1108007</v>
      </c>
      <c r="H72" s="491">
        <v>44834</v>
      </c>
      <c r="I72" s="491">
        <v>47026</v>
      </c>
      <c r="J72" s="53" t="s">
        <v>521</v>
      </c>
      <c r="K72" s="53" t="s">
        <v>522</v>
      </c>
      <c r="L72" s="42" t="s">
        <v>523</v>
      </c>
      <c r="M72" s="47"/>
      <c r="N72" s="47"/>
      <c r="O72" s="47"/>
      <c r="P72" s="47"/>
      <c r="Q72" s="47"/>
      <c r="R72" s="504" t="s">
        <v>1405</v>
      </c>
      <c r="S72" s="47"/>
      <c r="T72" s="47"/>
      <c r="U72" s="47"/>
      <c r="V72" s="47"/>
      <c r="W72" s="47"/>
      <c r="X72" s="47"/>
      <c r="Y72" s="11" t="s">
        <v>1404</v>
      </c>
      <c r="Z72" s="58" t="s">
        <v>65</v>
      </c>
      <c r="AA72" s="58" t="s">
        <v>1556</v>
      </c>
      <c r="AB72" s="68" t="s">
        <v>67</v>
      </c>
      <c r="AC72" s="56" t="s">
        <v>68</v>
      </c>
      <c r="AD72" s="516" t="s">
        <v>1495</v>
      </c>
    </row>
    <row r="73" spans="1:38" s="39" customFormat="1" x14ac:dyDescent="0.25">
      <c r="A73" s="40">
        <v>69</v>
      </c>
      <c r="B73" s="53" t="s">
        <v>658</v>
      </c>
      <c r="C73" s="42" t="s">
        <v>58</v>
      </c>
      <c r="D73" s="53" t="s">
        <v>597</v>
      </c>
      <c r="E73" s="53" t="s">
        <v>653</v>
      </c>
      <c r="F73" s="53" t="s">
        <v>659</v>
      </c>
      <c r="G73" s="53">
        <v>1011025</v>
      </c>
      <c r="H73" s="491">
        <v>44834</v>
      </c>
      <c r="I73" s="491">
        <v>47026</v>
      </c>
      <c r="J73" s="53" t="s">
        <v>660</v>
      </c>
      <c r="K73" s="53" t="s">
        <v>661</v>
      </c>
      <c r="L73" s="42" t="s">
        <v>662</v>
      </c>
      <c r="M73" s="47"/>
      <c r="N73" s="47"/>
      <c r="O73" s="47"/>
      <c r="P73" s="504" t="s">
        <v>1405</v>
      </c>
      <c r="Q73" s="47"/>
      <c r="R73" s="47"/>
      <c r="S73" s="47"/>
      <c r="T73" s="47"/>
      <c r="U73" s="47"/>
      <c r="V73" s="47"/>
      <c r="W73" s="47"/>
      <c r="X73" s="47"/>
      <c r="Y73" s="11" t="s">
        <v>1404</v>
      </c>
      <c r="Z73" s="58" t="s">
        <v>65</v>
      </c>
      <c r="AA73" s="58" t="s">
        <v>1556</v>
      </c>
      <c r="AB73" s="68" t="s">
        <v>67</v>
      </c>
      <c r="AC73" s="56" t="s">
        <v>68</v>
      </c>
      <c r="AD73" s="516" t="s">
        <v>1495</v>
      </c>
      <c r="AE73" s="38"/>
      <c r="AF73" s="38"/>
      <c r="AG73" s="38"/>
      <c r="AH73" s="38"/>
      <c r="AI73" s="1"/>
      <c r="AJ73" s="1"/>
      <c r="AK73" s="1"/>
      <c r="AL73" s="1"/>
    </row>
    <row r="74" spans="1:38" s="39" customFormat="1" x14ac:dyDescent="0.25">
      <c r="A74" s="40">
        <v>70</v>
      </c>
      <c r="B74" s="53" t="s">
        <v>1115</v>
      </c>
      <c r="C74" s="42" t="s">
        <v>58</v>
      </c>
      <c r="D74" s="42" t="s">
        <v>1110</v>
      </c>
      <c r="E74" s="43" t="s">
        <v>1110</v>
      </c>
      <c r="F74" s="53" t="s">
        <v>1111</v>
      </c>
      <c r="G74" s="53" t="s">
        <v>32</v>
      </c>
      <c r="H74" s="491">
        <v>44834</v>
      </c>
      <c r="I74" s="491">
        <v>47026</v>
      </c>
      <c r="J74" s="53" t="s">
        <v>1117</v>
      </c>
      <c r="K74" s="53" t="s">
        <v>1118</v>
      </c>
      <c r="L74" s="53" t="s">
        <v>32</v>
      </c>
      <c r="M74" s="47"/>
      <c r="N74" s="47"/>
      <c r="O74" s="47"/>
      <c r="P74" s="504" t="s">
        <v>1405</v>
      </c>
      <c r="Q74" s="47"/>
      <c r="R74" s="47"/>
      <c r="S74" s="47"/>
      <c r="T74" s="47"/>
      <c r="U74" s="47"/>
      <c r="V74" s="47"/>
      <c r="W74" s="47"/>
      <c r="X74" s="47"/>
      <c r="Y74" s="11" t="s">
        <v>1404</v>
      </c>
      <c r="Z74" s="58" t="s">
        <v>65</v>
      </c>
      <c r="AA74" s="58" t="s">
        <v>1556</v>
      </c>
      <c r="AB74" s="68" t="s">
        <v>67</v>
      </c>
      <c r="AC74" s="56" t="s">
        <v>68</v>
      </c>
      <c r="AD74" s="516" t="s">
        <v>1495</v>
      </c>
    </row>
    <row r="75" spans="1:38" s="39" customFormat="1" x14ac:dyDescent="0.25">
      <c r="A75" s="40">
        <v>71</v>
      </c>
      <c r="B75" s="53" t="s">
        <v>933</v>
      </c>
      <c r="C75" s="42" t="s">
        <v>58</v>
      </c>
      <c r="D75" s="53" t="s">
        <v>902</v>
      </c>
      <c r="E75" s="42" t="s">
        <v>918</v>
      </c>
      <c r="F75" s="53" t="s">
        <v>934</v>
      </c>
      <c r="G75" s="53">
        <v>1305020</v>
      </c>
      <c r="H75" s="491">
        <v>44865</v>
      </c>
      <c r="I75" s="491">
        <v>47057</v>
      </c>
      <c r="J75" s="53" t="s">
        <v>935</v>
      </c>
      <c r="K75" s="53" t="s">
        <v>936</v>
      </c>
      <c r="L75" s="42" t="s">
        <v>937</v>
      </c>
      <c r="M75" s="47"/>
      <c r="N75" s="47"/>
      <c r="O75" s="47"/>
      <c r="P75" s="504" t="s">
        <v>1405</v>
      </c>
      <c r="Q75" s="47"/>
      <c r="R75" s="47"/>
      <c r="S75" s="47"/>
      <c r="T75" s="47"/>
      <c r="U75" s="47"/>
      <c r="V75" s="47"/>
      <c r="W75" s="47"/>
      <c r="X75" s="47"/>
      <c r="Y75" s="11" t="s">
        <v>1404</v>
      </c>
      <c r="Z75" s="186" t="s">
        <v>65</v>
      </c>
      <c r="AA75" s="12" t="s">
        <v>1636</v>
      </c>
      <c r="AB75" s="182" t="s">
        <v>67</v>
      </c>
      <c r="AC75" s="56" t="s">
        <v>68</v>
      </c>
      <c r="AD75" s="516" t="s">
        <v>1513</v>
      </c>
    </row>
    <row r="76" spans="1:38" s="39" customFormat="1" x14ac:dyDescent="0.25">
      <c r="A76" s="40">
        <v>72</v>
      </c>
      <c r="B76" s="53" t="s">
        <v>1009</v>
      </c>
      <c r="C76" s="42" t="s">
        <v>58</v>
      </c>
      <c r="D76" s="53" t="s">
        <v>902</v>
      </c>
      <c r="E76" s="53" t="s">
        <v>1004</v>
      </c>
      <c r="F76" s="53" t="s">
        <v>1010</v>
      </c>
      <c r="G76" s="53">
        <v>1209002</v>
      </c>
      <c r="H76" s="491">
        <v>44865</v>
      </c>
      <c r="I76" s="491">
        <v>47057</v>
      </c>
      <c r="J76" s="53" t="s">
        <v>1011</v>
      </c>
      <c r="K76" s="53" t="s">
        <v>1012</v>
      </c>
      <c r="L76" s="42" t="s">
        <v>1013</v>
      </c>
      <c r="M76" s="47"/>
      <c r="N76" s="47"/>
      <c r="O76" s="47"/>
      <c r="P76" s="504" t="s">
        <v>1405</v>
      </c>
      <c r="Q76" s="47"/>
      <c r="R76" s="47"/>
      <c r="S76" s="47"/>
      <c r="T76" s="47"/>
      <c r="U76" s="47"/>
      <c r="V76" s="47"/>
      <c r="W76" s="47"/>
      <c r="X76" s="47"/>
      <c r="Y76" s="11" t="s">
        <v>1404</v>
      </c>
      <c r="Z76" s="186" t="s">
        <v>65</v>
      </c>
      <c r="AA76" s="12" t="s">
        <v>1636</v>
      </c>
      <c r="AB76" s="182" t="s">
        <v>67</v>
      </c>
      <c r="AC76" s="56" t="s">
        <v>68</v>
      </c>
      <c r="AD76" s="516" t="s">
        <v>1513</v>
      </c>
      <c r="AE76" s="38"/>
      <c r="AF76" s="38"/>
      <c r="AG76" s="38"/>
      <c r="AH76" s="38"/>
      <c r="AI76" s="1"/>
      <c r="AJ76" s="1"/>
      <c r="AK76" s="1"/>
      <c r="AL76" s="1"/>
    </row>
    <row r="77" spans="1:38" s="39" customFormat="1" x14ac:dyDescent="0.25">
      <c r="A77" s="40">
        <v>73</v>
      </c>
      <c r="B77" s="53" t="s">
        <v>1257</v>
      </c>
      <c r="C77" s="42" t="s">
        <v>58</v>
      </c>
      <c r="D77" s="42" t="s">
        <v>1120</v>
      </c>
      <c r="E77" s="88" t="s">
        <v>1225</v>
      </c>
      <c r="F77" s="53" t="s">
        <v>1258</v>
      </c>
      <c r="G77" s="53">
        <v>1406008</v>
      </c>
      <c r="H77" s="491">
        <v>44865</v>
      </c>
      <c r="I77" s="491">
        <v>47057</v>
      </c>
      <c r="J77" s="53" t="s">
        <v>1259</v>
      </c>
      <c r="K77" s="53" t="s">
        <v>1260</v>
      </c>
      <c r="L77" s="42" t="s">
        <v>1261</v>
      </c>
      <c r="M77" s="47"/>
      <c r="N77" s="47"/>
      <c r="O77" s="47"/>
      <c r="P77" s="504" t="s">
        <v>1405</v>
      </c>
      <c r="Q77" s="47"/>
      <c r="R77" s="47"/>
      <c r="S77" s="47"/>
      <c r="T77" s="47"/>
      <c r="U77" s="47"/>
      <c r="V77" s="47"/>
      <c r="W77" s="47"/>
      <c r="X77" s="47"/>
      <c r="Y77" s="11" t="s">
        <v>1404</v>
      </c>
      <c r="Z77" s="186" t="s">
        <v>65</v>
      </c>
      <c r="AA77" s="12" t="s">
        <v>1636</v>
      </c>
      <c r="AB77" s="182" t="s">
        <v>67</v>
      </c>
      <c r="AC77" s="56" t="s">
        <v>68</v>
      </c>
      <c r="AD77" s="516" t="s">
        <v>1513</v>
      </c>
      <c r="AE77" s="38"/>
      <c r="AF77" s="38"/>
      <c r="AG77" s="38"/>
      <c r="AH77" s="38"/>
      <c r="AI77" s="1"/>
      <c r="AJ77" s="1"/>
      <c r="AK77" s="1"/>
      <c r="AL77" s="1"/>
    </row>
    <row r="78" spans="1:38" s="39" customFormat="1" x14ac:dyDescent="0.25">
      <c r="A78" s="40">
        <v>74</v>
      </c>
      <c r="B78" s="53" t="s">
        <v>1216</v>
      </c>
      <c r="C78" s="42" t="s">
        <v>58</v>
      </c>
      <c r="D78" s="42" t="s">
        <v>1120</v>
      </c>
      <c r="E78" s="53" t="s">
        <v>1199</v>
      </c>
      <c r="F78" s="53" t="s">
        <v>1217</v>
      </c>
      <c r="G78" s="53">
        <v>1011018</v>
      </c>
      <c r="H78" s="491">
        <v>44865</v>
      </c>
      <c r="I78" s="491">
        <v>47057</v>
      </c>
      <c r="J78" s="53" t="s">
        <v>1218</v>
      </c>
      <c r="K78" s="53" t="s">
        <v>32</v>
      </c>
      <c r="L78" s="42" t="s">
        <v>1219</v>
      </c>
      <c r="M78" s="47"/>
      <c r="N78" s="47"/>
      <c r="O78" s="47"/>
      <c r="P78" s="504" t="s">
        <v>1405</v>
      </c>
      <c r="Q78" s="47"/>
      <c r="R78" s="47"/>
      <c r="S78" s="47"/>
      <c r="T78" s="47"/>
      <c r="U78" s="47"/>
      <c r="V78" s="47"/>
      <c r="W78" s="47"/>
      <c r="X78" s="47"/>
      <c r="Y78" s="11" t="s">
        <v>1404</v>
      </c>
      <c r="Z78" s="186" t="s">
        <v>1409</v>
      </c>
      <c r="AA78" s="12" t="s">
        <v>1512</v>
      </c>
      <c r="AB78" s="182" t="s">
        <v>1411</v>
      </c>
      <c r="AC78" s="12" t="s">
        <v>1423</v>
      </c>
      <c r="AD78" s="516" t="s">
        <v>1513</v>
      </c>
    </row>
    <row r="79" spans="1:38" s="39" customFormat="1" x14ac:dyDescent="0.25">
      <c r="A79" s="40">
        <v>75</v>
      </c>
      <c r="B79" s="53" t="s">
        <v>370</v>
      </c>
      <c r="C79" s="42" t="s">
        <v>58</v>
      </c>
      <c r="D79" s="42" t="s">
        <v>327</v>
      </c>
      <c r="E79" s="53" t="s">
        <v>328</v>
      </c>
      <c r="F79" s="53" t="s">
        <v>371</v>
      </c>
      <c r="G79" s="53">
        <v>1708001</v>
      </c>
      <c r="H79" s="491">
        <v>44865</v>
      </c>
      <c r="I79" s="491">
        <v>47057</v>
      </c>
      <c r="J79" s="53" t="s">
        <v>372</v>
      </c>
      <c r="K79" s="53" t="s">
        <v>373</v>
      </c>
      <c r="L79" s="42" t="s">
        <v>374</v>
      </c>
      <c r="M79" s="47"/>
      <c r="N79" s="47"/>
      <c r="O79" s="47"/>
      <c r="P79" s="504" t="s">
        <v>1405</v>
      </c>
      <c r="Q79" s="47"/>
      <c r="R79" s="47"/>
      <c r="S79" s="47"/>
      <c r="T79" s="47"/>
      <c r="U79" s="47"/>
      <c r="V79" s="47"/>
      <c r="W79" s="47"/>
      <c r="X79" s="47"/>
      <c r="Y79" s="11" t="s">
        <v>1404</v>
      </c>
      <c r="Z79" s="186" t="s">
        <v>1409</v>
      </c>
      <c r="AA79" s="12" t="s">
        <v>1512</v>
      </c>
      <c r="AB79" s="182" t="s">
        <v>1411</v>
      </c>
      <c r="AC79" s="12" t="s">
        <v>1423</v>
      </c>
      <c r="AD79" s="516" t="s">
        <v>1513</v>
      </c>
      <c r="AE79" s="38"/>
      <c r="AF79" s="38"/>
      <c r="AG79" s="38"/>
      <c r="AH79" s="38"/>
      <c r="AI79" s="1"/>
      <c r="AJ79" s="1"/>
      <c r="AK79" s="1"/>
      <c r="AL79" s="1"/>
    </row>
    <row r="80" spans="1:38" s="39" customFormat="1" x14ac:dyDescent="0.25">
      <c r="A80" s="40">
        <v>76</v>
      </c>
      <c r="B80" s="53" t="s">
        <v>799</v>
      </c>
      <c r="C80" s="42" t="s">
        <v>58</v>
      </c>
      <c r="D80" s="59" t="s">
        <v>673</v>
      </c>
      <c r="E80" s="53" t="s">
        <v>769</v>
      </c>
      <c r="F80" s="53" t="s">
        <v>800</v>
      </c>
      <c r="G80" s="53">
        <v>2411003</v>
      </c>
      <c r="H80" s="491">
        <v>44895</v>
      </c>
      <c r="I80" s="491">
        <v>47087</v>
      </c>
      <c r="J80" s="53" t="s">
        <v>801</v>
      </c>
      <c r="K80" s="53" t="s">
        <v>802</v>
      </c>
      <c r="L80" s="42" t="s">
        <v>803</v>
      </c>
      <c r="M80" s="47"/>
      <c r="N80" s="47"/>
      <c r="O80" s="47"/>
      <c r="P80" s="504" t="s">
        <v>1405</v>
      </c>
      <c r="Q80" s="47"/>
      <c r="R80" s="47"/>
      <c r="S80" s="47"/>
      <c r="T80" s="47"/>
      <c r="U80" s="47"/>
      <c r="V80" s="47"/>
      <c r="W80" s="47"/>
      <c r="X80" s="47"/>
      <c r="Y80" s="11" t="s">
        <v>1404</v>
      </c>
      <c r="Z80" s="186" t="s">
        <v>1409</v>
      </c>
      <c r="AA80" s="12" t="s">
        <v>1565</v>
      </c>
      <c r="AB80" s="182" t="s">
        <v>1411</v>
      </c>
      <c r="AC80" s="12" t="s">
        <v>1423</v>
      </c>
      <c r="AD80" s="516" t="s">
        <v>1566</v>
      </c>
      <c r="AE80" s="38"/>
      <c r="AF80" s="38"/>
      <c r="AG80" s="38"/>
      <c r="AH80" s="38"/>
      <c r="AI80" s="1"/>
      <c r="AJ80" s="1"/>
      <c r="AK80" s="1"/>
      <c r="AL80" s="1"/>
    </row>
    <row r="81" spans="1:38" s="39" customFormat="1" x14ac:dyDescent="0.25">
      <c r="A81" s="40">
        <v>77</v>
      </c>
      <c r="B81" s="53" t="s">
        <v>882</v>
      </c>
      <c r="C81" s="42" t="s">
        <v>58</v>
      </c>
      <c r="D81" s="53" t="s">
        <v>823</v>
      </c>
      <c r="E81" s="53" t="s">
        <v>824</v>
      </c>
      <c r="F81" s="53" t="s">
        <v>883</v>
      </c>
      <c r="G81" s="53">
        <v>1302041</v>
      </c>
      <c r="H81" s="491">
        <v>44895</v>
      </c>
      <c r="I81" s="491">
        <v>47087</v>
      </c>
      <c r="J81" s="42" t="s">
        <v>884</v>
      </c>
      <c r="K81" s="42" t="s">
        <v>885</v>
      </c>
      <c r="L81" s="42" t="s">
        <v>886</v>
      </c>
      <c r="M81" s="47"/>
      <c r="N81" s="47"/>
      <c r="O81" s="504" t="s">
        <v>1405</v>
      </c>
      <c r="P81" s="47"/>
      <c r="Q81" s="47"/>
      <c r="R81" s="47"/>
      <c r="S81" s="47"/>
      <c r="T81" s="47"/>
      <c r="U81" s="47"/>
      <c r="V81" s="47"/>
      <c r="W81" s="47"/>
      <c r="X81" s="47"/>
      <c r="Y81" s="11" t="s">
        <v>1404</v>
      </c>
      <c r="Z81" s="186" t="s">
        <v>1409</v>
      </c>
      <c r="AA81" s="12" t="s">
        <v>1565</v>
      </c>
      <c r="AB81" s="182" t="s">
        <v>1411</v>
      </c>
      <c r="AC81" s="12" t="s">
        <v>1423</v>
      </c>
      <c r="AD81" s="516" t="s">
        <v>1566</v>
      </c>
      <c r="AE81" s="38"/>
      <c r="AF81" s="38"/>
      <c r="AG81" s="38"/>
      <c r="AH81" s="38"/>
      <c r="AI81" s="1"/>
      <c r="AJ81" s="1"/>
      <c r="AK81" s="1"/>
      <c r="AL81" s="1"/>
    </row>
    <row r="82" spans="1:38" s="39" customFormat="1" x14ac:dyDescent="0.25">
      <c r="A82" s="40">
        <v>78</v>
      </c>
      <c r="B82" s="410" t="s">
        <v>741</v>
      </c>
      <c r="C82" s="42" t="s">
        <v>58</v>
      </c>
      <c r="D82" s="59" t="s">
        <v>673</v>
      </c>
      <c r="E82" s="42" t="s">
        <v>674</v>
      </c>
      <c r="F82" s="53" t="s">
        <v>742</v>
      </c>
      <c r="G82" s="53">
        <v>1702053</v>
      </c>
      <c r="H82" s="491">
        <v>44895</v>
      </c>
      <c r="I82" s="491">
        <v>47087</v>
      </c>
      <c r="J82" s="53" t="s">
        <v>743</v>
      </c>
      <c r="K82" s="53" t="s">
        <v>744</v>
      </c>
      <c r="L82" s="42" t="s">
        <v>745</v>
      </c>
      <c r="M82" s="47"/>
      <c r="N82" s="47"/>
      <c r="O82" s="47"/>
      <c r="P82" s="504" t="s">
        <v>1405</v>
      </c>
      <c r="Q82" s="47"/>
      <c r="R82" s="47"/>
      <c r="S82" s="47"/>
      <c r="T82" s="47"/>
      <c r="U82" s="47"/>
      <c r="V82" s="47"/>
      <c r="W82" s="47"/>
      <c r="X82" s="47"/>
      <c r="Y82" s="11" t="s">
        <v>1404</v>
      </c>
      <c r="Z82" s="186" t="s">
        <v>1409</v>
      </c>
      <c r="AA82" s="12" t="s">
        <v>1604</v>
      </c>
      <c r="AB82" s="182" t="s">
        <v>1411</v>
      </c>
      <c r="AC82" s="12" t="s">
        <v>1423</v>
      </c>
      <c r="AD82" s="516" t="s">
        <v>1566</v>
      </c>
      <c r="AE82" s="38"/>
      <c r="AF82" s="38"/>
      <c r="AG82" s="38"/>
      <c r="AH82" s="38"/>
      <c r="AI82" s="1"/>
      <c r="AJ82" s="1"/>
      <c r="AK82" s="1"/>
      <c r="AL82" s="1"/>
    </row>
    <row r="83" spans="1:38" s="39" customFormat="1" x14ac:dyDescent="0.25">
      <c r="A83" s="40">
        <v>79</v>
      </c>
      <c r="B83" s="410" t="s">
        <v>741</v>
      </c>
      <c r="C83" s="42" t="s">
        <v>58</v>
      </c>
      <c r="D83" s="59" t="s">
        <v>673</v>
      </c>
      <c r="E83" s="42" t="s">
        <v>674</v>
      </c>
      <c r="F83" s="53" t="s">
        <v>746</v>
      </c>
      <c r="G83" s="53">
        <v>1108033</v>
      </c>
      <c r="H83" s="491">
        <v>44895</v>
      </c>
      <c r="I83" s="491">
        <v>47087</v>
      </c>
      <c r="J83" s="42" t="s">
        <v>1605</v>
      </c>
      <c r="K83" s="426" t="s">
        <v>748</v>
      </c>
      <c r="L83" s="42" t="s">
        <v>749</v>
      </c>
      <c r="M83" s="47"/>
      <c r="N83" s="47"/>
      <c r="O83" s="47"/>
      <c r="P83" s="504" t="s">
        <v>1405</v>
      </c>
      <c r="Q83" s="47"/>
      <c r="R83" s="47"/>
      <c r="S83" s="47"/>
      <c r="T83" s="47"/>
      <c r="U83" s="47"/>
      <c r="V83" s="47"/>
      <c r="W83" s="47"/>
      <c r="X83" s="47"/>
      <c r="Y83" s="11" t="s">
        <v>1404</v>
      </c>
      <c r="Z83" s="186" t="s">
        <v>1409</v>
      </c>
      <c r="AA83" s="12" t="s">
        <v>1604</v>
      </c>
      <c r="AB83" s="182" t="s">
        <v>1411</v>
      </c>
      <c r="AC83" s="12" t="s">
        <v>1423</v>
      </c>
      <c r="AD83" s="516" t="s">
        <v>1566</v>
      </c>
      <c r="AE83" s="38"/>
      <c r="AF83" s="38"/>
      <c r="AG83" s="38"/>
      <c r="AH83" s="38"/>
      <c r="AI83" s="1"/>
      <c r="AJ83" s="1"/>
      <c r="AK83" s="1"/>
      <c r="AL83" s="1"/>
    </row>
    <row r="84" spans="1:38" s="39" customFormat="1" x14ac:dyDescent="0.25">
      <c r="A84" s="40">
        <v>80</v>
      </c>
      <c r="B84" s="53" t="s">
        <v>804</v>
      </c>
      <c r="C84" s="42" t="s">
        <v>58</v>
      </c>
      <c r="D84" s="59" t="s">
        <v>673</v>
      </c>
      <c r="E84" s="53" t="s">
        <v>769</v>
      </c>
      <c r="F84" s="53" t="s">
        <v>805</v>
      </c>
      <c r="G84" s="53">
        <v>1109057</v>
      </c>
      <c r="H84" s="491">
        <v>44895</v>
      </c>
      <c r="I84" s="491">
        <v>47087</v>
      </c>
      <c r="J84" s="42" t="s">
        <v>806</v>
      </c>
      <c r="K84" s="42" t="s">
        <v>807</v>
      </c>
      <c r="L84" s="42" t="s">
        <v>808</v>
      </c>
      <c r="M84" s="47"/>
      <c r="N84" s="47"/>
      <c r="O84" s="504" t="s">
        <v>1405</v>
      </c>
      <c r="P84" s="47"/>
      <c r="Q84" s="47"/>
      <c r="R84" s="47"/>
      <c r="S84" s="47"/>
      <c r="T84" s="47"/>
      <c r="U84" s="47"/>
      <c r="V84" s="47"/>
      <c r="W84" s="47"/>
      <c r="X84" s="47"/>
      <c r="Y84" s="11" t="s">
        <v>1404</v>
      </c>
      <c r="Z84" s="186" t="s">
        <v>1409</v>
      </c>
      <c r="AA84" s="12" t="s">
        <v>1604</v>
      </c>
      <c r="AB84" s="182" t="s">
        <v>1411</v>
      </c>
      <c r="AC84" s="12" t="s">
        <v>1423</v>
      </c>
      <c r="AD84" s="516" t="s">
        <v>1566</v>
      </c>
      <c r="AE84" s="38"/>
      <c r="AF84" s="38"/>
      <c r="AG84" s="38"/>
      <c r="AH84" s="38"/>
      <c r="AI84" s="1"/>
      <c r="AJ84" s="1"/>
      <c r="AK84" s="1"/>
      <c r="AL84" s="1"/>
    </row>
    <row r="85" spans="1:38" s="39" customFormat="1" x14ac:dyDescent="0.25">
      <c r="A85" s="40">
        <v>81</v>
      </c>
      <c r="B85" s="53" t="s">
        <v>751</v>
      </c>
      <c r="C85" s="42" t="s">
        <v>58</v>
      </c>
      <c r="D85" s="59" t="s">
        <v>673</v>
      </c>
      <c r="E85" s="42" t="s">
        <v>674</v>
      </c>
      <c r="F85" s="53" t="s">
        <v>1606</v>
      </c>
      <c r="G85" s="53">
        <v>1608004</v>
      </c>
      <c r="H85" s="491">
        <v>44895</v>
      </c>
      <c r="I85" s="491">
        <v>47087</v>
      </c>
      <c r="J85" s="42" t="s">
        <v>1607</v>
      </c>
      <c r="K85" s="42" t="s">
        <v>754</v>
      </c>
      <c r="L85" s="42" t="s">
        <v>755</v>
      </c>
      <c r="M85" s="47"/>
      <c r="N85" s="47"/>
      <c r="O85" s="504" t="s">
        <v>1405</v>
      </c>
      <c r="P85" s="47"/>
      <c r="Q85" s="47"/>
      <c r="R85" s="47"/>
      <c r="S85" s="47"/>
      <c r="T85" s="47"/>
      <c r="U85" s="47"/>
      <c r="V85" s="47"/>
      <c r="W85" s="47"/>
      <c r="X85" s="47"/>
      <c r="Y85" s="11" t="s">
        <v>1404</v>
      </c>
      <c r="Z85" s="186" t="s">
        <v>1409</v>
      </c>
      <c r="AA85" s="12" t="s">
        <v>1604</v>
      </c>
      <c r="AB85" s="182" t="s">
        <v>1411</v>
      </c>
      <c r="AC85" s="12" t="s">
        <v>1423</v>
      </c>
      <c r="AD85" s="516" t="s">
        <v>1566</v>
      </c>
      <c r="AE85" s="38"/>
      <c r="AF85" s="38"/>
      <c r="AG85" s="38"/>
      <c r="AH85" s="38"/>
      <c r="AI85" s="1"/>
      <c r="AJ85" s="1"/>
      <c r="AK85" s="1"/>
      <c r="AL85" s="1"/>
    </row>
    <row r="86" spans="1:38" s="39" customFormat="1" x14ac:dyDescent="0.25">
      <c r="A86" s="40">
        <v>82</v>
      </c>
      <c r="B86" s="53" t="s">
        <v>557</v>
      </c>
      <c r="C86" s="42" t="s">
        <v>58</v>
      </c>
      <c r="D86" s="53" t="s">
        <v>541</v>
      </c>
      <c r="E86" s="53" t="s">
        <v>542</v>
      </c>
      <c r="F86" s="53" t="s">
        <v>558</v>
      </c>
      <c r="G86" s="53">
        <v>2507006</v>
      </c>
      <c r="H86" s="491">
        <v>44896</v>
      </c>
      <c r="I86" s="491">
        <v>47088</v>
      </c>
      <c r="J86" s="42" t="s">
        <v>559</v>
      </c>
      <c r="K86" s="42" t="s">
        <v>560</v>
      </c>
      <c r="L86" s="42" t="s">
        <v>561</v>
      </c>
      <c r="M86" s="47"/>
      <c r="N86" s="47"/>
      <c r="O86" s="47"/>
      <c r="P86" s="504" t="s">
        <v>1405</v>
      </c>
      <c r="Q86" s="47"/>
      <c r="R86" s="47"/>
      <c r="S86" s="47"/>
      <c r="T86" s="47"/>
      <c r="U86" s="47"/>
      <c r="V86" s="47"/>
      <c r="W86" s="47"/>
      <c r="X86" s="47"/>
      <c r="Y86" s="11" t="s">
        <v>1404</v>
      </c>
      <c r="Z86" s="186" t="s">
        <v>1409</v>
      </c>
      <c r="AA86" s="12" t="s">
        <v>1565</v>
      </c>
      <c r="AB86" s="182" t="s">
        <v>1411</v>
      </c>
      <c r="AC86" s="12" t="s">
        <v>1423</v>
      </c>
      <c r="AD86" s="516" t="s">
        <v>1566</v>
      </c>
    </row>
    <row r="87" spans="1:38" s="39" customFormat="1" x14ac:dyDescent="0.25">
      <c r="A87" s="40">
        <v>83</v>
      </c>
      <c r="B87" s="53" t="s">
        <v>591</v>
      </c>
      <c r="C87" s="42" t="s">
        <v>58</v>
      </c>
      <c r="D87" s="53" t="s">
        <v>541</v>
      </c>
      <c r="E87" s="53" t="s">
        <v>576</v>
      </c>
      <c r="F87" s="416" t="s">
        <v>1575</v>
      </c>
      <c r="G87" s="53">
        <v>2301036</v>
      </c>
      <c r="H87" s="491">
        <v>44985</v>
      </c>
      <c r="I87" s="491">
        <v>47177</v>
      </c>
      <c r="J87" s="416" t="s">
        <v>593</v>
      </c>
      <c r="K87" s="416" t="s">
        <v>594</v>
      </c>
      <c r="L87" s="42" t="s">
        <v>595</v>
      </c>
      <c r="M87" s="47"/>
      <c r="N87" s="47"/>
      <c r="O87" s="47"/>
      <c r="P87" s="504" t="s">
        <v>1405</v>
      </c>
      <c r="Q87" s="47"/>
      <c r="R87" s="47"/>
      <c r="S87" s="47"/>
      <c r="T87" s="47"/>
      <c r="U87" s="47"/>
      <c r="V87" s="47"/>
      <c r="W87" s="47"/>
      <c r="X87" s="47"/>
      <c r="Y87" s="11" t="s">
        <v>1404</v>
      </c>
      <c r="Z87" s="186" t="s">
        <v>1559</v>
      </c>
      <c r="AA87" s="12" t="s">
        <v>1567</v>
      </c>
      <c r="AB87" s="182" t="s">
        <v>1411</v>
      </c>
      <c r="AC87" s="12" t="s">
        <v>1423</v>
      </c>
      <c r="AD87" s="516" t="s">
        <v>1568</v>
      </c>
      <c r="AE87" s="38"/>
      <c r="AF87" s="38"/>
      <c r="AG87" s="38"/>
      <c r="AH87" s="38"/>
      <c r="AI87" s="1"/>
      <c r="AJ87" s="1"/>
      <c r="AK87" s="1"/>
      <c r="AL87" s="1"/>
    </row>
    <row r="88" spans="1:38" s="39" customFormat="1" x14ac:dyDescent="0.25">
      <c r="A88" s="40">
        <v>84</v>
      </c>
      <c r="B88" s="53" t="s">
        <v>562</v>
      </c>
      <c r="C88" s="42" t="s">
        <v>58</v>
      </c>
      <c r="D88" s="53" t="s">
        <v>541</v>
      </c>
      <c r="E88" s="53" t="s">
        <v>542</v>
      </c>
      <c r="F88" s="416" t="s">
        <v>563</v>
      </c>
      <c r="G88" s="53">
        <v>2108002</v>
      </c>
      <c r="H88" s="491">
        <v>44985</v>
      </c>
      <c r="I88" s="491">
        <v>47177</v>
      </c>
      <c r="J88" s="53" t="s">
        <v>564</v>
      </c>
      <c r="K88" s="53" t="s">
        <v>565</v>
      </c>
      <c r="L88" s="42" t="s">
        <v>566</v>
      </c>
      <c r="M88" s="47"/>
      <c r="N88" s="47"/>
      <c r="O88" s="47"/>
      <c r="P88" s="504" t="s">
        <v>1405</v>
      </c>
      <c r="Q88" s="47"/>
      <c r="R88" s="47"/>
      <c r="S88" s="47"/>
      <c r="T88" s="47"/>
      <c r="U88" s="47"/>
      <c r="V88" s="47"/>
      <c r="W88" s="47"/>
      <c r="X88" s="47"/>
      <c r="Y88" s="11" t="s">
        <v>1404</v>
      </c>
      <c r="Z88" s="186" t="s">
        <v>1559</v>
      </c>
      <c r="AA88" s="12" t="s">
        <v>1567</v>
      </c>
      <c r="AB88" s="182" t="s">
        <v>1411</v>
      </c>
      <c r="AC88" s="12" t="s">
        <v>1423</v>
      </c>
      <c r="AD88" s="516" t="s">
        <v>1568</v>
      </c>
      <c r="AE88" s="38"/>
      <c r="AF88" s="38"/>
      <c r="AG88" s="38"/>
      <c r="AH88" s="38"/>
      <c r="AI88" s="1"/>
      <c r="AJ88" s="1"/>
      <c r="AK88" s="1"/>
      <c r="AL88" s="1"/>
    </row>
    <row r="89" spans="1:38" s="39" customFormat="1" x14ac:dyDescent="0.25">
      <c r="A89" s="40">
        <v>85</v>
      </c>
      <c r="B89" s="53" t="s">
        <v>887</v>
      </c>
      <c r="C89" s="42" t="s">
        <v>58</v>
      </c>
      <c r="D89" s="53" t="s">
        <v>823</v>
      </c>
      <c r="E89" s="53" t="s">
        <v>824</v>
      </c>
      <c r="F89" s="416" t="s">
        <v>888</v>
      </c>
      <c r="G89" s="53">
        <v>2207013</v>
      </c>
      <c r="H89" s="491">
        <v>44985</v>
      </c>
      <c r="I89" s="491">
        <v>47177</v>
      </c>
      <c r="J89" s="53" t="s">
        <v>889</v>
      </c>
      <c r="K89" s="53" t="s">
        <v>890</v>
      </c>
      <c r="L89" s="42" t="s">
        <v>891</v>
      </c>
      <c r="M89" s="47"/>
      <c r="N89" s="47"/>
      <c r="O89" s="504" t="s">
        <v>1405</v>
      </c>
      <c r="P89" s="47"/>
      <c r="Q89" s="47"/>
      <c r="R89" s="47"/>
      <c r="S89" s="47"/>
      <c r="T89" s="47"/>
      <c r="U89" s="47"/>
      <c r="V89" s="47"/>
      <c r="W89" s="47"/>
      <c r="X89" s="47"/>
      <c r="Y89" s="11" t="s">
        <v>1404</v>
      </c>
      <c r="Z89" s="186" t="s">
        <v>1559</v>
      </c>
      <c r="AA89" s="12" t="s">
        <v>1567</v>
      </c>
      <c r="AB89" s="182" t="s">
        <v>1411</v>
      </c>
      <c r="AC89" s="12" t="s">
        <v>1423</v>
      </c>
      <c r="AD89" s="516" t="s">
        <v>1568</v>
      </c>
      <c r="AE89" s="38"/>
      <c r="AF89" s="38"/>
      <c r="AG89" s="38"/>
      <c r="AH89" s="38"/>
      <c r="AI89" s="1"/>
      <c r="AJ89" s="1"/>
      <c r="AK89" s="1"/>
      <c r="AL89" s="1"/>
    </row>
    <row r="90" spans="1:38" s="39" customFormat="1" x14ac:dyDescent="0.25">
      <c r="A90" s="40">
        <v>86</v>
      </c>
      <c r="B90" s="53" t="s">
        <v>309</v>
      </c>
      <c r="C90" s="42" t="s">
        <v>30</v>
      </c>
      <c r="D90" s="42" t="s">
        <v>115</v>
      </c>
      <c r="E90" s="42" t="s">
        <v>261</v>
      </c>
      <c r="F90" s="416" t="s">
        <v>310</v>
      </c>
      <c r="G90" s="53">
        <v>1402011</v>
      </c>
      <c r="H90" s="491">
        <v>44985</v>
      </c>
      <c r="I90" s="491">
        <v>47177</v>
      </c>
      <c r="J90" s="416" t="s">
        <v>311</v>
      </c>
      <c r="K90" s="418" t="s">
        <v>32</v>
      </c>
      <c r="L90" s="42" t="s">
        <v>36</v>
      </c>
      <c r="M90" s="504" t="s">
        <v>1405</v>
      </c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11" t="s">
        <v>1404</v>
      </c>
      <c r="Z90" s="186" t="s">
        <v>1496</v>
      </c>
      <c r="AA90" s="12" t="s">
        <v>1497</v>
      </c>
      <c r="AB90" s="182" t="s">
        <v>1498</v>
      </c>
      <c r="AC90" s="12" t="s">
        <v>1499</v>
      </c>
      <c r="AD90" s="516" t="s">
        <v>1500</v>
      </c>
      <c r="AE90" s="38"/>
      <c r="AF90" s="38"/>
      <c r="AG90" s="38"/>
      <c r="AH90" s="38"/>
      <c r="AI90" s="1"/>
      <c r="AJ90" s="1"/>
      <c r="AK90" s="1"/>
      <c r="AL90" s="1"/>
    </row>
    <row r="91" spans="1:38" s="39" customFormat="1" x14ac:dyDescent="0.25">
      <c r="A91" s="40">
        <v>87</v>
      </c>
      <c r="B91" s="65" t="s">
        <v>289</v>
      </c>
      <c r="C91" s="42" t="s">
        <v>58</v>
      </c>
      <c r="D91" s="42" t="s">
        <v>115</v>
      </c>
      <c r="E91" s="42" t="s">
        <v>261</v>
      </c>
      <c r="F91" s="53" t="s">
        <v>290</v>
      </c>
      <c r="G91" s="53">
        <v>1701036</v>
      </c>
      <c r="H91" s="491">
        <v>45138</v>
      </c>
      <c r="I91" s="491">
        <v>47330</v>
      </c>
      <c r="J91" s="53" t="s">
        <v>291</v>
      </c>
      <c r="K91" s="53" t="s">
        <v>292</v>
      </c>
      <c r="L91" s="42" t="s">
        <v>293</v>
      </c>
      <c r="M91" s="47"/>
      <c r="N91" s="47"/>
      <c r="O91" s="47"/>
      <c r="P91" s="504" t="s">
        <v>1405</v>
      </c>
      <c r="Q91" s="47"/>
      <c r="R91" s="47"/>
      <c r="S91" s="47"/>
      <c r="T91" s="47"/>
      <c r="U91" s="47"/>
      <c r="V91" s="47"/>
      <c r="W91" s="47"/>
      <c r="X91" s="47"/>
      <c r="Y91" s="11" t="s">
        <v>1404</v>
      </c>
      <c r="Z91" s="186" t="s">
        <v>65</v>
      </c>
      <c r="AA91" s="12" t="s">
        <v>1494</v>
      </c>
      <c r="AB91" s="182" t="s">
        <v>67</v>
      </c>
      <c r="AC91" s="56" t="s">
        <v>68</v>
      </c>
      <c r="AD91" s="516" t="s">
        <v>1495</v>
      </c>
      <c r="AE91" s="38"/>
      <c r="AF91" s="38"/>
      <c r="AG91" s="38"/>
      <c r="AH91" s="38"/>
      <c r="AI91" s="1"/>
      <c r="AJ91" s="1"/>
      <c r="AK91" s="1"/>
      <c r="AL91" s="1"/>
    </row>
    <row r="92" spans="1:38" s="39" customFormat="1" x14ac:dyDescent="0.25">
      <c r="A92" s="40">
        <v>88</v>
      </c>
      <c r="B92" s="65" t="s">
        <v>466</v>
      </c>
      <c r="C92" s="42" t="s">
        <v>58</v>
      </c>
      <c r="D92" s="53" t="s">
        <v>413</v>
      </c>
      <c r="E92" s="53" t="s">
        <v>455</v>
      </c>
      <c r="F92" s="53" t="s">
        <v>467</v>
      </c>
      <c r="G92" s="53">
        <v>1406005</v>
      </c>
      <c r="H92" s="491">
        <v>45138</v>
      </c>
      <c r="I92" s="491">
        <v>47330</v>
      </c>
      <c r="J92" s="53" t="s">
        <v>468</v>
      </c>
      <c r="K92" s="53" t="s">
        <v>469</v>
      </c>
      <c r="L92" s="42" t="s">
        <v>470</v>
      </c>
      <c r="M92" s="47"/>
      <c r="N92" s="47"/>
      <c r="O92" s="47"/>
      <c r="P92" s="504" t="s">
        <v>1405</v>
      </c>
      <c r="Q92" s="47"/>
      <c r="R92" s="47"/>
      <c r="S92" s="47"/>
      <c r="T92" s="47"/>
      <c r="U92" s="47"/>
      <c r="V92" s="47"/>
      <c r="W92" s="47"/>
      <c r="X92" s="47"/>
      <c r="Y92" s="11" t="s">
        <v>1404</v>
      </c>
      <c r="Z92" s="186" t="s">
        <v>65</v>
      </c>
      <c r="AA92" s="12" t="s">
        <v>1494</v>
      </c>
      <c r="AB92" s="182" t="s">
        <v>67</v>
      </c>
      <c r="AC92" s="56" t="s">
        <v>68</v>
      </c>
      <c r="AD92" s="516" t="s">
        <v>1539</v>
      </c>
      <c r="AE92" s="38"/>
      <c r="AF92" s="38"/>
      <c r="AG92" s="38"/>
      <c r="AH92" s="38"/>
      <c r="AI92" s="1"/>
      <c r="AJ92" s="1"/>
      <c r="AK92" s="1"/>
      <c r="AL92" s="1"/>
    </row>
    <row r="93" spans="1:38" s="39" customFormat="1" x14ac:dyDescent="0.25">
      <c r="A93" s="40">
        <v>89</v>
      </c>
      <c r="B93" s="65" t="s">
        <v>294</v>
      </c>
      <c r="C93" s="42" t="s">
        <v>58</v>
      </c>
      <c r="D93" s="42" t="s">
        <v>115</v>
      </c>
      <c r="E93" s="42" t="s">
        <v>261</v>
      </c>
      <c r="F93" s="53" t="s">
        <v>1493</v>
      </c>
      <c r="G93" s="53">
        <v>2512025</v>
      </c>
      <c r="H93" s="491">
        <v>45138</v>
      </c>
      <c r="I93" s="491">
        <v>47330</v>
      </c>
      <c r="J93" s="53" t="s">
        <v>296</v>
      </c>
      <c r="K93" s="53" t="s">
        <v>297</v>
      </c>
      <c r="L93" s="42" t="s">
        <v>298</v>
      </c>
      <c r="M93" s="47"/>
      <c r="N93" s="47"/>
      <c r="O93" s="47"/>
      <c r="P93" s="504" t="s">
        <v>1405</v>
      </c>
      <c r="Q93" s="47"/>
      <c r="R93" s="47"/>
      <c r="S93" s="47"/>
      <c r="T93" s="47"/>
      <c r="U93" s="47"/>
      <c r="V93" s="47"/>
      <c r="W93" s="47"/>
      <c r="X93" s="47"/>
      <c r="Y93" s="11" t="s">
        <v>1404</v>
      </c>
      <c r="Z93" s="186" t="s">
        <v>65</v>
      </c>
      <c r="AA93" s="12" t="s">
        <v>1494</v>
      </c>
      <c r="AB93" s="182" t="s">
        <v>67</v>
      </c>
      <c r="AC93" s="56" t="s">
        <v>68</v>
      </c>
      <c r="AD93" s="516" t="s">
        <v>1495</v>
      </c>
      <c r="AE93" s="38"/>
      <c r="AF93" s="38"/>
      <c r="AG93" s="38"/>
      <c r="AH93" s="38"/>
      <c r="AI93" s="1"/>
      <c r="AJ93" s="1"/>
      <c r="AK93" s="1"/>
      <c r="AL93" s="1"/>
    </row>
    <row r="94" spans="1:38" s="39" customFormat="1" x14ac:dyDescent="0.25">
      <c r="A94" s="40">
        <v>90</v>
      </c>
      <c r="B94" s="65" t="s">
        <v>1247</v>
      </c>
      <c r="C94" s="42" t="s">
        <v>58</v>
      </c>
      <c r="D94" s="42" t="s">
        <v>1120</v>
      </c>
      <c r="E94" s="53" t="s">
        <v>1225</v>
      </c>
      <c r="F94" s="53" t="s">
        <v>1248</v>
      </c>
      <c r="G94" s="53">
        <v>1011007</v>
      </c>
      <c r="H94" s="491">
        <v>45138</v>
      </c>
      <c r="I94" s="491">
        <v>47330</v>
      </c>
      <c r="J94" s="53" t="s">
        <v>1249</v>
      </c>
      <c r="K94" s="53" t="s">
        <v>1250</v>
      </c>
      <c r="L94" s="42" t="s">
        <v>1251</v>
      </c>
      <c r="M94" s="47"/>
      <c r="N94" s="47"/>
      <c r="O94" s="47"/>
      <c r="P94" s="504" t="s">
        <v>1405</v>
      </c>
      <c r="Q94" s="47"/>
      <c r="R94" s="47"/>
      <c r="S94" s="47"/>
      <c r="T94" s="47"/>
      <c r="U94" s="47"/>
      <c r="V94" s="47"/>
      <c r="W94" s="47"/>
      <c r="X94" s="47"/>
      <c r="Y94" s="11" t="s">
        <v>1404</v>
      </c>
      <c r="Z94" s="186" t="s">
        <v>65</v>
      </c>
      <c r="AA94" s="12" t="s">
        <v>1576</v>
      </c>
      <c r="AB94" s="182" t="s">
        <v>67</v>
      </c>
      <c r="AC94" s="56" t="s">
        <v>68</v>
      </c>
      <c r="AD94" s="516" t="s">
        <v>1577</v>
      </c>
      <c r="AE94" s="38"/>
      <c r="AF94" s="38"/>
      <c r="AG94" s="38"/>
      <c r="AH94" s="38"/>
      <c r="AI94" s="1"/>
      <c r="AJ94" s="1"/>
      <c r="AK94" s="1"/>
      <c r="AL94" s="1"/>
    </row>
    <row r="95" spans="1:38" s="39" customFormat="1" x14ac:dyDescent="0.25">
      <c r="A95" s="40">
        <v>91</v>
      </c>
      <c r="B95" s="65" t="s">
        <v>596</v>
      </c>
      <c r="C95" s="42" t="s">
        <v>58</v>
      </c>
      <c r="D95" s="53" t="s">
        <v>597</v>
      </c>
      <c r="E95" s="53" t="s">
        <v>598</v>
      </c>
      <c r="F95" s="53" t="s">
        <v>599</v>
      </c>
      <c r="G95" s="53">
        <v>1310002</v>
      </c>
      <c r="H95" s="491">
        <v>45138</v>
      </c>
      <c r="I95" s="491">
        <v>47330</v>
      </c>
      <c r="J95" s="53" t="s">
        <v>600</v>
      </c>
      <c r="K95" s="53" t="s">
        <v>601</v>
      </c>
      <c r="L95" s="42" t="s">
        <v>602</v>
      </c>
      <c r="M95" s="47"/>
      <c r="N95" s="47"/>
      <c r="O95" s="47"/>
      <c r="P95" s="504" t="s">
        <v>1405</v>
      </c>
      <c r="Q95" s="47"/>
      <c r="R95" s="47"/>
      <c r="S95" s="47"/>
      <c r="T95" s="47"/>
      <c r="U95" s="47"/>
      <c r="V95" s="47"/>
      <c r="W95" s="47"/>
      <c r="X95" s="47"/>
      <c r="Y95" s="11" t="s">
        <v>1404</v>
      </c>
      <c r="Z95" s="186" t="s">
        <v>65</v>
      </c>
      <c r="AA95" s="12" t="s">
        <v>1576</v>
      </c>
      <c r="AB95" s="182" t="s">
        <v>67</v>
      </c>
      <c r="AC95" s="56" t="s">
        <v>68</v>
      </c>
      <c r="AD95" s="516" t="s">
        <v>1577</v>
      </c>
      <c r="AE95" s="38"/>
      <c r="AF95" s="38"/>
      <c r="AG95" s="38"/>
      <c r="AH95" s="38"/>
      <c r="AI95" s="1"/>
      <c r="AJ95" s="1"/>
      <c r="AK95" s="1"/>
      <c r="AL95" s="1"/>
    </row>
    <row r="96" spans="1:38" s="39" customFormat="1" x14ac:dyDescent="0.25">
      <c r="A96" s="40">
        <v>92</v>
      </c>
      <c r="B96" s="65" t="s">
        <v>1252</v>
      </c>
      <c r="C96" s="42" t="s">
        <v>58</v>
      </c>
      <c r="D96" s="42" t="s">
        <v>1120</v>
      </c>
      <c r="E96" s="88" t="s">
        <v>1225</v>
      </c>
      <c r="F96" s="53" t="s">
        <v>1253</v>
      </c>
      <c r="G96" s="53">
        <v>1605039</v>
      </c>
      <c r="H96" s="491">
        <v>45138</v>
      </c>
      <c r="I96" s="491">
        <v>47330</v>
      </c>
      <c r="J96" s="53" t="s">
        <v>1254</v>
      </c>
      <c r="K96" s="53" t="s">
        <v>1255</v>
      </c>
      <c r="L96" s="42" t="s">
        <v>1256</v>
      </c>
      <c r="M96" s="47"/>
      <c r="N96" s="47"/>
      <c r="O96" s="47"/>
      <c r="P96" s="504" t="s">
        <v>1405</v>
      </c>
      <c r="Q96" s="47"/>
      <c r="R96" s="47"/>
      <c r="S96" s="47"/>
      <c r="T96" s="47"/>
      <c r="U96" s="47"/>
      <c r="V96" s="47"/>
      <c r="W96" s="47"/>
      <c r="X96" s="47"/>
      <c r="Y96" s="11" t="s">
        <v>1404</v>
      </c>
      <c r="Z96" s="186" t="s">
        <v>65</v>
      </c>
      <c r="AA96" s="12" t="s">
        <v>1576</v>
      </c>
      <c r="AB96" s="182" t="s">
        <v>67</v>
      </c>
      <c r="AC96" s="56" t="s">
        <v>68</v>
      </c>
      <c r="AD96" s="516" t="s">
        <v>1577</v>
      </c>
      <c r="AE96" s="38"/>
      <c r="AF96" s="38"/>
      <c r="AG96" s="38"/>
      <c r="AH96" s="38"/>
      <c r="AI96" s="1"/>
      <c r="AJ96" s="1"/>
      <c r="AK96" s="1"/>
      <c r="AL96" s="1"/>
    </row>
    <row r="97" spans="1:38" s="39" customFormat="1" x14ac:dyDescent="0.25">
      <c r="A97" s="40">
        <v>93</v>
      </c>
      <c r="B97" s="65" t="s">
        <v>1159</v>
      </c>
      <c r="C97" s="42" t="s">
        <v>58</v>
      </c>
      <c r="D97" s="42" t="s">
        <v>1120</v>
      </c>
      <c r="E97" s="53" t="s">
        <v>1121</v>
      </c>
      <c r="F97" s="53" t="s">
        <v>1160</v>
      </c>
      <c r="G97" s="53">
        <v>2203035</v>
      </c>
      <c r="H97" s="491">
        <v>45198</v>
      </c>
      <c r="I97" s="491">
        <v>47390</v>
      </c>
      <c r="J97" s="53" t="s">
        <v>1161</v>
      </c>
      <c r="K97" s="53" t="s">
        <v>1162</v>
      </c>
      <c r="L97" s="42" t="s">
        <v>1163</v>
      </c>
      <c r="M97" s="47"/>
      <c r="N97" s="47"/>
      <c r="O97" s="47"/>
      <c r="P97" s="504" t="s">
        <v>1405</v>
      </c>
      <c r="Q97" s="47"/>
      <c r="R97" s="47"/>
      <c r="S97" s="47"/>
      <c r="T97" s="47"/>
      <c r="U97" s="47"/>
      <c r="V97" s="47"/>
      <c r="W97" s="47"/>
      <c r="X97" s="47"/>
      <c r="Y97" s="11" t="s">
        <v>1404</v>
      </c>
      <c r="Z97" s="186" t="s">
        <v>65</v>
      </c>
      <c r="AA97" s="12" t="s">
        <v>1612</v>
      </c>
      <c r="AB97" s="182" t="s">
        <v>67</v>
      </c>
      <c r="AC97" s="12" t="s">
        <v>68</v>
      </c>
      <c r="AD97" s="516" t="s">
        <v>1428</v>
      </c>
      <c r="AE97" s="38"/>
      <c r="AF97" s="38"/>
      <c r="AG97" s="38"/>
      <c r="AH97" s="38"/>
      <c r="AI97" s="1"/>
      <c r="AJ97" s="1"/>
      <c r="AK97" s="1"/>
      <c r="AL97" s="1"/>
    </row>
    <row r="98" spans="1:38" s="39" customFormat="1" x14ac:dyDescent="0.25">
      <c r="A98" s="40">
        <v>94</v>
      </c>
      <c r="B98" s="65" t="s">
        <v>1003</v>
      </c>
      <c r="C98" s="42" t="s">
        <v>58</v>
      </c>
      <c r="D98" s="53" t="s">
        <v>902</v>
      </c>
      <c r="E98" s="42" t="s">
        <v>1004</v>
      </c>
      <c r="F98" s="53" t="s">
        <v>1005</v>
      </c>
      <c r="G98" s="53">
        <v>1402014</v>
      </c>
      <c r="H98" s="491">
        <v>45198</v>
      </c>
      <c r="I98" s="491">
        <v>47390</v>
      </c>
      <c r="J98" s="53" t="s">
        <v>1006</v>
      </c>
      <c r="K98" s="53" t="s">
        <v>1007</v>
      </c>
      <c r="L98" s="42" t="s">
        <v>1008</v>
      </c>
      <c r="M98" s="47"/>
      <c r="N98" s="47"/>
      <c r="O98" s="47"/>
      <c r="P98" s="504" t="s">
        <v>1405</v>
      </c>
      <c r="Q98" s="47"/>
      <c r="R98" s="47"/>
      <c r="S98" s="47"/>
      <c r="T98" s="47"/>
      <c r="U98" s="47"/>
      <c r="V98" s="47"/>
      <c r="W98" s="47"/>
      <c r="X98" s="47"/>
      <c r="Y98" s="11" t="s">
        <v>1404</v>
      </c>
      <c r="Z98" s="186" t="s">
        <v>65</v>
      </c>
      <c r="AA98" s="12" t="s">
        <v>1612</v>
      </c>
      <c r="AB98" s="182" t="s">
        <v>67</v>
      </c>
      <c r="AC98" s="56" t="s">
        <v>68</v>
      </c>
      <c r="AD98" s="516" t="s">
        <v>1428</v>
      </c>
      <c r="AE98" s="38"/>
      <c r="AF98" s="38"/>
      <c r="AG98" s="38"/>
      <c r="AH98" s="38"/>
      <c r="AI98" s="1"/>
      <c r="AJ98" s="1"/>
      <c r="AK98" s="1"/>
      <c r="AL98" s="1"/>
    </row>
    <row r="99" spans="1:38" s="39" customFormat="1" x14ac:dyDescent="0.25">
      <c r="A99" s="40">
        <v>95</v>
      </c>
      <c r="B99" s="65" t="s">
        <v>789</v>
      </c>
      <c r="C99" s="42" t="s">
        <v>58</v>
      </c>
      <c r="D99" s="59" t="s">
        <v>673</v>
      </c>
      <c r="E99" s="53" t="s">
        <v>769</v>
      </c>
      <c r="F99" s="53" t="s">
        <v>790</v>
      </c>
      <c r="G99" s="53">
        <v>1807021</v>
      </c>
      <c r="H99" s="491">
        <v>45198</v>
      </c>
      <c r="I99" s="491">
        <v>47390</v>
      </c>
      <c r="J99" s="53" t="s">
        <v>791</v>
      </c>
      <c r="K99" s="53" t="s">
        <v>792</v>
      </c>
      <c r="L99" s="42" t="s">
        <v>793</v>
      </c>
      <c r="M99" s="47"/>
      <c r="N99" s="47"/>
      <c r="O99" s="504" t="s">
        <v>1405</v>
      </c>
      <c r="P99" s="47"/>
      <c r="Q99" s="47"/>
      <c r="R99" s="47"/>
      <c r="S99" s="47"/>
      <c r="T99" s="47"/>
      <c r="U99" s="47"/>
      <c r="V99" s="47"/>
      <c r="W99" s="47"/>
      <c r="X99" s="47"/>
      <c r="Y99" s="11" t="s">
        <v>1404</v>
      </c>
      <c r="Z99" s="186" t="s">
        <v>65</v>
      </c>
      <c r="AA99" s="12" t="s">
        <v>1612</v>
      </c>
      <c r="AB99" s="182" t="s">
        <v>67</v>
      </c>
      <c r="AC99" s="56" t="s">
        <v>68</v>
      </c>
      <c r="AD99" s="516" t="s">
        <v>1428</v>
      </c>
      <c r="AE99" s="38"/>
      <c r="AF99" s="38"/>
      <c r="AG99" s="38"/>
      <c r="AH99" s="38"/>
      <c r="AI99" s="1"/>
      <c r="AJ99" s="1"/>
      <c r="AK99" s="1"/>
      <c r="AL99" s="1"/>
    </row>
    <row r="100" spans="1:38" s="39" customFormat="1" x14ac:dyDescent="0.25">
      <c r="A100" s="40">
        <v>96</v>
      </c>
      <c r="B100" s="65" t="s">
        <v>552</v>
      </c>
      <c r="C100" s="42" t="s">
        <v>58</v>
      </c>
      <c r="D100" s="53" t="s">
        <v>541</v>
      </c>
      <c r="E100" s="53" t="s">
        <v>542</v>
      </c>
      <c r="F100" s="53" t="s">
        <v>553</v>
      </c>
      <c r="G100" s="53">
        <v>2305015</v>
      </c>
      <c r="H100" s="491">
        <v>45198</v>
      </c>
      <c r="I100" s="491">
        <v>47390</v>
      </c>
      <c r="J100" s="53" t="s">
        <v>554</v>
      </c>
      <c r="K100" s="53" t="s">
        <v>555</v>
      </c>
      <c r="L100" s="42" t="s">
        <v>556</v>
      </c>
      <c r="M100" s="47"/>
      <c r="N100" s="47"/>
      <c r="O100" s="47"/>
      <c r="P100" s="504" t="s">
        <v>1405</v>
      </c>
      <c r="Q100" s="47"/>
      <c r="R100" s="47"/>
      <c r="S100" s="47"/>
      <c r="T100" s="47"/>
      <c r="U100" s="47"/>
      <c r="V100" s="47"/>
      <c r="W100" s="47"/>
      <c r="X100" s="47"/>
      <c r="Y100" s="11" t="s">
        <v>1404</v>
      </c>
      <c r="Z100" s="186" t="s">
        <v>1425</v>
      </c>
      <c r="AA100" s="12" t="s">
        <v>1426</v>
      </c>
      <c r="AB100" s="182" t="s">
        <v>1427</v>
      </c>
      <c r="AC100" s="12" t="s">
        <v>32</v>
      </c>
      <c r="AD100" s="516" t="s">
        <v>1428</v>
      </c>
      <c r="AE100" s="38"/>
      <c r="AF100" s="38"/>
      <c r="AG100" s="38"/>
      <c r="AH100" s="38"/>
      <c r="AI100" s="1"/>
      <c r="AJ100" s="1"/>
      <c r="AK100" s="1"/>
      <c r="AL100" s="1"/>
    </row>
    <row r="101" spans="1:38" s="39" customFormat="1" ht="21" customHeight="1" x14ac:dyDescent="0.25">
      <c r="A101" s="40">
        <v>97</v>
      </c>
      <c r="B101" s="53" t="s">
        <v>169</v>
      </c>
      <c r="C101" s="42" t="s">
        <v>30</v>
      </c>
      <c r="D101" s="42" t="s">
        <v>115</v>
      </c>
      <c r="E101" s="42" t="s">
        <v>116</v>
      </c>
      <c r="F101" s="44" t="s">
        <v>1457</v>
      </c>
      <c r="G101" s="53">
        <v>1101138</v>
      </c>
      <c r="H101" s="491">
        <v>45198</v>
      </c>
      <c r="I101" s="491">
        <v>47390</v>
      </c>
      <c r="J101" s="416" t="s">
        <v>171</v>
      </c>
      <c r="K101" s="416" t="s">
        <v>172</v>
      </c>
      <c r="L101" s="416" t="s">
        <v>36</v>
      </c>
      <c r="M101" s="504" t="s">
        <v>1405</v>
      </c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11" t="s">
        <v>1404</v>
      </c>
      <c r="Z101" s="186" t="s">
        <v>1409</v>
      </c>
      <c r="AA101" s="12" t="s">
        <v>1459</v>
      </c>
      <c r="AB101" s="182" t="s">
        <v>1411</v>
      </c>
      <c r="AC101" s="12" t="s">
        <v>1423</v>
      </c>
      <c r="AD101" s="516" t="s">
        <v>1460</v>
      </c>
      <c r="AE101" s="38"/>
      <c r="AF101" s="38"/>
      <c r="AG101" s="38"/>
      <c r="AH101" s="38"/>
      <c r="AI101" s="1"/>
      <c r="AJ101" s="1"/>
      <c r="AK101" s="1"/>
      <c r="AL101" s="1"/>
    </row>
    <row r="102" spans="1:38" s="39" customFormat="1" x14ac:dyDescent="0.25">
      <c r="A102" s="40">
        <v>98</v>
      </c>
      <c r="B102" s="53" t="s">
        <v>567</v>
      </c>
      <c r="C102" s="42" t="s">
        <v>30</v>
      </c>
      <c r="D102" s="53" t="s">
        <v>541</v>
      </c>
      <c r="E102" s="42" t="s">
        <v>541</v>
      </c>
      <c r="F102" s="416" t="s">
        <v>568</v>
      </c>
      <c r="G102" s="53">
        <v>2112043</v>
      </c>
      <c r="H102" s="491">
        <v>45198</v>
      </c>
      <c r="I102" s="491">
        <v>47390</v>
      </c>
      <c r="J102" s="416" t="s">
        <v>569</v>
      </c>
      <c r="K102" s="416" t="s">
        <v>570</v>
      </c>
      <c r="L102" s="42" t="s">
        <v>36</v>
      </c>
      <c r="M102" s="504" t="s">
        <v>1405</v>
      </c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11" t="s">
        <v>1404</v>
      </c>
      <c r="Z102" s="186" t="s">
        <v>1409</v>
      </c>
      <c r="AA102" s="12" t="s">
        <v>1459</v>
      </c>
      <c r="AB102" s="182" t="s">
        <v>1411</v>
      </c>
      <c r="AC102" s="12" t="s">
        <v>1423</v>
      </c>
      <c r="AD102" s="516" t="s">
        <v>1460</v>
      </c>
      <c r="AE102" s="38"/>
      <c r="AF102" s="38"/>
      <c r="AG102" s="38"/>
      <c r="AH102" s="38"/>
      <c r="AI102" s="1"/>
      <c r="AJ102" s="1"/>
      <c r="AK102" s="1"/>
      <c r="AL102" s="1"/>
    </row>
    <row r="103" spans="1:38" s="39" customFormat="1" x14ac:dyDescent="0.25">
      <c r="A103" s="40">
        <v>99</v>
      </c>
      <c r="B103" s="53" t="s">
        <v>412</v>
      </c>
      <c r="C103" s="42" t="s">
        <v>30</v>
      </c>
      <c r="D103" s="53" t="s">
        <v>413</v>
      </c>
      <c r="E103" s="42" t="s">
        <v>413</v>
      </c>
      <c r="F103" s="416" t="s">
        <v>414</v>
      </c>
      <c r="G103" s="53">
        <v>2405001</v>
      </c>
      <c r="H103" s="491">
        <v>45198</v>
      </c>
      <c r="I103" s="491">
        <v>47390</v>
      </c>
      <c r="J103" s="416" t="s">
        <v>415</v>
      </c>
      <c r="K103" s="416" t="s">
        <v>416</v>
      </c>
      <c r="L103" s="416" t="s">
        <v>36</v>
      </c>
      <c r="M103" s="504" t="s">
        <v>1405</v>
      </c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11" t="s">
        <v>1404</v>
      </c>
      <c r="Z103" s="186" t="s">
        <v>1409</v>
      </c>
      <c r="AA103" s="12" t="s">
        <v>1459</v>
      </c>
      <c r="AB103" s="182" t="s">
        <v>1411</v>
      </c>
      <c r="AC103" s="12" t="s">
        <v>1423</v>
      </c>
      <c r="AD103" s="516" t="s">
        <v>1460</v>
      </c>
      <c r="AE103" s="38"/>
      <c r="AF103" s="38"/>
      <c r="AG103" s="38"/>
      <c r="AH103" s="38"/>
      <c r="AI103" s="1"/>
      <c r="AJ103" s="1"/>
      <c r="AK103" s="1"/>
      <c r="AL103" s="1"/>
    </row>
    <row r="104" spans="1:38" s="39" customFormat="1" x14ac:dyDescent="0.25">
      <c r="A104" s="40">
        <v>100</v>
      </c>
      <c r="B104" s="53" t="s">
        <v>901</v>
      </c>
      <c r="C104" s="42" t="s">
        <v>30</v>
      </c>
      <c r="D104" s="53" t="s">
        <v>902</v>
      </c>
      <c r="E104" s="42" t="s">
        <v>902</v>
      </c>
      <c r="F104" s="416" t="s">
        <v>903</v>
      </c>
      <c r="G104" s="53">
        <v>2211002</v>
      </c>
      <c r="H104" s="491">
        <v>45198</v>
      </c>
      <c r="I104" s="491">
        <v>47390</v>
      </c>
      <c r="J104" s="416" t="s">
        <v>904</v>
      </c>
      <c r="K104" s="53" t="s">
        <v>905</v>
      </c>
      <c r="L104" s="42" t="s">
        <v>36</v>
      </c>
      <c r="M104" s="504" t="s">
        <v>1405</v>
      </c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11" t="s">
        <v>1404</v>
      </c>
      <c r="Z104" s="186" t="s">
        <v>1409</v>
      </c>
      <c r="AA104" s="12" t="s">
        <v>1459</v>
      </c>
      <c r="AB104" s="182" t="s">
        <v>1411</v>
      </c>
      <c r="AC104" s="12" t="s">
        <v>1423</v>
      </c>
      <c r="AD104" s="516" t="s">
        <v>1460</v>
      </c>
    </row>
    <row r="105" spans="1:38" s="39" customFormat="1" x14ac:dyDescent="0.25">
      <c r="A105" s="40">
        <v>101</v>
      </c>
      <c r="B105" s="53" t="s">
        <v>857</v>
      </c>
      <c r="C105" s="42" t="s">
        <v>30</v>
      </c>
      <c r="D105" s="53" t="s">
        <v>823</v>
      </c>
      <c r="E105" s="42" t="s">
        <v>824</v>
      </c>
      <c r="F105" s="416" t="s">
        <v>858</v>
      </c>
      <c r="G105" s="53">
        <v>1204007</v>
      </c>
      <c r="H105" s="491">
        <v>45198</v>
      </c>
      <c r="I105" s="491">
        <v>47390</v>
      </c>
      <c r="J105" s="416" t="s">
        <v>859</v>
      </c>
      <c r="K105" s="53" t="s">
        <v>860</v>
      </c>
      <c r="L105" s="42" t="s">
        <v>36</v>
      </c>
      <c r="M105" s="504" t="s">
        <v>1405</v>
      </c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11" t="s">
        <v>1404</v>
      </c>
      <c r="Z105" s="186" t="s">
        <v>1409</v>
      </c>
      <c r="AA105" s="12" t="s">
        <v>1422</v>
      </c>
      <c r="AB105" s="182" t="s">
        <v>1411</v>
      </c>
      <c r="AC105" s="12" t="s">
        <v>1423</v>
      </c>
      <c r="AD105" s="516" t="s">
        <v>1424</v>
      </c>
      <c r="AE105" s="38"/>
      <c r="AF105" s="38"/>
      <c r="AG105" s="38"/>
      <c r="AH105" s="38"/>
      <c r="AI105" s="1"/>
      <c r="AJ105" s="1"/>
      <c r="AK105" s="1"/>
      <c r="AL105" s="1"/>
    </row>
    <row r="106" spans="1:38" s="39" customFormat="1" x14ac:dyDescent="0.25">
      <c r="A106" s="40">
        <v>102</v>
      </c>
      <c r="B106" s="53" t="s">
        <v>85</v>
      </c>
      <c r="C106" s="42" t="s">
        <v>30</v>
      </c>
      <c r="D106" s="42" t="s">
        <v>59</v>
      </c>
      <c r="E106" s="42" t="s">
        <v>60</v>
      </c>
      <c r="F106" s="416" t="s">
        <v>86</v>
      </c>
      <c r="G106" s="53">
        <v>1307002</v>
      </c>
      <c r="H106" s="491">
        <v>45198</v>
      </c>
      <c r="I106" s="491">
        <v>47390</v>
      </c>
      <c r="J106" s="416" t="s">
        <v>87</v>
      </c>
      <c r="K106" s="416" t="s">
        <v>88</v>
      </c>
      <c r="L106" s="42" t="s">
        <v>36</v>
      </c>
      <c r="M106" s="504" t="s">
        <v>1405</v>
      </c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11" t="s">
        <v>1404</v>
      </c>
      <c r="Z106" s="170" t="s">
        <v>1409</v>
      </c>
      <c r="AA106" s="12" t="s">
        <v>1422</v>
      </c>
      <c r="AB106" s="182" t="s">
        <v>1411</v>
      </c>
      <c r="AC106" s="12" t="s">
        <v>1423</v>
      </c>
      <c r="AD106" s="516" t="s">
        <v>1424</v>
      </c>
    </row>
    <row r="107" spans="1:38" s="39" customFormat="1" x14ac:dyDescent="0.25">
      <c r="A107" s="40">
        <v>103</v>
      </c>
      <c r="B107" s="53" t="s">
        <v>1052</v>
      </c>
      <c r="C107" s="42" t="s">
        <v>30</v>
      </c>
      <c r="D107" s="43" t="s">
        <v>1026</v>
      </c>
      <c r="E107" s="42" t="s">
        <v>1053</v>
      </c>
      <c r="F107" s="416" t="s">
        <v>1054</v>
      </c>
      <c r="G107" s="53">
        <v>1208092</v>
      </c>
      <c r="H107" s="491">
        <v>45198</v>
      </c>
      <c r="I107" s="491">
        <v>47390</v>
      </c>
      <c r="J107" s="416" t="s">
        <v>1055</v>
      </c>
      <c r="K107" s="53" t="s">
        <v>1056</v>
      </c>
      <c r="L107" s="42" t="s">
        <v>36</v>
      </c>
      <c r="M107" s="504" t="s">
        <v>1405</v>
      </c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11" t="s">
        <v>1404</v>
      </c>
      <c r="Z107" s="170" t="s">
        <v>1409</v>
      </c>
      <c r="AA107" s="12" t="s">
        <v>1422</v>
      </c>
      <c r="AB107" s="182" t="s">
        <v>1411</v>
      </c>
      <c r="AC107" s="12" t="s">
        <v>1423</v>
      </c>
      <c r="AD107" s="516" t="s">
        <v>1424</v>
      </c>
      <c r="AE107" s="38"/>
      <c r="AF107" s="38"/>
      <c r="AG107" s="38"/>
      <c r="AH107" s="38"/>
      <c r="AI107" s="1"/>
      <c r="AJ107" s="1"/>
      <c r="AK107" s="1"/>
      <c r="AL107" s="1"/>
    </row>
    <row r="108" spans="1:38" s="39" customFormat="1" x14ac:dyDescent="0.25">
      <c r="A108" s="40">
        <v>104</v>
      </c>
      <c r="B108" s="53" t="s">
        <v>1151</v>
      </c>
      <c r="C108" s="42" t="s">
        <v>30</v>
      </c>
      <c r="D108" s="42" t="s">
        <v>1120</v>
      </c>
      <c r="E108" s="42" t="s">
        <v>1121</v>
      </c>
      <c r="F108" s="416" t="s">
        <v>1152</v>
      </c>
      <c r="G108" s="53">
        <v>1108005</v>
      </c>
      <c r="H108" s="491">
        <v>45198</v>
      </c>
      <c r="I108" s="491">
        <v>47390</v>
      </c>
      <c r="J108" s="416" t="s">
        <v>1153</v>
      </c>
      <c r="K108" s="416" t="s">
        <v>1154</v>
      </c>
      <c r="L108" s="416" t="s">
        <v>36</v>
      </c>
      <c r="M108" s="504" t="s">
        <v>1405</v>
      </c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11" t="s">
        <v>1404</v>
      </c>
      <c r="Z108" s="170" t="s">
        <v>1409</v>
      </c>
      <c r="AA108" s="12" t="s">
        <v>1422</v>
      </c>
      <c r="AB108" s="182" t="s">
        <v>1411</v>
      </c>
      <c r="AC108" s="12" t="s">
        <v>1423</v>
      </c>
      <c r="AD108" s="516" t="s">
        <v>1424</v>
      </c>
      <c r="AE108" s="38"/>
      <c r="AF108" s="38"/>
      <c r="AG108" s="38"/>
      <c r="AH108" s="38"/>
      <c r="AI108" s="1"/>
      <c r="AJ108" s="1"/>
      <c r="AK108" s="1"/>
      <c r="AL108" s="1"/>
    </row>
    <row r="109" spans="1:38" s="39" customFormat="1" x14ac:dyDescent="0.25">
      <c r="A109" s="40">
        <v>105</v>
      </c>
      <c r="B109" s="53" t="s">
        <v>438</v>
      </c>
      <c r="C109" s="42" t="s">
        <v>30</v>
      </c>
      <c r="D109" s="53" t="s">
        <v>413</v>
      </c>
      <c r="E109" s="42" t="s">
        <v>422</v>
      </c>
      <c r="F109" s="416" t="s">
        <v>439</v>
      </c>
      <c r="G109" s="53">
        <v>1804001</v>
      </c>
      <c r="H109" s="491">
        <v>45198</v>
      </c>
      <c r="I109" s="491">
        <v>47390</v>
      </c>
      <c r="J109" s="416" t="s">
        <v>440</v>
      </c>
      <c r="K109" s="416" t="s">
        <v>441</v>
      </c>
      <c r="L109" s="42" t="s">
        <v>36</v>
      </c>
      <c r="M109" s="504" t="s">
        <v>1405</v>
      </c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11" t="s">
        <v>1404</v>
      </c>
      <c r="Z109" s="170" t="s">
        <v>1409</v>
      </c>
      <c r="AA109" s="12" t="s">
        <v>1422</v>
      </c>
      <c r="AB109" s="182" t="s">
        <v>1411</v>
      </c>
      <c r="AC109" s="12" t="s">
        <v>1423</v>
      </c>
      <c r="AD109" s="516" t="s">
        <v>1424</v>
      </c>
      <c r="AE109" s="38"/>
      <c r="AF109" s="38"/>
      <c r="AG109" s="38"/>
      <c r="AH109" s="38"/>
      <c r="AI109" s="1"/>
      <c r="AJ109" s="1"/>
      <c r="AK109" s="1"/>
      <c r="AL109" s="1"/>
    </row>
    <row r="110" spans="1:38" s="39" customFormat="1" x14ac:dyDescent="0.25">
      <c r="A110" s="40">
        <v>106</v>
      </c>
      <c r="B110" s="65" t="s">
        <v>1189</v>
      </c>
      <c r="C110" s="42" t="s">
        <v>58</v>
      </c>
      <c r="D110" s="42" t="s">
        <v>1120</v>
      </c>
      <c r="E110" s="88" t="s">
        <v>1180</v>
      </c>
      <c r="F110" s="53" t="s">
        <v>1190</v>
      </c>
      <c r="G110" s="53">
        <v>1305005</v>
      </c>
      <c r="H110" s="491">
        <v>45198</v>
      </c>
      <c r="I110" s="491">
        <v>47390</v>
      </c>
      <c r="J110" s="53" t="s">
        <v>1191</v>
      </c>
      <c r="K110" s="53" t="s">
        <v>1192</v>
      </c>
      <c r="L110" s="42" t="s">
        <v>1193</v>
      </c>
      <c r="M110" s="47"/>
      <c r="N110" s="47"/>
      <c r="O110" s="47"/>
      <c r="P110" s="504" t="s">
        <v>1405</v>
      </c>
      <c r="Q110" s="47"/>
      <c r="R110" s="47"/>
      <c r="S110" s="47"/>
      <c r="T110" s="47"/>
      <c r="U110" s="47"/>
      <c r="V110" s="47"/>
      <c r="W110" s="47"/>
      <c r="X110" s="47"/>
      <c r="Y110" s="11" t="s">
        <v>1404</v>
      </c>
      <c r="Z110" s="186" t="s">
        <v>1425</v>
      </c>
      <c r="AA110" s="12" t="s">
        <v>1426</v>
      </c>
      <c r="AB110" s="182" t="s">
        <v>1427</v>
      </c>
      <c r="AC110" s="12" t="s">
        <v>32</v>
      </c>
      <c r="AD110" s="516" t="s">
        <v>1428</v>
      </c>
      <c r="AE110" s="38"/>
      <c r="AF110" s="38"/>
      <c r="AG110" s="38"/>
      <c r="AH110" s="38"/>
      <c r="AI110" s="1"/>
      <c r="AJ110" s="1"/>
      <c r="AK110" s="1"/>
      <c r="AL110" s="1"/>
    </row>
    <row r="111" spans="1:38" s="39" customFormat="1" x14ac:dyDescent="0.25">
      <c r="A111" s="40">
        <v>107</v>
      </c>
      <c r="B111" s="65" t="s">
        <v>90</v>
      </c>
      <c r="C111" s="42" t="s">
        <v>58</v>
      </c>
      <c r="D111" s="42" t="s">
        <v>59</v>
      </c>
      <c r="E111" s="42" t="s">
        <v>60</v>
      </c>
      <c r="F111" s="65" t="s">
        <v>91</v>
      </c>
      <c r="G111" s="53">
        <v>1505006</v>
      </c>
      <c r="H111" s="491">
        <v>45198</v>
      </c>
      <c r="I111" s="491">
        <v>47390</v>
      </c>
      <c r="J111" s="53" t="s">
        <v>92</v>
      </c>
      <c r="K111" s="53" t="s">
        <v>93</v>
      </c>
      <c r="L111" s="42" t="s">
        <v>94</v>
      </c>
      <c r="M111" s="47"/>
      <c r="N111" s="47"/>
      <c r="O111" s="47"/>
      <c r="P111" s="504" t="s">
        <v>1405</v>
      </c>
      <c r="Q111" s="47"/>
      <c r="R111" s="47"/>
      <c r="S111" s="47"/>
      <c r="T111" s="47"/>
      <c r="U111" s="47"/>
      <c r="V111" s="47"/>
      <c r="W111" s="47"/>
      <c r="X111" s="47"/>
      <c r="Y111" s="11" t="s">
        <v>1404</v>
      </c>
      <c r="Z111" s="186" t="s">
        <v>1425</v>
      </c>
      <c r="AA111" s="12" t="s">
        <v>1426</v>
      </c>
      <c r="AB111" s="182" t="s">
        <v>1427</v>
      </c>
      <c r="AC111" s="12" t="s">
        <v>32</v>
      </c>
      <c r="AD111" s="516" t="s">
        <v>1428</v>
      </c>
      <c r="AE111" s="38"/>
      <c r="AF111" s="38"/>
      <c r="AG111" s="38"/>
      <c r="AH111" s="38"/>
      <c r="AI111" s="1"/>
      <c r="AJ111" s="1"/>
      <c r="AK111" s="1"/>
      <c r="AL111" s="1"/>
    </row>
    <row r="112" spans="1:38" s="39" customFormat="1" x14ac:dyDescent="0.25">
      <c r="A112" s="40">
        <v>108</v>
      </c>
      <c r="B112" s="65" t="s">
        <v>299</v>
      </c>
      <c r="C112" s="42" t="s">
        <v>58</v>
      </c>
      <c r="D112" s="42" t="s">
        <v>115</v>
      </c>
      <c r="E112" s="42" t="s">
        <v>261</v>
      </c>
      <c r="F112" s="53" t="s">
        <v>300</v>
      </c>
      <c r="G112" s="53">
        <v>1309033</v>
      </c>
      <c r="H112" s="491">
        <v>45260</v>
      </c>
      <c r="I112" s="491">
        <v>47452</v>
      </c>
      <c r="J112" s="53" t="s">
        <v>301</v>
      </c>
      <c r="K112" s="53" t="s">
        <v>302</v>
      </c>
      <c r="L112" s="42" t="s">
        <v>303</v>
      </c>
      <c r="M112" s="47"/>
      <c r="N112" s="47"/>
      <c r="O112" s="47"/>
      <c r="P112" s="504" t="s">
        <v>1405</v>
      </c>
      <c r="Q112" s="47"/>
      <c r="R112" s="47"/>
      <c r="S112" s="47"/>
      <c r="T112" s="47"/>
      <c r="U112" s="47"/>
      <c r="V112" s="47"/>
      <c r="W112" s="47"/>
      <c r="X112" s="47"/>
      <c r="Y112" s="11" t="s">
        <v>1404</v>
      </c>
      <c r="Z112" s="186" t="s">
        <v>1425</v>
      </c>
      <c r="AA112" s="12" t="s">
        <v>1491</v>
      </c>
      <c r="AB112" s="182" t="s">
        <v>1427</v>
      </c>
      <c r="AC112" s="12" t="s">
        <v>32</v>
      </c>
      <c r="AD112" s="516" t="s">
        <v>1492</v>
      </c>
      <c r="AE112" s="38"/>
      <c r="AF112" s="38"/>
      <c r="AG112" s="38"/>
      <c r="AH112" s="38"/>
      <c r="AI112" s="1"/>
      <c r="AJ112" s="1"/>
      <c r="AK112" s="1"/>
      <c r="AL112" s="1"/>
    </row>
    <row r="113" spans="1:38" s="39" customFormat="1" x14ac:dyDescent="0.25">
      <c r="A113" s="40">
        <v>109</v>
      </c>
      <c r="B113" s="65" t="s">
        <v>960</v>
      </c>
      <c r="C113" s="42" t="s">
        <v>58</v>
      </c>
      <c r="D113" s="53" t="s">
        <v>902</v>
      </c>
      <c r="E113" s="53" t="s">
        <v>939</v>
      </c>
      <c r="F113" s="53" t="s">
        <v>961</v>
      </c>
      <c r="G113" s="53">
        <v>1208057</v>
      </c>
      <c r="H113" s="491">
        <v>45260</v>
      </c>
      <c r="I113" s="491">
        <v>47452</v>
      </c>
      <c r="J113" s="53" t="s">
        <v>962</v>
      </c>
      <c r="K113" s="53" t="s">
        <v>963</v>
      </c>
      <c r="L113" s="42" t="s">
        <v>964</v>
      </c>
      <c r="M113" s="47"/>
      <c r="N113" s="47"/>
      <c r="O113" s="47"/>
      <c r="P113" s="504" t="s">
        <v>1405</v>
      </c>
      <c r="Q113" s="47"/>
      <c r="R113" s="47"/>
      <c r="S113" s="47"/>
      <c r="T113" s="47"/>
      <c r="U113" s="47"/>
      <c r="V113" s="47"/>
      <c r="W113" s="47"/>
      <c r="X113" s="47"/>
      <c r="Y113" s="11" t="s">
        <v>1404</v>
      </c>
      <c r="Z113" s="186" t="s">
        <v>1425</v>
      </c>
      <c r="AA113" s="12" t="s">
        <v>1491</v>
      </c>
      <c r="AB113" s="182" t="s">
        <v>1427</v>
      </c>
      <c r="AC113" s="12" t="s">
        <v>32</v>
      </c>
      <c r="AD113" s="516" t="s">
        <v>1639</v>
      </c>
      <c r="AE113" s="38"/>
      <c r="AF113" s="38"/>
      <c r="AG113" s="38"/>
      <c r="AH113" s="38"/>
      <c r="AI113" s="1"/>
      <c r="AJ113" s="1"/>
      <c r="AK113" s="1"/>
      <c r="AL113" s="1"/>
    </row>
    <row r="114" spans="1:38" s="39" customFormat="1" x14ac:dyDescent="0.25">
      <c r="A114" s="40">
        <v>110</v>
      </c>
      <c r="B114" s="65" t="s">
        <v>1164</v>
      </c>
      <c r="C114" s="42" t="s">
        <v>58</v>
      </c>
      <c r="D114" s="42" t="s">
        <v>1120</v>
      </c>
      <c r="E114" s="53" t="s">
        <v>1121</v>
      </c>
      <c r="F114" s="53" t="s">
        <v>1165</v>
      </c>
      <c r="G114" s="53">
        <v>1510028</v>
      </c>
      <c r="H114" s="491">
        <v>45260</v>
      </c>
      <c r="I114" s="491">
        <v>47452</v>
      </c>
      <c r="J114" s="53" t="s">
        <v>1166</v>
      </c>
      <c r="K114" s="53" t="s">
        <v>1167</v>
      </c>
      <c r="L114" s="42" t="s">
        <v>1168</v>
      </c>
      <c r="M114" s="47"/>
      <c r="N114" s="47"/>
      <c r="O114" s="47"/>
      <c r="P114" s="504" t="s">
        <v>1405</v>
      </c>
      <c r="Q114" s="47"/>
      <c r="R114" s="47"/>
      <c r="S114" s="47"/>
      <c r="T114" s="47"/>
      <c r="U114" s="47"/>
      <c r="V114" s="47"/>
      <c r="W114" s="47"/>
      <c r="X114" s="47"/>
      <c r="Y114" s="11" t="s">
        <v>1404</v>
      </c>
      <c r="Z114" s="186" t="s">
        <v>1425</v>
      </c>
      <c r="AA114" s="12" t="s">
        <v>1491</v>
      </c>
      <c r="AB114" s="182" t="s">
        <v>1427</v>
      </c>
      <c r="AC114" s="12" t="s">
        <v>32</v>
      </c>
      <c r="AD114" s="516" t="s">
        <v>1639</v>
      </c>
      <c r="AE114" s="38"/>
      <c r="AF114" s="38"/>
      <c r="AG114" s="38"/>
      <c r="AH114" s="38"/>
      <c r="AI114" s="1"/>
      <c r="AJ114" s="1"/>
      <c r="AK114" s="1"/>
      <c r="AL114" s="1"/>
    </row>
    <row r="115" spans="1:38" s="39" customFormat="1" x14ac:dyDescent="0.25">
      <c r="A115" s="40">
        <v>111</v>
      </c>
      <c r="B115" s="53" t="s">
        <v>1155</v>
      </c>
      <c r="C115" s="42" t="s">
        <v>30</v>
      </c>
      <c r="D115" s="42" t="s">
        <v>1120</v>
      </c>
      <c r="E115" s="42" t="s">
        <v>1121</v>
      </c>
      <c r="F115" s="53" t="s">
        <v>1156</v>
      </c>
      <c r="G115" s="53">
        <v>1108005</v>
      </c>
      <c r="H115" s="491">
        <v>45260</v>
      </c>
      <c r="I115" s="491">
        <v>47452</v>
      </c>
      <c r="J115" s="416" t="s">
        <v>1157</v>
      </c>
      <c r="K115" s="416" t="s">
        <v>1158</v>
      </c>
      <c r="L115" s="416" t="s">
        <v>36</v>
      </c>
      <c r="M115" s="47"/>
      <c r="N115" s="47"/>
      <c r="O115" s="504" t="s">
        <v>1405</v>
      </c>
      <c r="P115" s="47"/>
      <c r="Q115" s="47"/>
      <c r="R115" s="47"/>
      <c r="S115" s="47"/>
      <c r="T115" s="47"/>
      <c r="U115" s="47"/>
      <c r="V115" s="47"/>
      <c r="W115" s="47"/>
      <c r="X115" s="47"/>
      <c r="Y115" s="11" t="s">
        <v>1404</v>
      </c>
      <c r="Z115" s="186" t="s">
        <v>1425</v>
      </c>
      <c r="AA115" s="12" t="s">
        <v>1454</v>
      </c>
      <c r="AB115" s="182" t="s">
        <v>1427</v>
      </c>
      <c r="AC115" s="12" t="s">
        <v>32</v>
      </c>
      <c r="AD115" s="516" t="s">
        <v>1455</v>
      </c>
      <c r="AE115" s="38"/>
      <c r="AF115" s="38"/>
      <c r="AG115" s="38"/>
      <c r="AH115" s="38"/>
      <c r="AI115" s="1"/>
      <c r="AJ115" s="1"/>
      <c r="AK115" s="1"/>
      <c r="AL115" s="1"/>
    </row>
    <row r="116" spans="1:38" s="39" customFormat="1" x14ac:dyDescent="0.25">
      <c r="A116" s="40">
        <v>112</v>
      </c>
      <c r="B116" s="53" t="s">
        <v>156</v>
      </c>
      <c r="C116" s="42" t="s">
        <v>30</v>
      </c>
      <c r="D116" s="42" t="s">
        <v>115</v>
      </c>
      <c r="E116" s="42" t="s">
        <v>124</v>
      </c>
      <c r="F116" s="53" t="s">
        <v>157</v>
      </c>
      <c r="G116" s="53">
        <v>1205001</v>
      </c>
      <c r="H116" s="491">
        <v>45260</v>
      </c>
      <c r="I116" s="491">
        <v>47452</v>
      </c>
      <c r="J116" s="416" t="s">
        <v>158</v>
      </c>
      <c r="K116" s="416" t="s">
        <v>159</v>
      </c>
      <c r="L116" s="416" t="s">
        <v>36</v>
      </c>
      <c r="M116" s="504" t="s">
        <v>1405</v>
      </c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11" t="s">
        <v>1404</v>
      </c>
      <c r="Z116" s="186" t="s">
        <v>1425</v>
      </c>
      <c r="AA116" s="12" t="s">
        <v>1454</v>
      </c>
      <c r="AB116" s="182" t="s">
        <v>1427</v>
      </c>
      <c r="AC116" s="12" t="s">
        <v>32</v>
      </c>
      <c r="AD116" s="516" t="s">
        <v>1455</v>
      </c>
      <c r="AE116" s="38"/>
      <c r="AF116" s="38"/>
      <c r="AG116" s="38"/>
      <c r="AH116" s="38"/>
      <c r="AI116" s="1"/>
      <c r="AJ116" s="1"/>
      <c r="AK116" s="1"/>
      <c r="AL116" s="1"/>
    </row>
    <row r="117" spans="1:38" s="39" customFormat="1" x14ac:dyDescent="0.25">
      <c r="A117" s="40">
        <v>113</v>
      </c>
      <c r="B117" s="65" t="s">
        <v>471</v>
      </c>
      <c r="C117" s="42" t="s">
        <v>58</v>
      </c>
      <c r="D117" s="53" t="s">
        <v>413</v>
      </c>
      <c r="E117" s="53" t="s">
        <v>455</v>
      </c>
      <c r="F117" s="53" t="s">
        <v>1540</v>
      </c>
      <c r="G117" s="53">
        <v>1312002</v>
      </c>
      <c r="H117" s="491">
        <v>45260</v>
      </c>
      <c r="I117" s="491">
        <v>47452</v>
      </c>
      <c r="J117" s="53" t="s">
        <v>473</v>
      </c>
      <c r="K117" s="53" t="s">
        <v>474</v>
      </c>
      <c r="L117" s="42" t="s">
        <v>475</v>
      </c>
      <c r="M117" s="47"/>
      <c r="N117" s="47"/>
      <c r="O117" s="47"/>
      <c r="P117" s="504" t="s">
        <v>1405</v>
      </c>
      <c r="Q117" s="47"/>
      <c r="R117" s="47"/>
      <c r="S117" s="47"/>
      <c r="T117" s="47"/>
      <c r="U117" s="47"/>
      <c r="V117" s="47"/>
      <c r="W117" s="47"/>
      <c r="X117" s="47"/>
      <c r="Y117" s="11" t="s">
        <v>1404</v>
      </c>
      <c r="Z117" s="186" t="s">
        <v>1425</v>
      </c>
      <c r="AA117" s="12" t="s">
        <v>1541</v>
      </c>
      <c r="AB117" s="182" t="s">
        <v>1427</v>
      </c>
      <c r="AC117" s="12" t="s">
        <v>32</v>
      </c>
      <c r="AD117" s="516" t="s">
        <v>1542</v>
      </c>
    </row>
    <row r="118" spans="1:38" s="39" customFormat="1" ht="21" customHeight="1" x14ac:dyDescent="0.25">
      <c r="A118" s="40">
        <v>114</v>
      </c>
      <c r="B118" s="65" t="s">
        <v>923</v>
      </c>
      <c r="C118" s="42" t="s">
        <v>58</v>
      </c>
      <c r="D118" s="53" t="s">
        <v>902</v>
      </c>
      <c r="E118" s="42" t="s">
        <v>918</v>
      </c>
      <c r="F118" s="53" t="s">
        <v>924</v>
      </c>
      <c r="G118" s="53">
        <v>1011008</v>
      </c>
      <c r="H118" s="491">
        <v>45260</v>
      </c>
      <c r="I118" s="491">
        <v>47452</v>
      </c>
      <c r="J118" s="53" t="s">
        <v>925</v>
      </c>
      <c r="K118" s="53" t="s">
        <v>926</v>
      </c>
      <c r="L118" s="42" t="s">
        <v>927</v>
      </c>
      <c r="M118" s="47"/>
      <c r="N118" s="47"/>
      <c r="O118" s="47"/>
      <c r="P118" s="504" t="s">
        <v>1405</v>
      </c>
      <c r="Q118" s="47"/>
      <c r="R118" s="47"/>
      <c r="S118" s="47"/>
      <c r="T118" s="47"/>
      <c r="U118" s="47"/>
      <c r="V118" s="47"/>
      <c r="W118" s="47"/>
      <c r="X118" s="47"/>
      <c r="Y118" s="11" t="s">
        <v>1404</v>
      </c>
      <c r="Z118" s="186" t="s">
        <v>1425</v>
      </c>
      <c r="AA118" s="12" t="s">
        <v>1541</v>
      </c>
      <c r="AB118" s="182" t="s">
        <v>1427</v>
      </c>
      <c r="AC118" s="12" t="s">
        <v>32</v>
      </c>
      <c r="AD118" s="516" t="s">
        <v>1542</v>
      </c>
      <c r="AE118" s="38"/>
      <c r="AF118" s="38"/>
      <c r="AG118" s="38"/>
      <c r="AH118" s="38"/>
      <c r="AI118" s="1"/>
      <c r="AJ118" s="1"/>
      <c r="AK118" s="1"/>
      <c r="AL118" s="1"/>
    </row>
    <row r="119" spans="1:38" s="39" customFormat="1" ht="21" customHeight="1" x14ac:dyDescent="0.25">
      <c r="A119" s="40">
        <v>115</v>
      </c>
      <c r="B119" s="65" t="s">
        <v>861</v>
      </c>
      <c r="C119" s="42" t="s">
        <v>58</v>
      </c>
      <c r="D119" s="53" t="s">
        <v>823</v>
      </c>
      <c r="E119" s="53" t="s">
        <v>824</v>
      </c>
      <c r="F119" s="53" t="s">
        <v>862</v>
      </c>
      <c r="G119" s="53">
        <v>1204007</v>
      </c>
      <c r="H119" s="491">
        <v>45260</v>
      </c>
      <c r="I119" s="491">
        <v>47452</v>
      </c>
      <c r="J119" s="53" t="s">
        <v>863</v>
      </c>
      <c r="K119" s="53" t="s">
        <v>864</v>
      </c>
      <c r="L119" s="42" t="s">
        <v>865</v>
      </c>
      <c r="M119" s="47"/>
      <c r="N119" s="47"/>
      <c r="O119" s="47"/>
      <c r="P119" s="47"/>
      <c r="Q119" s="47"/>
      <c r="R119" s="47"/>
      <c r="S119" s="504" t="s">
        <v>1405</v>
      </c>
      <c r="T119" s="47"/>
      <c r="U119" s="47"/>
      <c r="V119" s="47"/>
      <c r="W119" s="47"/>
      <c r="X119" s="47"/>
      <c r="Y119" s="11" t="s">
        <v>1404</v>
      </c>
      <c r="Z119" s="186" t="s">
        <v>1425</v>
      </c>
      <c r="AA119" s="12" t="s">
        <v>1541</v>
      </c>
      <c r="AB119" s="182" t="s">
        <v>1427</v>
      </c>
      <c r="AC119" s="12" t="s">
        <v>32</v>
      </c>
      <c r="AD119" s="516" t="s">
        <v>1542</v>
      </c>
      <c r="AE119" s="38"/>
      <c r="AF119" s="38"/>
      <c r="AG119" s="38"/>
      <c r="AH119" s="38"/>
      <c r="AI119" s="1"/>
      <c r="AJ119" s="1"/>
      <c r="AK119" s="1"/>
      <c r="AL119" s="1"/>
    </row>
    <row r="120" spans="1:38" s="39" customFormat="1" ht="21" customHeight="1" x14ac:dyDescent="0.25">
      <c r="A120" s="40">
        <v>116</v>
      </c>
      <c r="B120" s="65" t="s">
        <v>1169</v>
      </c>
      <c r="C120" s="42" t="s">
        <v>58</v>
      </c>
      <c r="D120" s="42" t="s">
        <v>1120</v>
      </c>
      <c r="E120" s="53" t="s">
        <v>1121</v>
      </c>
      <c r="F120" s="53" t="s">
        <v>1170</v>
      </c>
      <c r="G120" s="53">
        <v>1809001</v>
      </c>
      <c r="H120" s="491">
        <v>45260</v>
      </c>
      <c r="I120" s="491">
        <v>47452</v>
      </c>
      <c r="J120" s="53" t="s">
        <v>1171</v>
      </c>
      <c r="K120" s="53" t="s">
        <v>1172</v>
      </c>
      <c r="L120" s="42" t="s">
        <v>1173</v>
      </c>
      <c r="M120" s="47"/>
      <c r="N120" s="47"/>
      <c r="O120" s="47"/>
      <c r="P120" s="504" t="s">
        <v>1405</v>
      </c>
      <c r="Q120" s="47"/>
      <c r="R120" s="47"/>
      <c r="S120" s="47"/>
      <c r="T120" s="47"/>
      <c r="U120" s="47"/>
      <c r="V120" s="47"/>
      <c r="W120" s="47"/>
      <c r="X120" s="47"/>
      <c r="Y120" s="11" t="s">
        <v>1404</v>
      </c>
      <c r="Z120" s="186" t="s">
        <v>1425</v>
      </c>
      <c r="AA120" s="12" t="s">
        <v>1541</v>
      </c>
      <c r="AB120" s="182" t="s">
        <v>1427</v>
      </c>
      <c r="AC120" s="12" t="s">
        <v>32</v>
      </c>
      <c r="AD120" s="516" t="s">
        <v>1542</v>
      </c>
      <c r="AE120" s="38"/>
      <c r="AF120" s="38"/>
      <c r="AG120" s="38"/>
      <c r="AH120" s="38"/>
      <c r="AI120" s="1"/>
      <c r="AJ120" s="1"/>
      <c r="AK120" s="1"/>
      <c r="AL120" s="1"/>
    </row>
    <row r="121" spans="1:38" s="39" customFormat="1" x14ac:dyDescent="0.25">
      <c r="A121" s="40">
        <v>117</v>
      </c>
      <c r="B121" s="65" t="s">
        <v>95</v>
      </c>
      <c r="C121" s="42" t="s">
        <v>58</v>
      </c>
      <c r="D121" s="42" t="s">
        <v>59</v>
      </c>
      <c r="E121" s="42" t="s">
        <v>60</v>
      </c>
      <c r="F121" s="53" t="s">
        <v>96</v>
      </c>
      <c r="G121" s="53">
        <v>1403005</v>
      </c>
      <c r="H121" s="491">
        <v>45322</v>
      </c>
      <c r="I121" s="491">
        <v>47514</v>
      </c>
      <c r="J121" s="53" t="s">
        <v>97</v>
      </c>
      <c r="K121" s="53" t="s">
        <v>98</v>
      </c>
      <c r="L121" s="42" t="s">
        <v>99</v>
      </c>
      <c r="M121" s="47"/>
      <c r="N121" s="47"/>
      <c r="O121" s="47"/>
      <c r="P121" s="504" t="s">
        <v>1405</v>
      </c>
      <c r="Q121" s="47"/>
      <c r="R121" s="47"/>
      <c r="S121" s="47"/>
      <c r="T121" s="47"/>
      <c r="U121" s="47"/>
      <c r="V121" s="47"/>
      <c r="W121" s="47"/>
      <c r="X121" s="47"/>
      <c r="Y121" s="11" t="s">
        <v>1404</v>
      </c>
      <c r="Z121" s="186" t="s">
        <v>1425</v>
      </c>
      <c r="AA121" s="12" t="s">
        <v>1429</v>
      </c>
      <c r="AB121" s="182" t="s">
        <v>1427</v>
      </c>
      <c r="AC121" s="12" t="s">
        <v>32</v>
      </c>
      <c r="AD121" s="516" t="s">
        <v>1430</v>
      </c>
      <c r="AE121" s="38"/>
      <c r="AF121" s="38"/>
      <c r="AG121" s="38"/>
      <c r="AH121" s="38"/>
      <c r="AI121" s="1"/>
      <c r="AJ121" s="1"/>
      <c r="AK121" s="1"/>
      <c r="AL121" s="1"/>
    </row>
    <row r="122" spans="1:38" s="39" customFormat="1" ht="21" customHeight="1" x14ac:dyDescent="0.25">
      <c r="A122" s="40">
        <v>118</v>
      </c>
      <c r="B122" s="65" t="s">
        <v>928</v>
      </c>
      <c r="C122" s="42" t="s">
        <v>58</v>
      </c>
      <c r="D122" s="53" t="s">
        <v>902</v>
      </c>
      <c r="E122" s="42" t="s">
        <v>918</v>
      </c>
      <c r="F122" s="53" t="s">
        <v>929</v>
      </c>
      <c r="G122" s="53">
        <v>1210001</v>
      </c>
      <c r="H122" s="491">
        <v>45322</v>
      </c>
      <c r="I122" s="491">
        <v>47514</v>
      </c>
      <c r="J122" s="53" t="s">
        <v>930</v>
      </c>
      <c r="K122" s="53" t="s">
        <v>931</v>
      </c>
      <c r="L122" s="42" t="s">
        <v>932</v>
      </c>
      <c r="M122" s="47"/>
      <c r="N122" s="47"/>
      <c r="O122" s="47"/>
      <c r="P122" s="504" t="s">
        <v>1405</v>
      </c>
      <c r="Q122" s="47"/>
      <c r="R122" s="47"/>
      <c r="S122" s="47"/>
      <c r="T122" s="47"/>
      <c r="U122" s="47"/>
      <c r="V122" s="47"/>
      <c r="W122" s="47"/>
      <c r="X122" s="47"/>
      <c r="Y122" s="11" t="s">
        <v>1404</v>
      </c>
      <c r="Z122" s="186" t="s">
        <v>1425</v>
      </c>
      <c r="AA122" s="12" t="s">
        <v>1429</v>
      </c>
      <c r="AB122" s="182" t="s">
        <v>1427</v>
      </c>
      <c r="AC122" s="12" t="s">
        <v>32</v>
      </c>
      <c r="AD122" s="516" t="s">
        <v>1430</v>
      </c>
      <c r="AE122" s="38"/>
      <c r="AF122" s="38"/>
      <c r="AG122" s="38"/>
      <c r="AH122" s="38"/>
      <c r="AI122" s="1"/>
      <c r="AJ122" s="1"/>
      <c r="AK122" s="1"/>
      <c r="AL122" s="1"/>
    </row>
    <row r="123" spans="1:38" s="39" customFormat="1" ht="21" customHeight="1" x14ac:dyDescent="0.25">
      <c r="A123" s="40">
        <v>119</v>
      </c>
      <c r="B123" s="65" t="s">
        <v>1206</v>
      </c>
      <c r="C123" s="42" t="s">
        <v>58</v>
      </c>
      <c r="D123" s="42" t="s">
        <v>1120</v>
      </c>
      <c r="E123" s="42" t="s">
        <v>1199</v>
      </c>
      <c r="F123" s="53" t="s">
        <v>1207</v>
      </c>
      <c r="G123" s="53">
        <v>1011018</v>
      </c>
      <c r="H123" s="491">
        <v>45322</v>
      </c>
      <c r="I123" s="491">
        <v>47514</v>
      </c>
      <c r="J123" s="53" t="s">
        <v>1208</v>
      </c>
      <c r="K123" s="42" t="s">
        <v>1209</v>
      </c>
      <c r="L123" s="42" t="s">
        <v>1210</v>
      </c>
      <c r="M123" s="47"/>
      <c r="N123" s="47"/>
      <c r="O123" s="47"/>
      <c r="P123" s="504" t="s">
        <v>1405</v>
      </c>
      <c r="Q123" s="47"/>
      <c r="R123" s="47"/>
      <c r="S123" s="47"/>
      <c r="T123" s="47"/>
      <c r="U123" s="47"/>
      <c r="V123" s="47"/>
      <c r="W123" s="47"/>
      <c r="X123" s="47"/>
      <c r="Y123" s="11" t="s">
        <v>1404</v>
      </c>
      <c r="Z123" s="186" t="s">
        <v>1425</v>
      </c>
      <c r="AA123" s="12" t="s">
        <v>1429</v>
      </c>
      <c r="AB123" s="182" t="s">
        <v>1427</v>
      </c>
      <c r="AC123" s="12" t="s">
        <v>32</v>
      </c>
      <c r="AD123" s="516" t="s">
        <v>1430</v>
      </c>
    </row>
    <row r="124" spans="1:38" s="39" customFormat="1" ht="21" customHeight="1" x14ac:dyDescent="0.25">
      <c r="A124" s="40">
        <v>120</v>
      </c>
      <c r="B124" s="53" t="s">
        <v>29</v>
      </c>
      <c r="C124" s="42" t="s">
        <v>30</v>
      </c>
      <c r="D124" s="42" t="s">
        <v>31</v>
      </c>
      <c r="E124" s="44" t="s">
        <v>32</v>
      </c>
      <c r="F124" s="53" t="s">
        <v>33</v>
      </c>
      <c r="G124" s="53">
        <v>110501</v>
      </c>
      <c r="H124" s="491">
        <v>45351</v>
      </c>
      <c r="I124" s="491">
        <v>47542</v>
      </c>
      <c r="J124" s="53" t="s">
        <v>34</v>
      </c>
      <c r="K124" s="53" t="s">
        <v>35</v>
      </c>
      <c r="L124" s="53" t="s">
        <v>36</v>
      </c>
      <c r="M124" s="504" t="s">
        <v>1405</v>
      </c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11" t="s">
        <v>1404</v>
      </c>
      <c r="Z124" s="170" t="s">
        <v>1409</v>
      </c>
      <c r="AA124" s="170" t="s">
        <v>1410</v>
      </c>
      <c r="AB124" s="182" t="s">
        <v>1411</v>
      </c>
      <c r="AC124" s="56" t="s">
        <v>68</v>
      </c>
      <c r="AD124" s="516" t="s">
        <v>1412</v>
      </c>
      <c r="AE124" s="38"/>
      <c r="AF124" s="38"/>
      <c r="AG124" s="38"/>
      <c r="AH124" s="38"/>
      <c r="AI124" s="1"/>
      <c r="AJ124" s="1"/>
      <c r="AK124" s="1"/>
      <c r="AL124" s="1"/>
    </row>
    <row r="125" spans="1:38" s="39" customFormat="1" ht="21" customHeight="1" x14ac:dyDescent="0.25">
      <c r="A125" s="40">
        <v>121</v>
      </c>
      <c r="B125" s="65" t="s">
        <v>938</v>
      </c>
      <c r="C125" s="42" t="s">
        <v>58</v>
      </c>
      <c r="D125" s="53" t="s">
        <v>902</v>
      </c>
      <c r="E125" s="53" t="s">
        <v>939</v>
      </c>
      <c r="F125" s="53" t="s">
        <v>329</v>
      </c>
      <c r="G125" s="53">
        <v>1109060</v>
      </c>
      <c r="H125" s="491">
        <v>45377</v>
      </c>
      <c r="I125" s="491">
        <v>47568</v>
      </c>
      <c r="J125" s="53" t="s">
        <v>941</v>
      </c>
      <c r="K125" s="53" t="s">
        <v>942</v>
      </c>
      <c r="L125" s="42" t="s">
        <v>943</v>
      </c>
      <c r="M125" s="47"/>
      <c r="N125" s="47"/>
      <c r="O125" s="47"/>
      <c r="P125" s="504" t="s">
        <v>1405</v>
      </c>
      <c r="Q125" s="47"/>
      <c r="R125" s="47"/>
      <c r="S125" s="47"/>
      <c r="T125" s="47"/>
      <c r="U125" s="47"/>
      <c r="V125" s="47"/>
      <c r="W125" s="47"/>
      <c r="X125" s="47"/>
      <c r="Y125" s="11" t="s">
        <v>1404</v>
      </c>
      <c r="Z125" s="186" t="s">
        <v>65</v>
      </c>
      <c r="AA125" s="12" t="s">
        <v>1635</v>
      </c>
      <c r="AB125" s="182" t="s">
        <v>67</v>
      </c>
      <c r="AC125" s="12" t="s">
        <v>68</v>
      </c>
      <c r="AD125" s="516" t="s">
        <v>1453</v>
      </c>
      <c r="AE125" s="38"/>
      <c r="AF125" s="38"/>
      <c r="AG125" s="38"/>
      <c r="AH125" s="38"/>
      <c r="AI125" s="1"/>
      <c r="AJ125" s="1"/>
      <c r="AK125" s="1"/>
      <c r="AL125" s="1"/>
    </row>
    <row r="126" spans="1:38" s="39" customFormat="1" x14ac:dyDescent="0.25">
      <c r="A126" s="40">
        <v>122</v>
      </c>
      <c r="B126" s="65" t="s">
        <v>1242</v>
      </c>
      <c r="C126" s="42" t="s">
        <v>58</v>
      </c>
      <c r="D126" s="42" t="s">
        <v>1120</v>
      </c>
      <c r="E126" s="88" t="s">
        <v>1225</v>
      </c>
      <c r="F126" s="53" t="s">
        <v>1243</v>
      </c>
      <c r="G126" s="53">
        <v>2203032</v>
      </c>
      <c r="H126" s="491">
        <v>45377</v>
      </c>
      <c r="I126" s="491">
        <v>47568</v>
      </c>
      <c r="J126" s="53" t="s">
        <v>1244</v>
      </c>
      <c r="K126" s="53" t="s">
        <v>1245</v>
      </c>
      <c r="L126" s="42" t="s">
        <v>1246</v>
      </c>
      <c r="M126" s="47"/>
      <c r="N126" s="47"/>
      <c r="O126" s="47"/>
      <c r="P126" s="504" t="s">
        <v>1405</v>
      </c>
      <c r="Q126" s="47"/>
      <c r="R126" s="47"/>
      <c r="S126" s="47"/>
      <c r="T126" s="47"/>
      <c r="U126" s="47"/>
      <c r="V126" s="47"/>
      <c r="W126" s="47"/>
      <c r="X126" s="47"/>
      <c r="Y126" s="11" t="s">
        <v>1404</v>
      </c>
      <c r="Z126" s="186" t="s">
        <v>65</v>
      </c>
      <c r="AA126" s="12" t="s">
        <v>1635</v>
      </c>
      <c r="AB126" s="182" t="s">
        <v>67</v>
      </c>
      <c r="AC126" s="12" t="s">
        <v>68</v>
      </c>
      <c r="AD126" s="516" t="s">
        <v>1453</v>
      </c>
      <c r="AE126" s="38"/>
      <c r="AF126" s="38"/>
      <c r="AG126" s="38"/>
      <c r="AH126" s="38"/>
      <c r="AI126" s="1"/>
      <c r="AJ126" s="1"/>
      <c r="AK126" s="1"/>
      <c r="AL126" s="1"/>
    </row>
    <row r="127" spans="1:38" s="39" customFormat="1" ht="21" customHeight="1" x14ac:dyDescent="0.25">
      <c r="A127" s="40">
        <v>123</v>
      </c>
      <c r="B127" s="65" t="s">
        <v>917</v>
      </c>
      <c r="C127" s="42" t="s">
        <v>58</v>
      </c>
      <c r="D127" s="53" t="s">
        <v>902</v>
      </c>
      <c r="E127" s="42" t="s">
        <v>918</v>
      </c>
      <c r="F127" s="53" t="s">
        <v>1634</v>
      </c>
      <c r="G127" s="53">
        <v>2302019</v>
      </c>
      <c r="H127" s="491">
        <v>45377</v>
      </c>
      <c r="I127" s="491">
        <v>47568</v>
      </c>
      <c r="J127" s="53" t="s">
        <v>920</v>
      </c>
      <c r="K127" s="53" t="s">
        <v>921</v>
      </c>
      <c r="L127" s="42" t="s">
        <v>922</v>
      </c>
      <c r="M127" s="47"/>
      <c r="N127" s="47"/>
      <c r="O127" s="47"/>
      <c r="P127" s="504" t="s">
        <v>1405</v>
      </c>
      <c r="Q127" s="47"/>
      <c r="R127" s="47"/>
      <c r="S127" s="47"/>
      <c r="T127" s="47"/>
      <c r="U127" s="47"/>
      <c r="V127" s="47"/>
      <c r="W127" s="47"/>
      <c r="X127" s="47"/>
      <c r="Y127" s="11" t="s">
        <v>1404</v>
      </c>
      <c r="Z127" s="186" t="s">
        <v>65</v>
      </c>
      <c r="AA127" s="12" t="s">
        <v>1635</v>
      </c>
      <c r="AB127" s="182" t="s">
        <v>67</v>
      </c>
      <c r="AC127" s="12" t="s">
        <v>68</v>
      </c>
      <c r="AD127" s="516" t="s">
        <v>1453</v>
      </c>
      <c r="AE127" s="38"/>
      <c r="AF127" s="38"/>
      <c r="AG127" s="38"/>
      <c r="AH127" s="38"/>
      <c r="AI127" s="1"/>
      <c r="AJ127" s="1"/>
      <c r="AK127" s="1"/>
      <c r="AL127" s="1"/>
    </row>
    <row r="128" spans="1:38" s="39" customFormat="1" x14ac:dyDescent="0.25">
      <c r="A128" s="40">
        <v>124</v>
      </c>
      <c r="B128" s="53" t="s">
        <v>454</v>
      </c>
      <c r="C128" s="42" t="s">
        <v>283</v>
      </c>
      <c r="D128" s="53" t="s">
        <v>413</v>
      </c>
      <c r="E128" s="53" t="s">
        <v>455</v>
      </c>
      <c r="F128" s="53" t="s">
        <v>456</v>
      </c>
      <c r="G128" s="53">
        <v>2412013</v>
      </c>
      <c r="H128" s="491">
        <v>45377</v>
      </c>
      <c r="I128" s="491">
        <v>47568</v>
      </c>
      <c r="J128" s="53" t="s">
        <v>457</v>
      </c>
      <c r="K128" s="53" t="s">
        <v>458</v>
      </c>
      <c r="L128" s="42" t="s">
        <v>459</v>
      </c>
      <c r="M128" s="47"/>
      <c r="N128" s="47"/>
      <c r="O128" s="47"/>
      <c r="P128" s="47"/>
      <c r="Q128" s="504" t="s">
        <v>1405</v>
      </c>
      <c r="R128" s="47"/>
      <c r="S128" s="47"/>
      <c r="T128" s="47"/>
      <c r="U128" s="47"/>
      <c r="V128" s="47"/>
      <c r="W128" s="47"/>
      <c r="X128" s="47"/>
      <c r="Y128" s="11" t="s">
        <v>1404</v>
      </c>
      <c r="Z128" s="186" t="s">
        <v>1409</v>
      </c>
      <c r="AA128" s="12" t="s">
        <v>1535</v>
      </c>
      <c r="AB128" s="182" t="s">
        <v>1411</v>
      </c>
      <c r="AC128" s="12" t="s">
        <v>1423</v>
      </c>
      <c r="AD128" s="516" t="s">
        <v>1536</v>
      </c>
      <c r="AE128" s="38"/>
      <c r="AF128" s="38"/>
      <c r="AG128" s="38"/>
      <c r="AH128" s="38"/>
      <c r="AI128" s="1"/>
      <c r="AJ128" s="1"/>
      <c r="AK128" s="1"/>
      <c r="AL128" s="1"/>
    </row>
    <row r="129" spans="1:38" s="39" customFormat="1" ht="21" customHeight="1" x14ac:dyDescent="0.25">
      <c r="A129" s="40">
        <v>125</v>
      </c>
      <c r="B129" s="65" t="s">
        <v>652</v>
      </c>
      <c r="C129" s="42" t="s">
        <v>58</v>
      </c>
      <c r="D129" s="53" t="s">
        <v>597</v>
      </c>
      <c r="E129" s="53" t="s">
        <v>653</v>
      </c>
      <c r="F129" s="53" t="s">
        <v>654</v>
      </c>
      <c r="G129" s="53">
        <v>1100403</v>
      </c>
      <c r="H129" s="491">
        <v>45412</v>
      </c>
      <c r="I129" s="491">
        <v>47603</v>
      </c>
      <c r="J129" s="53" t="s">
        <v>655</v>
      </c>
      <c r="K129" s="53" t="s">
        <v>656</v>
      </c>
      <c r="L129" s="42" t="s">
        <v>657</v>
      </c>
      <c r="M129" s="47"/>
      <c r="N129" s="47"/>
      <c r="O129" s="47"/>
      <c r="P129" s="504" t="s">
        <v>1405</v>
      </c>
      <c r="Q129" s="47"/>
      <c r="R129" s="47"/>
      <c r="S129" s="47"/>
      <c r="T129" s="47"/>
      <c r="U129" s="47"/>
      <c r="V129" s="47"/>
      <c r="W129" s="47"/>
      <c r="X129" s="47"/>
      <c r="Y129" s="11" t="s">
        <v>1404</v>
      </c>
      <c r="Z129" s="186" t="s">
        <v>65</v>
      </c>
      <c r="AA129" s="12" t="s">
        <v>1586</v>
      </c>
      <c r="AB129" s="182" t="s">
        <v>67</v>
      </c>
      <c r="AC129" s="56" t="s">
        <v>68</v>
      </c>
      <c r="AD129" s="516" t="s">
        <v>1587</v>
      </c>
      <c r="AE129" s="38"/>
      <c r="AF129" s="38"/>
      <c r="AG129" s="38"/>
      <c r="AH129" s="38"/>
      <c r="AI129" s="1"/>
      <c r="AJ129" s="1"/>
      <c r="AK129" s="1"/>
      <c r="AL129" s="1"/>
    </row>
    <row r="130" spans="1:38" s="39" customFormat="1" x14ac:dyDescent="0.25">
      <c r="A130" s="40">
        <v>126</v>
      </c>
      <c r="B130" s="65" t="s">
        <v>774</v>
      </c>
      <c r="C130" s="42" t="s">
        <v>58</v>
      </c>
      <c r="D130" s="59" t="s">
        <v>673</v>
      </c>
      <c r="E130" s="53" t="s">
        <v>769</v>
      </c>
      <c r="F130" s="53" t="s">
        <v>775</v>
      </c>
      <c r="G130" s="53">
        <v>1404005</v>
      </c>
      <c r="H130" s="491">
        <v>45412</v>
      </c>
      <c r="I130" s="491">
        <v>47603</v>
      </c>
      <c r="J130" s="53" t="s">
        <v>776</v>
      </c>
      <c r="K130" s="53" t="s">
        <v>777</v>
      </c>
      <c r="L130" s="42" t="s">
        <v>778</v>
      </c>
      <c r="M130" s="47"/>
      <c r="N130" s="47"/>
      <c r="O130" s="47"/>
      <c r="P130" s="504" t="s">
        <v>1405</v>
      </c>
      <c r="Q130" s="47"/>
      <c r="R130" s="47"/>
      <c r="S130" s="47"/>
      <c r="T130" s="47"/>
      <c r="U130" s="47"/>
      <c r="V130" s="47"/>
      <c r="W130" s="47"/>
      <c r="X130" s="47"/>
      <c r="Y130" s="11" t="s">
        <v>1404</v>
      </c>
      <c r="Z130" s="186" t="s">
        <v>65</v>
      </c>
      <c r="AA130" s="12" t="s">
        <v>1586</v>
      </c>
      <c r="AB130" s="182" t="s">
        <v>67</v>
      </c>
      <c r="AC130" s="12" t="s">
        <v>68</v>
      </c>
      <c r="AD130" s="516" t="s">
        <v>1587</v>
      </c>
      <c r="AE130" s="38"/>
      <c r="AF130" s="38"/>
      <c r="AG130" s="38"/>
      <c r="AH130" s="38"/>
      <c r="AI130" s="1"/>
      <c r="AJ130" s="1"/>
      <c r="AK130" s="1"/>
      <c r="AL130" s="1"/>
    </row>
    <row r="131" spans="1:38" s="39" customFormat="1" x14ac:dyDescent="0.25">
      <c r="A131" s="40">
        <v>127</v>
      </c>
      <c r="B131" s="65" t="s">
        <v>944</v>
      </c>
      <c r="C131" s="42" t="s">
        <v>58</v>
      </c>
      <c r="D131" s="53" t="s">
        <v>902</v>
      </c>
      <c r="E131" s="53" t="s">
        <v>939</v>
      </c>
      <c r="F131" s="53" t="s">
        <v>945</v>
      </c>
      <c r="G131" s="53">
        <v>1701035</v>
      </c>
      <c r="H131" s="491">
        <v>45412</v>
      </c>
      <c r="I131" s="491">
        <v>47603</v>
      </c>
      <c r="J131" s="53" t="s">
        <v>946</v>
      </c>
      <c r="K131" s="53" t="s">
        <v>947</v>
      </c>
      <c r="L131" s="42" t="s">
        <v>948</v>
      </c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504" t="s">
        <v>1405</v>
      </c>
      <c r="Y131" s="11" t="s">
        <v>1404</v>
      </c>
      <c r="Z131" s="186" t="s">
        <v>65</v>
      </c>
      <c r="AA131" s="12" t="s">
        <v>1586</v>
      </c>
      <c r="AB131" s="182" t="s">
        <v>67</v>
      </c>
      <c r="AC131" s="12" t="s">
        <v>68</v>
      </c>
      <c r="AD131" s="516" t="s">
        <v>1587</v>
      </c>
      <c r="AE131" s="38"/>
      <c r="AF131" s="38"/>
      <c r="AG131" s="38"/>
      <c r="AH131" s="38"/>
      <c r="AI131" s="1"/>
      <c r="AJ131" s="1"/>
      <c r="AK131" s="1"/>
      <c r="AL131" s="1"/>
    </row>
    <row r="132" spans="1:38" s="39" customFormat="1" x14ac:dyDescent="0.25">
      <c r="A132" s="40">
        <v>128</v>
      </c>
      <c r="B132" s="65" t="s">
        <v>1136</v>
      </c>
      <c r="C132" s="42" t="s">
        <v>58</v>
      </c>
      <c r="D132" s="42" t="s">
        <v>1120</v>
      </c>
      <c r="E132" s="53" t="s">
        <v>1121</v>
      </c>
      <c r="F132" s="53" t="s">
        <v>1137</v>
      </c>
      <c r="G132" s="53">
        <v>1509033</v>
      </c>
      <c r="H132" s="491">
        <v>45443</v>
      </c>
      <c r="I132" s="491">
        <v>47634</v>
      </c>
      <c r="J132" s="53" t="s">
        <v>1138</v>
      </c>
      <c r="K132" s="53" t="s">
        <v>1139</v>
      </c>
      <c r="L132" s="42" t="s">
        <v>1140</v>
      </c>
      <c r="M132" s="47"/>
      <c r="N132" s="47"/>
      <c r="O132" s="47"/>
      <c r="P132" s="504" t="s">
        <v>1405</v>
      </c>
      <c r="Q132" s="47"/>
      <c r="R132" s="47"/>
      <c r="S132" s="47"/>
      <c r="T132" s="47"/>
      <c r="U132" s="47"/>
      <c r="V132" s="47"/>
      <c r="W132" s="47"/>
      <c r="X132" s="47"/>
      <c r="Y132" s="11" t="s">
        <v>1404</v>
      </c>
      <c r="Z132" s="186" t="s">
        <v>65</v>
      </c>
      <c r="AA132" s="12" t="s">
        <v>1452</v>
      </c>
      <c r="AB132" s="182" t="s">
        <v>67</v>
      </c>
      <c r="AC132" s="12" t="s">
        <v>68</v>
      </c>
      <c r="AD132" s="516" t="s">
        <v>1453</v>
      </c>
      <c r="AE132" s="38"/>
      <c r="AF132" s="38"/>
      <c r="AG132" s="38"/>
      <c r="AH132" s="38"/>
      <c r="AI132" s="1"/>
      <c r="AJ132" s="1"/>
      <c r="AK132" s="1"/>
      <c r="AL132" s="1"/>
    </row>
    <row r="133" spans="1:38" s="39" customFormat="1" x14ac:dyDescent="0.25">
      <c r="A133" s="40">
        <v>129</v>
      </c>
      <c r="B133" s="42" t="s">
        <v>499</v>
      </c>
      <c r="C133" s="42" t="s">
        <v>58</v>
      </c>
      <c r="D133" s="53" t="s">
        <v>413</v>
      </c>
      <c r="E133" s="53" t="s">
        <v>493</v>
      </c>
      <c r="F133" s="53" t="s">
        <v>500</v>
      </c>
      <c r="G133" s="53">
        <v>1105005</v>
      </c>
      <c r="H133" s="491">
        <v>45443</v>
      </c>
      <c r="I133" s="491">
        <v>47634</v>
      </c>
      <c r="J133" s="53" t="s">
        <v>501</v>
      </c>
      <c r="K133" s="53" t="s">
        <v>502</v>
      </c>
      <c r="L133" s="42" t="s">
        <v>503</v>
      </c>
      <c r="M133" s="47"/>
      <c r="N133" s="47"/>
      <c r="O133" s="47"/>
      <c r="P133" s="504" t="s">
        <v>1405</v>
      </c>
      <c r="Q133" s="47"/>
      <c r="R133" s="47"/>
      <c r="S133" s="47"/>
      <c r="T133" s="47"/>
      <c r="U133" s="47"/>
      <c r="V133" s="47"/>
      <c r="W133" s="47"/>
      <c r="X133" s="47"/>
      <c r="Y133" s="11" t="s">
        <v>1404</v>
      </c>
      <c r="Z133" s="186" t="s">
        <v>65</v>
      </c>
      <c r="AA133" s="12" t="s">
        <v>1452</v>
      </c>
      <c r="AB133" s="182" t="s">
        <v>67</v>
      </c>
      <c r="AC133" s="12" t="s">
        <v>68</v>
      </c>
      <c r="AD133" s="516" t="s">
        <v>1453</v>
      </c>
      <c r="AE133" s="38"/>
      <c r="AF133" s="38"/>
      <c r="AG133" s="38"/>
      <c r="AH133" s="38"/>
      <c r="AI133" s="1"/>
      <c r="AJ133" s="1"/>
      <c r="AK133" s="1"/>
      <c r="AL133" s="1"/>
    </row>
    <row r="134" spans="1:38" s="39" customFormat="1" x14ac:dyDescent="0.25">
      <c r="A134" s="40">
        <v>130</v>
      </c>
      <c r="B134" s="65" t="s">
        <v>150</v>
      </c>
      <c r="C134" s="42" t="s">
        <v>58</v>
      </c>
      <c r="D134" s="42" t="s">
        <v>115</v>
      </c>
      <c r="E134" s="53" t="s">
        <v>124</v>
      </c>
      <c r="F134" s="53" t="s">
        <v>151</v>
      </c>
      <c r="G134" s="53">
        <v>1208058</v>
      </c>
      <c r="H134" s="491">
        <v>45443</v>
      </c>
      <c r="I134" s="491">
        <v>47634</v>
      </c>
      <c r="J134" s="53" t="s">
        <v>152</v>
      </c>
      <c r="K134" s="53" t="s">
        <v>153</v>
      </c>
      <c r="L134" s="42" t="s">
        <v>154</v>
      </c>
      <c r="M134" s="47"/>
      <c r="N134" s="47"/>
      <c r="O134" s="47"/>
      <c r="P134" s="504" t="s">
        <v>1405</v>
      </c>
      <c r="Q134" s="47"/>
      <c r="R134" s="47"/>
      <c r="S134" s="47"/>
      <c r="T134" s="47"/>
      <c r="U134" s="47"/>
      <c r="V134" s="47"/>
      <c r="W134" s="47"/>
      <c r="X134" s="47"/>
      <c r="Y134" s="11" t="s">
        <v>1404</v>
      </c>
      <c r="Z134" s="186" t="s">
        <v>65</v>
      </c>
      <c r="AA134" s="12" t="s">
        <v>1452</v>
      </c>
      <c r="AB134" s="182" t="s">
        <v>67</v>
      </c>
      <c r="AC134" s="12" t="s">
        <v>68</v>
      </c>
      <c r="AD134" s="516" t="s">
        <v>1453</v>
      </c>
      <c r="AE134" s="38"/>
      <c r="AF134" s="38"/>
      <c r="AG134" s="38"/>
      <c r="AH134" s="38"/>
      <c r="AI134" s="1"/>
      <c r="AJ134" s="1"/>
      <c r="AK134" s="1"/>
      <c r="AL134" s="1"/>
    </row>
    <row r="135" spans="1:38" s="39" customFormat="1" x14ac:dyDescent="0.25">
      <c r="A135" s="40">
        <v>131</v>
      </c>
      <c r="B135" s="65" t="s">
        <v>950</v>
      </c>
      <c r="C135" s="42" t="s">
        <v>58</v>
      </c>
      <c r="D135" s="53" t="s">
        <v>902</v>
      </c>
      <c r="E135" s="53" t="s">
        <v>939</v>
      </c>
      <c r="F135" s="53" t="s">
        <v>951</v>
      </c>
      <c r="G135" s="53">
        <v>1305010</v>
      </c>
      <c r="H135" s="491">
        <v>45443</v>
      </c>
      <c r="I135" s="491">
        <v>47634</v>
      </c>
      <c r="J135" s="53" t="s">
        <v>952</v>
      </c>
      <c r="K135" s="53" t="s">
        <v>953</v>
      </c>
      <c r="L135" s="42" t="s">
        <v>954</v>
      </c>
      <c r="M135" s="47"/>
      <c r="N135" s="47"/>
      <c r="O135" s="47"/>
      <c r="P135" s="504" t="s">
        <v>1405</v>
      </c>
      <c r="Q135" s="47"/>
      <c r="R135" s="47"/>
      <c r="S135" s="47"/>
      <c r="T135" s="47"/>
      <c r="U135" s="47"/>
      <c r="V135" s="47"/>
      <c r="W135" s="47"/>
      <c r="X135" s="47"/>
      <c r="Y135" s="11" t="s">
        <v>1404</v>
      </c>
      <c r="Z135" s="186" t="s">
        <v>65</v>
      </c>
      <c r="AA135" s="12" t="s">
        <v>1452</v>
      </c>
      <c r="AB135" s="182" t="s">
        <v>67</v>
      </c>
      <c r="AC135" s="12" t="s">
        <v>68</v>
      </c>
      <c r="AD135" s="516" t="s">
        <v>1453</v>
      </c>
      <c r="AE135" s="38"/>
      <c r="AF135" s="38"/>
      <c r="AG135" s="38"/>
      <c r="AH135" s="38"/>
      <c r="AI135" s="1"/>
      <c r="AJ135" s="1"/>
      <c r="AK135" s="1"/>
      <c r="AL135" s="1"/>
    </row>
    <row r="136" spans="1:38" s="39" customFormat="1" x14ac:dyDescent="0.25">
      <c r="A136" s="40">
        <v>132</v>
      </c>
      <c r="B136" s="65" t="s">
        <v>696</v>
      </c>
      <c r="C136" s="42" t="s">
        <v>58</v>
      </c>
      <c r="D136" s="59" t="s">
        <v>673</v>
      </c>
      <c r="E136" s="42" t="s">
        <v>674</v>
      </c>
      <c r="F136" s="53" t="s">
        <v>697</v>
      </c>
      <c r="G136" s="53">
        <v>2401051</v>
      </c>
      <c r="H136" s="491">
        <v>45443</v>
      </c>
      <c r="I136" s="491">
        <v>47634</v>
      </c>
      <c r="J136" s="53" t="s">
        <v>698</v>
      </c>
      <c r="K136" s="53" t="s">
        <v>699</v>
      </c>
      <c r="L136" s="42" t="s">
        <v>700</v>
      </c>
      <c r="M136" s="47"/>
      <c r="N136" s="47"/>
      <c r="O136" s="47"/>
      <c r="P136" s="504" t="s">
        <v>1405</v>
      </c>
      <c r="Q136" s="47"/>
      <c r="R136" s="47"/>
      <c r="S136" s="47"/>
      <c r="T136" s="47"/>
      <c r="U136" s="47"/>
      <c r="V136" s="47"/>
      <c r="W136" s="47"/>
      <c r="X136" s="47"/>
      <c r="Y136" s="11" t="s">
        <v>1404</v>
      </c>
      <c r="Z136" s="186" t="s">
        <v>65</v>
      </c>
      <c r="AA136" s="12" t="s">
        <v>1452</v>
      </c>
      <c r="AB136" s="182" t="s">
        <v>67</v>
      </c>
      <c r="AC136" s="12" t="s">
        <v>68</v>
      </c>
      <c r="AD136" s="516" t="s">
        <v>1453</v>
      </c>
      <c r="AE136" s="38"/>
      <c r="AF136" s="38"/>
      <c r="AG136" s="38"/>
      <c r="AH136" s="38"/>
      <c r="AI136" s="1"/>
      <c r="AJ136" s="1"/>
      <c r="AK136" s="1"/>
      <c r="AL136" s="1"/>
    </row>
    <row r="137" spans="1:38" s="39" customFormat="1" ht="21" customHeight="1" x14ac:dyDescent="0.25">
      <c r="A137" s="40">
        <v>133</v>
      </c>
      <c r="B137" s="65" t="s">
        <v>344</v>
      </c>
      <c r="C137" s="42" t="s">
        <v>58</v>
      </c>
      <c r="D137" s="42" t="s">
        <v>327</v>
      </c>
      <c r="E137" s="53" t="s">
        <v>328</v>
      </c>
      <c r="F137" s="53" t="s">
        <v>345</v>
      </c>
      <c r="G137" s="53">
        <v>1306003</v>
      </c>
      <c r="H137" s="491">
        <v>45443</v>
      </c>
      <c r="I137" s="491">
        <v>47634</v>
      </c>
      <c r="J137" s="53" t="s">
        <v>346</v>
      </c>
      <c r="K137" s="53" t="s">
        <v>347</v>
      </c>
      <c r="L137" s="42" t="s">
        <v>348</v>
      </c>
      <c r="M137" s="47"/>
      <c r="N137" s="47"/>
      <c r="O137" s="47"/>
      <c r="P137" s="504" t="s">
        <v>1405</v>
      </c>
      <c r="Q137" s="47"/>
      <c r="R137" s="47"/>
      <c r="S137" s="47"/>
      <c r="T137" s="47"/>
      <c r="U137" s="47"/>
      <c r="V137" s="47"/>
      <c r="W137" s="47"/>
      <c r="X137" s="47"/>
      <c r="Y137" s="11" t="s">
        <v>1404</v>
      </c>
      <c r="Z137" s="58" t="s">
        <v>65</v>
      </c>
      <c r="AA137" s="58" t="s">
        <v>1507</v>
      </c>
      <c r="AB137" s="68" t="s">
        <v>67</v>
      </c>
      <c r="AC137" s="12" t="s">
        <v>68</v>
      </c>
      <c r="AD137" s="516" t="s">
        <v>1453</v>
      </c>
      <c r="AE137" s="38"/>
      <c r="AF137" s="38"/>
      <c r="AG137" s="38"/>
      <c r="AH137" s="38"/>
      <c r="AI137" s="1"/>
      <c r="AJ137" s="1"/>
      <c r="AK137" s="1"/>
      <c r="AL137" s="1"/>
    </row>
    <row r="138" spans="1:38" s="39" customFormat="1" x14ac:dyDescent="0.25">
      <c r="A138" s="40">
        <v>134</v>
      </c>
      <c r="B138" s="65" t="s">
        <v>701</v>
      </c>
      <c r="C138" s="42" t="s">
        <v>58</v>
      </c>
      <c r="D138" s="59" t="s">
        <v>673</v>
      </c>
      <c r="E138" s="42" t="s">
        <v>674</v>
      </c>
      <c r="F138" s="53" t="s">
        <v>702</v>
      </c>
      <c r="G138" s="53">
        <v>1108033</v>
      </c>
      <c r="H138" s="491">
        <v>45504</v>
      </c>
      <c r="I138" s="491">
        <v>47695</v>
      </c>
      <c r="J138" s="53" t="s">
        <v>703</v>
      </c>
      <c r="K138" s="53" t="s">
        <v>704</v>
      </c>
      <c r="L138" s="42" t="s">
        <v>705</v>
      </c>
      <c r="M138" s="47"/>
      <c r="N138" s="47"/>
      <c r="O138" s="47"/>
      <c r="P138" s="47"/>
      <c r="Q138" s="47"/>
      <c r="R138" s="47"/>
      <c r="S138" s="504" t="s">
        <v>1405</v>
      </c>
      <c r="T138" s="47"/>
      <c r="U138" s="47"/>
      <c r="V138" s="47"/>
      <c r="W138" s="47"/>
      <c r="X138" s="47"/>
      <c r="Y138" s="11" t="s">
        <v>1404</v>
      </c>
      <c r="Z138" s="186" t="s">
        <v>65</v>
      </c>
      <c r="AA138" s="12" t="s">
        <v>1594</v>
      </c>
      <c r="AB138" s="182" t="s">
        <v>67</v>
      </c>
      <c r="AC138" s="12" t="s">
        <v>68</v>
      </c>
      <c r="AD138" s="516" t="s">
        <v>1595</v>
      </c>
      <c r="AE138" s="38"/>
      <c r="AF138" s="38"/>
      <c r="AG138" s="38"/>
      <c r="AH138" s="38"/>
      <c r="AI138" s="1"/>
      <c r="AJ138" s="1"/>
      <c r="AK138" s="1"/>
      <c r="AL138" s="1"/>
    </row>
    <row r="139" spans="1:38" s="39" customFormat="1" ht="21" customHeight="1" x14ac:dyDescent="0.25">
      <c r="A139" s="40">
        <v>135</v>
      </c>
      <c r="B139" s="53" t="s">
        <v>282</v>
      </c>
      <c r="C139" s="42" t="s">
        <v>283</v>
      </c>
      <c r="D139" s="42" t="s">
        <v>115</v>
      </c>
      <c r="E139" s="53" t="s">
        <v>284</v>
      </c>
      <c r="F139" s="53" t="s">
        <v>285</v>
      </c>
      <c r="G139" s="53">
        <v>1803070</v>
      </c>
      <c r="H139" s="491">
        <v>45504</v>
      </c>
      <c r="I139" s="491">
        <v>47695</v>
      </c>
      <c r="J139" s="53" t="s">
        <v>286</v>
      </c>
      <c r="K139" s="53" t="s">
        <v>287</v>
      </c>
      <c r="L139" s="42" t="s">
        <v>288</v>
      </c>
      <c r="M139" s="47"/>
      <c r="N139" s="47"/>
      <c r="O139" s="47"/>
      <c r="P139" s="47"/>
      <c r="Q139" s="504" t="s">
        <v>1405</v>
      </c>
      <c r="R139" s="47"/>
      <c r="S139" s="47"/>
      <c r="T139" s="47"/>
      <c r="U139" s="47"/>
      <c r="V139" s="47"/>
      <c r="W139" s="47"/>
      <c r="X139" s="47"/>
      <c r="Y139" s="11" t="s">
        <v>1404</v>
      </c>
      <c r="Z139" s="58" t="s">
        <v>65</v>
      </c>
      <c r="AA139" s="58" t="s">
        <v>1489</v>
      </c>
      <c r="AB139" s="68" t="s">
        <v>67</v>
      </c>
      <c r="AC139" s="58" t="s">
        <v>68</v>
      </c>
      <c r="AD139" s="516" t="s">
        <v>1490</v>
      </c>
      <c r="AE139" s="38"/>
      <c r="AF139" s="38"/>
      <c r="AG139" s="38"/>
      <c r="AH139" s="38"/>
      <c r="AI139" s="1"/>
      <c r="AJ139" s="1"/>
      <c r="AK139" s="1"/>
      <c r="AL139" s="1"/>
    </row>
    <row r="140" spans="1:38" s="39" customFormat="1" x14ac:dyDescent="0.25">
      <c r="A140" s="40">
        <v>136</v>
      </c>
      <c r="B140" s="42" t="s">
        <v>691</v>
      </c>
      <c r="C140" s="42" t="s">
        <v>334</v>
      </c>
      <c r="D140" s="59" t="s">
        <v>673</v>
      </c>
      <c r="E140" s="42" t="s">
        <v>674</v>
      </c>
      <c r="F140" s="42" t="s">
        <v>692</v>
      </c>
      <c r="G140" s="53">
        <v>1105004</v>
      </c>
      <c r="H140" s="491">
        <v>45504</v>
      </c>
      <c r="I140" s="491">
        <v>47695</v>
      </c>
      <c r="J140" s="53" t="s">
        <v>693</v>
      </c>
      <c r="K140" s="53" t="s">
        <v>694</v>
      </c>
      <c r="L140" s="42" t="s">
        <v>695</v>
      </c>
      <c r="M140" s="47"/>
      <c r="N140" s="47"/>
      <c r="O140" s="47"/>
      <c r="P140" s="47"/>
      <c r="Q140" s="47"/>
      <c r="R140" s="47"/>
      <c r="S140" s="47"/>
      <c r="T140" s="47"/>
      <c r="U140" s="47"/>
      <c r="V140" s="504" t="s">
        <v>1405</v>
      </c>
      <c r="W140" s="47"/>
      <c r="X140" s="47"/>
      <c r="Y140" s="11" t="s">
        <v>1404</v>
      </c>
      <c r="Z140" s="186" t="s">
        <v>65</v>
      </c>
      <c r="AA140" s="12" t="s">
        <v>1489</v>
      </c>
      <c r="AB140" s="182" t="s">
        <v>67</v>
      </c>
      <c r="AC140" s="12" t="s">
        <v>68</v>
      </c>
      <c r="AD140" s="516" t="s">
        <v>1490</v>
      </c>
      <c r="AE140" s="38"/>
      <c r="AF140" s="38"/>
      <c r="AG140" s="38"/>
      <c r="AH140" s="38"/>
      <c r="AI140" s="1"/>
      <c r="AJ140" s="1"/>
      <c r="AK140" s="1"/>
      <c r="AL140" s="1"/>
    </row>
    <row r="141" spans="1:38" s="39" customFormat="1" x14ac:dyDescent="0.25">
      <c r="A141" s="40">
        <v>137</v>
      </c>
      <c r="B141" s="53" t="s">
        <v>1596</v>
      </c>
      <c r="C141" s="42" t="s">
        <v>334</v>
      </c>
      <c r="D141" s="59" t="s">
        <v>673</v>
      </c>
      <c r="E141" s="53" t="s">
        <v>674</v>
      </c>
      <c r="F141" s="53" t="s">
        <v>717</v>
      </c>
      <c r="G141" s="53">
        <v>1105004</v>
      </c>
      <c r="H141" s="491">
        <v>45504</v>
      </c>
      <c r="I141" s="491">
        <v>47695</v>
      </c>
      <c r="J141" s="53" t="s">
        <v>1597</v>
      </c>
      <c r="K141" s="80" t="s">
        <v>719</v>
      </c>
      <c r="L141" s="42" t="s">
        <v>720</v>
      </c>
      <c r="M141" s="47"/>
      <c r="N141" s="47"/>
      <c r="O141" s="47"/>
      <c r="P141" s="47"/>
      <c r="Q141" s="47"/>
      <c r="R141" s="47"/>
      <c r="S141" s="47"/>
      <c r="T141" s="47"/>
      <c r="U141" s="47"/>
      <c r="V141" s="504" t="s">
        <v>1405</v>
      </c>
      <c r="W141" s="47"/>
      <c r="X141" s="47"/>
      <c r="Y141" s="11" t="s">
        <v>1404</v>
      </c>
      <c r="Z141" s="186" t="s">
        <v>65</v>
      </c>
      <c r="AA141" s="12" t="s">
        <v>1489</v>
      </c>
      <c r="AB141" s="182" t="s">
        <v>67</v>
      </c>
      <c r="AC141" s="12" t="s">
        <v>68</v>
      </c>
      <c r="AD141" s="516" t="s">
        <v>1490</v>
      </c>
      <c r="AE141" s="38"/>
      <c r="AF141" s="38"/>
      <c r="AG141" s="38"/>
      <c r="AH141" s="38"/>
      <c r="AI141" s="1"/>
      <c r="AJ141" s="1"/>
      <c r="AK141" s="1"/>
      <c r="AL141" s="1"/>
    </row>
    <row r="142" spans="1:38" s="39" customFormat="1" x14ac:dyDescent="0.25">
      <c r="A142" s="40">
        <v>138</v>
      </c>
      <c r="B142" s="65" t="s">
        <v>509</v>
      </c>
      <c r="C142" s="42" t="s">
        <v>30</v>
      </c>
      <c r="D142" s="42" t="s">
        <v>510</v>
      </c>
      <c r="E142" s="42" t="s">
        <v>510</v>
      </c>
      <c r="F142" s="42" t="s">
        <v>511</v>
      </c>
      <c r="G142" s="53">
        <v>1302030</v>
      </c>
      <c r="H142" s="491">
        <v>45504</v>
      </c>
      <c r="I142" s="491">
        <v>47695</v>
      </c>
      <c r="J142" s="418" t="s">
        <v>512</v>
      </c>
      <c r="K142" s="418" t="s">
        <v>513</v>
      </c>
      <c r="L142" s="418" t="s">
        <v>36</v>
      </c>
      <c r="M142" s="504" t="s">
        <v>1405</v>
      </c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11" t="s">
        <v>1404</v>
      </c>
      <c r="Z142" s="186" t="s">
        <v>65</v>
      </c>
      <c r="AA142" s="12" t="s">
        <v>1554</v>
      </c>
      <c r="AB142" s="182" t="s">
        <v>67</v>
      </c>
      <c r="AC142" s="12" t="s">
        <v>68</v>
      </c>
      <c r="AD142" s="516" t="s">
        <v>1555</v>
      </c>
    </row>
    <row r="143" spans="1:38" s="39" customFormat="1" x14ac:dyDescent="0.25">
      <c r="A143" s="40">
        <v>139</v>
      </c>
      <c r="B143" s="65" t="s">
        <v>1281</v>
      </c>
      <c r="C143" s="42" t="s">
        <v>30</v>
      </c>
      <c r="D143" s="42" t="s">
        <v>1120</v>
      </c>
      <c r="E143" s="42" t="s">
        <v>1120</v>
      </c>
      <c r="F143" s="42" t="s">
        <v>1282</v>
      </c>
      <c r="G143" s="53">
        <v>2211001</v>
      </c>
      <c r="H143" s="491">
        <v>45504</v>
      </c>
      <c r="I143" s="491">
        <v>47695</v>
      </c>
      <c r="J143" s="418" t="s">
        <v>1283</v>
      </c>
      <c r="K143" s="418" t="s">
        <v>1284</v>
      </c>
      <c r="L143" s="418" t="s">
        <v>36</v>
      </c>
      <c r="M143" s="504" t="s">
        <v>1405</v>
      </c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11" t="s">
        <v>1404</v>
      </c>
      <c r="Z143" s="186" t="s">
        <v>65</v>
      </c>
      <c r="AA143" s="12" t="s">
        <v>1554</v>
      </c>
      <c r="AB143" s="182" t="s">
        <v>67</v>
      </c>
      <c r="AC143" s="12" t="s">
        <v>68</v>
      </c>
      <c r="AD143" s="516" t="s">
        <v>1555</v>
      </c>
      <c r="AE143" s="38"/>
      <c r="AF143" s="38"/>
      <c r="AG143" s="38"/>
      <c r="AH143" s="38"/>
      <c r="AI143" s="1"/>
      <c r="AJ143" s="1"/>
      <c r="AK143" s="1"/>
      <c r="AL143" s="1"/>
    </row>
    <row r="144" spans="1:38" s="39" customFormat="1" x14ac:dyDescent="0.25">
      <c r="A144" s="40">
        <v>140</v>
      </c>
      <c r="B144" s="65" t="s">
        <v>1179</v>
      </c>
      <c r="C144" s="42" t="s">
        <v>30</v>
      </c>
      <c r="D144" s="42" t="s">
        <v>1120</v>
      </c>
      <c r="E144" s="88" t="s">
        <v>1180</v>
      </c>
      <c r="F144" s="42" t="s">
        <v>1181</v>
      </c>
      <c r="G144" s="53">
        <v>1105002</v>
      </c>
      <c r="H144" s="491">
        <v>45504</v>
      </c>
      <c r="I144" s="491">
        <v>47695</v>
      </c>
      <c r="J144" s="418" t="s">
        <v>1182</v>
      </c>
      <c r="K144" s="53" t="s">
        <v>1183</v>
      </c>
      <c r="L144" s="53" t="s">
        <v>36</v>
      </c>
      <c r="M144" s="504" t="s">
        <v>1405</v>
      </c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11" t="s">
        <v>1404</v>
      </c>
      <c r="Z144" s="186" t="s">
        <v>65</v>
      </c>
      <c r="AA144" s="12" t="s">
        <v>1554</v>
      </c>
      <c r="AB144" s="182" t="s">
        <v>67</v>
      </c>
      <c r="AC144" s="12" t="s">
        <v>68</v>
      </c>
      <c r="AD144" s="516" t="s">
        <v>1555</v>
      </c>
      <c r="AE144" s="38"/>
      <c r="AF144" s="38"/>
      <c r="AG144" s="38"/>
      <c r="AH144" s="38"/>
      <c r="AI144" s="1"/>
      <c r="AJ144" s="1"/>
      <c r="AK144" s="1"/>
      <c r="AL144" s="1"/>
    </row>
    <row r="145" spans="1:38" s="39" customFormat="1" x14ac:dyDescent="0.25">
      <c r="A145" s="40">
        <v>141</v>
      </c>
      <c r="B145" s="65" t="s">
        <v>1141</v>
      </c>
      <c r="C145" s="42" t="s">
        <v>58</v>
      </c>
      <c r="D145" s="42" t="s">
        <v>1120</v>
      </c>
      <c r="E145" s="53" t="s">
        <v>1121</v>
      </c>
      <c r="F145" s="419" t="s">
        <v>1142</v>
      </c>
      <c r="G145" s="53">
        <v>1706002</v>
      </c>
      <c r="H145" s="491">
        <v>45534</v>
      </c>
      <c r="I145" s="491">
        <v>47725</v>
      </c>
      <c r="J145" s="53" t="s">
        <v>1143</v>
      </c>
      <c r="K145" s="53" t="s">
        <v>1144</v>
      </c>
      <c r="L145" s="42" t="s">
        <v>1145</v>
      </c>
      <c r="M145" s="47"/>
      <c r="N145" s="47"/>
      <c r="O145" s="47"/>
      <c r="P145" s="504" t="s">
        <v>1405</v>
      </c>
      <c r="Q145" s="47"/>
      <c r="R145" s="47"/>
      <c r="S145" s="47"/>
      <c r="T145" s="47"/>
      <c r="U145" s="47"/>
      <c r="V145" s="47"/>
      <c r="W145" s="47"/>
      <c r="X145" s="47"/>
      <c r="Y145" s="11" t="s">
        <v>1404</v>
      </c>
      <c r="Z145" s="186" t="s">
        <v>65</v>
      </c>
      <c r="AA145" s="12" t="s">
        <v>1450</v>
      </c>
      <c r="AB145" s="182" t="s">
        <v>67</v>
      </c>
      <c r="AC145" s="12" t="s">
        <v>68</v>
      </c>
      <c r="AD145" s="516" t="s">
        <v>1451</v>
      </c>
      <c r="AE145" s="38"/>
      <c r="AF145" s="38"/>
      <c r="AG145" s="38"/>
      <c r="AH145" s="38"/>
      <c r="AI145" s="1"/>
      <c r="AJ145" s="1"/>
      <c r="AK145" s="1"/>
      <c r="AL145" s="1"/>
    </row>
    <row r="146" spans="1:38" s="39" customFormat="1" x14ac:dyDescent="0.25">
      <c r="A146" s="40">
        <v>142</v>
      </c>
      <c r="B146" s="65" t="s">
        <v>1184</v>
      </c>
      <c r="C146" s="42" t="s">
        <v>58</v>
      </c>
      <c r="D146" s="42" t="s">
        <v>1120</v>
      </c>
      <c r="E146" s="53" t="s">
        <v>1180</v>
      </c>
      <c r="F146" s="53" t="s">
        <v>1185</v>
      </c>
      <c r="G146" s="53">
        <v>1105003</v>
      </c>
      <c r="H146" s="491">
        <v>45534</v>
      </c>
      <c r="I146" s="491">
        <v>47725</v>
      </c>
      <c r="J146" s="53" t="s">
        <v>1186</v>
      </c>
      <c r="K146" s="53" t="s">
        <v>1187</v>
      </c>
      <c r="L146" s="42" t="s">
        <v>1188</v>
      </c>
      <c r="M146" s="47"/>
      <c r="N146" s="47"/>
      <c r="O146" s="47"/>
      <c r="P146" s="504" t="s">
        <v>1405</v>
      </c>
      <c r="Q146" s="47"/>
      <c r="R146" s="47"/>
      <c r="S146" s="47"/>
      <c r="T146" s="47"/>
      <c r="U146" s="47"/>
      <c r="V146" s="47"/>
      <c r="W146" s="47"/>
      <c r="X146" s="47"/>
      <c r="Y146" s="11" t="s">
        <v>1404</v>
      </c>
      <c r="Z146" s="186" t="s">
        <v>65</v>
      </c>
      <c r="AA146" s="12" t="s">
        <v>1450</v>
      </c>
      <c r="AB146" s="182" t="s">
        <v>67</v>
      </c>
      <c r="AC146" s="12" t="s">
        <v>68</v>
      </c>
      <c r="AD146" s="516" t="s">
        <v>1451</v>
      </c>
      <c r="AE146" s="38"/>
      <c r="AF146" s="38"/>
      <c r="AG146" s="38"/>
      <c r="AH146" s="38"/>
      <c r="AI146" s="1"/>
      <c r="AJ146" s="1"/>
      <c r="AK146" s="1"/>
      <c r="AL146" s="1"/>
    </row>
    <row r="147" spans="1:38" s="39" customFormat="1" x14ac:dyDescent="0.25">
      <c r="A147" s="40">
        <v>143</v>
      </c>
      <c r="B147" s="65" t="s">
        <v>145</v>
      </c>
      <c r="C147" s="42" t="s">
        <v>58</v>
      </c>
      <c r="D147" s="42" t="s">
        <v>115</v>
      </c>
      <c r="E147" s="53" t="s">
        <v>124</v>
      </c>
      <c r="F147" s="53" t="s">
        <v>146</v>
      </c>
      <c r="G147" s="53">
        <v>1208059</v>
      </c>
      <c r="H147" s="491">
        <v>45534</v>
      </c>
      <c r="I147" s="491">
        <v>47725</v>
      </c>
      <c r="J147" s="53" t="s">
        <v>147</v>
      </c>
      <c r="K147" s="53" t="s">
        <v>148</v>
      </c>
      <c r="L147" s="42" t="s">
        <v>149</v>
      </c>
      <c r="M147" s="47"/>
      <c r="N147" s="47"/>
      <c r="O147" s="47"/>
      <c r="P147" s="504" t="s">
        <v>1405</v>
      </c>
      <c r="Q147" s="47"/>
      <c r="R147" s="47"/>
      <c r="S147" s="47"/>
      <c r="T147" s="47"/>
      <c r="U147" s="47"/>
      <c r="V147" s="47"/>
      <c r="W147" s="47"/>
      <c r="X147" s="47"/>
      <c r="Y147" s="11" t="s">
        <v>1404</v>
      </c>
      <c r="Z147" s="186" t="s">
        <v>65</v>
      </c>
      <c r="AA147" s="12" t="s">
        <v>1450</v>
      </c>
      <c r="AB147" s="182" t="s">
        <v>67</v>
      </c>
      <c r="AC147" s="12" t="s">
        <v>68</v>
      </c>
      <c r="AD147" s="516" t="s">
        <v>1451</v>
      </c>
      <c r="AE147" s="38"/>
      <c r="AF147" s="38"/>
      <c r="AG147" s="38"/>
      <c r="AH147" s="38"/>
      <c r="AI147" s="1"/>
      <c r="AJ147" s="1"/>
      <c r="AK147" s="1"/>
      <c r="AL147" s="1"/>
    </row>
    <row r="148" spans="1:38" s="39" customFormat="1" x14ac:dyDescent="0.25">
      <c r="A148" s="40">
        <v>144</v>
      </c>
      <c r="B148" s="53" t="s">
        <v>834</v>
      </c>
      <c r="C148" s="42" t="s">
        <v>58</v>
      </c>
      <c r="D148" s="53" t="s">
        <v>823</v>
      </c>
      <c r="E148" s="53" t="s">
        <v>824</v>
      </c>
      <c r="F148" s="53" t="s">
        <v>835</v>
      </c>
      <c r="G148" s="53">
        <v>1301033</v>
      </c>
      <c r="H148" s="491">
        <v>45534</v>
      </c>
      <c r="I148" s="491">
        <v>47725</v>
      </c>
      <c r="J148" s="53" t="s">
        <v>836</v>
      </c>
      <c r="K148" s="53" t="s">
        <v>837</v>
      </c>
      <c r="L148" s="42" t="s">
        <v>838</v>
      </c>
      <c r="M148" s="47"/>
      <c r="N148" s="47"/>
      <c r="O148" s="47"/>
      <c r="P148" s="504" t="s">
        <v>1405</v>
      </c>
      <c r="Q148" s="47"/>
      <c r="R148" s="47"/>
      <c r="S148" s="47"/>
      <c r="T148" s="47"/>
      <c r="U148" s="47"/>
      <c r="V148" s="47"/>
      <c r="W148" s="47"/>
      <c r="X148" s="47"/>
      <c r="Y148" s="11" t="s">
        <v>1404</v>
      </c>
      <c r="Z148" s="186" t="s">
        <v>65</v>
      </c>
      <c r="AA148" s="12" t="s">
        <v>1450</v>
      </c>
      <c r="AB148" s="182" t="s">
        <v>67</v>
      </c>
      <c r="AC148" s="12" t="s">
        <v>68</v>
      </c>
      <c r="AD148" s="516" t="s">
        <v>1451</v>
      </c>
      <c r="AE148" s="38"/>
      <c r="AF148" s="38"/>
      <c r="AG148" s="38"/>
      <c r="AH148" s="38"/>
      <c r="AI148" s="1"/>
      <c r="AJ148" s="1"/>
      <c r="AK148" s="1"/>
      <c r="AL148" s="1"/>
    </row>
    <row r="149" spans="1:38" s="39" customFormat="1" x14ac:dyDescent="0.25">
      <c r="A149" s="40">
        <v>145</v>
      </c>
      <c r="B149" s="42" t="s">
        <v>1094</v>
      </c>
      <c r="C149" s="42" t="s">
        <v>58</v>
      </c>
      <c r="D149" s="43" t="s">
        <v>1026</v>
      </c>
      <c r="E149" s="42" t="s">
        <v>1080</v>
      </c>
      <c r="F149" s="42" t="s">
        <v>1095</v>
      </c>
      <c r="G149" s="53">
        <v>1204033</v>
      </c>
      <c r="H149" s="491">
        <v>45534</v>
      </c>
      <c r="I149" s="491">
        <v>47725</v>
      </c>
      <c r="J149" s="53" t="s">
        <v>1096</v>
      </c>
      <c r="K149" s="53" t="s">
        <v>1097</v>
      </c>
      <c r="L149" s="42" t="s">
        <v>1098</v>
      </c>
      <c r="M149" s="47"/>
      <c r="N149" s="47"/>
      <c r="O149" s="47"/>
      <c r="P149" s="504" t="s">
        <v>1405</v>
      </c>
      <c r="Q149" s="47"/>
      <c r="R149" s="47"/>
      <c r="S149" s="47"/>
      <c r="T149" s="47"/>
      <c r="U149" s="47"/>
      <c r="V149" s="47"/>
      <c r="W149" s="47"/>
      <c r="X149" s="47"/>
      <c r="Y149" s="11" t="s">
        <v>1404</v>
      </c>
      <c r="Z149" s="186" t="s">
        <v>65</v>
      </c>
      <c r="AA149" s="12" t="s">
        <v>1450</v>
      </c>
      <c r="AB149" s="182" t="s">
        <v>67</v>
      </c>
      <c r="AC149" s="12" t="s">
        <v>68</v>
      </c>
      <c r="AD149" s="516" t="s">
        <v>1451</v>
      </c>
      <c r="AE149" s="38"/>
      <c r="AF149" s="38"/>
      <c r="AG149" s="38"/>
      <c r="AH149" s="38"/>
      <c r="AI149" s="1"/>
      <c r="AJ149" s="1"/>
      <c r="AK149" s="1"/>
      <c r="AL149" s="1"/>
    </row>
    <row r="150" spans="1:38" s="39" customFormat="1" ht="21" customHeight="1" x14ac:dyDescent="0.25">
      <c r="A150" s="40">
        <v>146</v>
      </c>
      <c r="B150" s="42" t="s">
        <v>1099</v>
      </c>
      <c r="C150" s="42" t="s">
        <v>58</v>
      </c>
      <c r="D150" s="43" t="s">
        <v>1026</v>
      </c>
      <c r="E150" s="42" t="s">
        <v>1080</v>
      </c>
      <c r="F150" s="42" t="s">
        <v>1100</v>
      </c>
      <c r="G150" s="53">
        <v>1510001</v>
      </c>
      <c r="H150" s="491">
        <v>45534</v>
      </c>
      <c r="I150" s="491">
        <v>47725</v>
      </c>
      <c r="J150" s="53" t="s">
        <v>1101</v>
      </c>
      <c r="K150" s="53" t="s">
        <v>1102</v>
      </c>
      <c r="L150" s="42" t="s">
        <v>1103</v>
      </c>
      <c r="M150" s="47"/>
      <c r="N150" s="47"/>
      <c r="O150" s="47"/>
      <c r="P150" s="504" t="s">
        <v>1405</v>
      </c>
      <c r="Q150" s="47"/>
      <c r="R150" s="47"/>
      <c r="S150" s="47"/>
      <c r="T150" s="47"/>
      <c r="U150" s="47"/>
      <c r="V150" s="47"/>
      <c r="W150" s="47"/>
      <c r="X150" s="47"/>
      <c r="Y150" s="11" t="s">
        <v>1404</v>
      </c>
      <c r="Z150" s="186" t="s">
        <v>65</v>
      </c>
      <c r="AA150" s="12" t="s">
        <v>1450</v>
      </c>
      <c r="AB150" s="182" t="s">
        <v>67</v>
      </c>
      <c r="AC150" s="12" t="s">
        <v>68</v>
      </c>
      <c r="AD150" s="516" t="s">
        <v>1451</v>
      </c>
      <c r="AE150" s="38"/>
      <c r="AF150" s="38"/>
      <c r="AG150" s="38"/>
      <c r="AH150" s="38"/>
      <c r="AI150" s="1"/>
      <c r="AJ150" s="1"/>
      <c r="AK150" s="1"/>
      <c r="AL150" s="1"/>
    </row>
    <row r="151" spans="1:38" s="39" customFormat="1" x14ac:dyDescent="0.25">
      <c r="A151" s="40">
        <v>147</v>
      </c>
      <c r="B151" s="42" t="s">
        <v>360</v>
      </c>
      <c r="C151" s="42" t="s">
        <v>58</v>
      </c>
      <c r="D151" s="53" t="s">
        <v>413</v>
      </c>
      <c r="E151" s="53" t="s">
        <v>422</v>
      </c>
      <c r="F151" s="42" t="s">
        <v>428</v>
      </c>
      <c r="G151" s="53">
        <v>1904001</v>
      </c>
      <c r="H151" s="491">
        <v>45534</v>
      </c>
      <c r="I151" s="491">
        <v>47725</v>
      </c>
      <c r="J151" s="53" t="s">
        <v>429</v>
      </c>
      <c r="K151" s="53" t="s">
        <v>430</v>
      </c>
      <c r="L151" s="42" t="s">
        <v>431</v>
      </c>
      <c r="M151" s="47"/>
      <c r="N151" s="47"/>
      <c r="O151" s="47"/>
      <c r="P151" s="504" t="s">
        <v>1405</v>
      </c>
      <c r="Q151" s="47"/>
      <c r="R151" s="47"/>
      <c r="S151" s="47"/>
      <c r="T151" s="47"/>
      <c r="U151" s="47"/>
      <c r="V151" s="47"/>
      <c r="W151" s="47"/>
      <c r="X151" s="47"/>
      <c r="Y151" s="11" t="s">
        <v>1404</v>
      </c>
      <c r="Z151" s="186" t="s">
        <v>80</v>
      </c>
      <c r="AA151" s="12" t="s">
        <v>1486</v>
      </c>
      <c r="AB151" s="182" t="s">
        <v>83</v>
      </c>
      <c r="AC151" s="12" t="s">
        <v>1419</v>
      </c>
      <c r="AD151" s="516" t="s">
        <v>1487</v>
      </c>
    </row>
    <row r="152" spans="1:38" s="39" customFormat="1" ht="21" customHeight="1" x14ac:dyDescent="0.25">
      <c r="A152" s="40">
        <v>148</v>
      </c>
      <c r="B152" s="42" t="s">
        <v>1146</v>
      </c>
      <c r="C152" s="42" t="s">
        <v>58</v>
      </c>
      <c r="D152" s="42" t="s">
        <v>1120</v>
      </c>
      <c r="E152" s="53" t="s">
        <v>1121</v>
      </c>
      <c r="F152" s="419" t="s">
        <v>1147</v>
      </c>
      <c r="G152" s="53">
        <v>1610006</v>
      </c>
      <c r="H152" s="491">
        <v>45534</v>
      </c>
      <c r="I152" s="491">
        <v>47725</v>
      </c>
      <c r="J152" s="53" t="s">
        <v>1148</v>
      </c>
      <c r="K152" s="416" t="s">
        <v>1149</v>
      </c>
      <c r="L152" s="42" t="s">
        <v>1150</v>
      </c>
      <c r="M152" s="47"/>
      <c r="N152" s="47"/>
      <c r="O152" s="47"/>
      <c r="P152" s="504" t="s">
        <v>1405</v>
      </c>
      <c r="Q152" s="47"/>
      <c r="R152" s="47"/>
      <c r="S152" s="47"/>
      <c r="T152" s="47"/>
      <c r="U152" s="47"/>
      <c r="V152" s="47"/>
      <c r="W152" s="47"/>
      <c r="X152" s="47"/>
      <c r="Y152" s="11" t="s">
        <v>1404</v>
      </c>
      <c r="Z152" s="170" t="s">
        <v>80</v>
      </c>
      <c r="AA152" s="12" t="s">
        <v>1486</v>
      </c>
      <c r="AB152" s="182" t="s">
        <v>83</v>
      </c>
      <c r="AC152" s="12" t="s">
        <v>1419</v>
      </c>
      <c r="AD152" s="516" t="s">
        <v>1487</v>
      </c>
      <c r="AE152" s="38"/>
      <c r="AF152" s="38"/>
      <c r="AG152" s="38"/>
      <c r="AH152" s="38"/>
      <c r="AI152" s="1"/>
      <c r="AJ152" s="1"/>
      <c r="AK152" s="1"/>
      <c r="AL152" s="1"/>
    </row>
    <row r="153" spans="1:38" s="39" customFormat="1" ht="21" customHeight="1" x14ac:dyDescent="0.25">
      <c r="A153" s="40">
        <v>149</v>
      </c>
      <c r="B153" s="42" t="s">
        <v>277</v>
      </c>
      <c r="C153" s="42" t="s">
        <v>58</v>
      </c>
      <c r="D153" s="42" t="s">
        <v>115</v>
      </c>
      <c r="E153" s="42" t="s">
        <v>261</v>
      </c>
      <c r="F153" s="42" t="s">
        <v>278</v>
      </c>
      <c r="G153" s="53">
        <v>2403012</v>
      </c>
      <c r="H153" s="491">
        <v>45534</v>
      </c>
      <c r="I153" s="491">
        <v>47725</v>
      </c>
      <c r="J153" s="53" t="s">
        <v>279</v>
      </c>
      <c r="K153" s="53" t="s">
        <v>280</v>
      </c>
      <c r="L153" s="42" t="s">
        <v>281</v>
      </c>
      <c r="M153" s="47"/>
      <c r="N153" s="47"/>
      <c r="O153" s="47"/>
      <c r="P153" s="504" t="s">
        <v>1405</v>
      </c>
      <c r="Q153" s="47"/>
      <c r="R153" s="47"/>
      <c r="S153" s="47"/>
      <c r="T153" s="47"/>
      <c r="U153" s="47"/>
      <c r="V153" s="47"/>
      <c r="W153" s="47"/>
      <c r="X153" s="47"/>
      <c r="Y153" s="11" t="s">
        <v>1404</v>
      </c>
      <c r="Z153" s="186" t="s">
        <v>80</v>
      </c>
      <c r="AA153" s="12" t="s">
        <v>1486</v>
      </c>
      <c r="AB153" s="182" t="s">
        <v>83</v>
      </c>
      <c r="AC153" s="12" t="s">
        <v>1419</v>
      </c>
      <c r="AD153" s="516" t="s">
        <v>1487</v>
      </c>
    </row>
    <row r="154" spans="1:38" s="39" customFormat="1" ht="21" customHeight="1" x14ac:dyDescent="0.25">
      <c r="A154" s="40">
        <v>150</v>
      </c>
      <c r="B154" s="65" t="s">
        <v>547</v>
      </c>
      <c r="C154" s="42" t="s">
        <v>58</v>
      </c>
      <c r="D154" s="53" t="s">
        <v>541</v>
      </c>
      <c r="E154" s="53" t="s">
        <v>542</v>
      </c>
      <c r="F154" s="42" t="s">
        <v>548</v>
      </c>
      <c r="G154" s="53">
        <v>2501007</v>
      </c>
      <c r="H154" s="491">
        <v>45534</v>
      </c>
      <c r="I154" s="491">
        <v>47725</v>
      </c>
      <c r="J154" s="53" t="s">
        <v>549</v>
      </c>
      <c r="K154" s="53" t="s">
        <v>550</v>
      </c>
      <c r="L154" s="42" t="s">
        <v>551</v>
      </c>
      <c r="M154" s="47"/>
      <c r="N154" s="47"/>
      <c r="O154" s="47"/>
      <c r="P154" s="504" t="s">
        <v>1405</v>
      </c>
      <c r="Q154" s="47"/>
      <c r="R154" s="47"/>
      <c r="S154" s="47"/>
      <c r="T154" s="47"/>
      <c r="U154" s="47"/>
      <c r="V154" s="47"/>
      <c r="W154" s="47"/>
      <c r="X154" s="47"/>
      <c r="Y154" s="11" t="s">
        <v>1404</v>
      </c>
      <c r="Z154" s="186" t="s">
        <v>80</v>
      </c>
      <c r="AA154" s="12" t="s">
        <v>1563</v>
      </c>
      <c r="AB154" s="182" t="s">
        <v>83</v>
      </c>
      <c r="AC154" s="12" t="s">
        <v>1419</v>
      </c>
      <c r="AD154" s="516" t="s">
        <v>1564</v>
      </c>
      <c r="AE154" s="38"/>
      <c r="AF154" s="38"/>
      <c r="AG154" s="38"/>
      <c r="AH154" s="38"/>
      <c r="AI154" s="1"/>
      <c r="AJ154" s="1"/>
      <c r="AK154" s="1"/>
      <c r="AL154" s="1"/>
    </row>
    <row r="155" spans="1:38" s="39" customFormat="1" x14ac:dyDescent="0.25">
      <c r="A155" s="40">
        <v>151</v>
      </c>
      <c r="B155" s="65" t="s">
        <v>628</v>
      </c>
      <c r="C155" s="42" t="s">
        <v>30</v>
      </c>
      <c r="D155" s="53" t="s">
        <v>597</v>
      </c>
      <c r="E155" s="42" t="s">
        <v>629</v>
      </c>
      <c r="F155" s="42" t="s">
        <v>630</v>
      </c>
      <c r="G155" s="53">
        <v>1109052</v>
      </c>
      <c r="H155" s="491">
        <v>45534</v>
      </c>
      <c r="I155" s="491">
        <v>47725</v>
      </c>
      <c r="J155" s="418" t="s">
        <v>631</v>
      </c>
      <c r="K155" s="418" t="s">
        <v>632</v>
      </c>
      <c r="L155" s="418" t="s">
        <v>36</v>
      </c>
      <c r="M155" s="504" t="s">
        <v>1405</v>
      </c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11" t="s">
        <v>1404</v>
      </c>
      <c r="Z155" s="186" t="s">
        <v>65</v>
      </c>
      <c r="AA155" s="12" t="s">
        <v>1582</v>
      </c>
      <c r="AB155" s="182" t="s">
        <v>67</v>
      </c>
      <c r="AC155" s="56" t="s">
        <v>68</v>
      </c>
      <c r="AD155" s="516" t="s">
        <v>1583</v>
      </c>
      <c r="AE155" s="38"/>
      <c r="AF155" s="38"/>
      <c r="AG155" s="38"/>
      <c r="AH155" s="38"/>
      <c r="AI155" s="1"/>
      <c r="AJ155" s="1"/>
      <c r="AK155" s="1"/>
      <c r="AL155" s="1"/>
    </row>
    <row r="156" spans="1:38" s="39" customFormat="1" x14ac:dyDescent="0.25">
      <c r="A156" s="40">
        <v>152</v>
      </c>
      <c r="B156" s="53" t="s">
        <v>1089</v>
      </c>
      <c r="C156" s="42" t="s">
        <v>283</v>
      </c>
      <c r="D156" s="43" t="s">
        <v>1026</v>
      </c>
      <c r="E156" s="42" t="s">
        <v>1080</v>
      </c>
      <c r="F156" s="53" t="s">
        <v>1667</v>
      </c>
      <c r="G156" s="53">
        <v>1604003</v>
      </c>
      <c r="H156" s="491">
        <v>45534</v>
      </c>
      <c r="I156" s="491">
        <v>47725</v>
      </c>
      <c r="J156" s="53" t="s">
        <v>1091</v>
      </c>
      <c r="K156" s="53" t="s">
        <v>1092</v>
      </c>
      <c r="L156" s="42" t="s">
        <v>1093</v>
      </c>
      <c r="M156" s="47"/>
      <c r="N156" s="47"/>
      <c r="O156" s="47"/>
      <c r="P156" s="47"/>
      <c r="Q156" s="504" t="s">
        <v>1405</v>
      </c>
      <c r="R156" s="47"/>
      <c r="S156" s="47"/>
      <c r="T156" s="47"/>
      <c r="U156" s="47"/>
      <c r="V156" s="47"/>
      <c r="W156" s="47"/>
      <c r="X156" s="47"/>
      <c r="Y156" s="11" t="s">
        <v>1404</v>
      </c>
      <c r="Z156" s="186" t="s">
        <v>65</v>
      </c>
      <c r="AA156" s="12" t="s">
        <v>1668</v>
      </c>
      <c r="AB156" s="182" t="s">
        <v>67</v>
      </c>
      <c r="AC156" s="12" t="s">
        <v>68</v>
      </c>
      <c r="AD156" s="516" t="s">
        <v>1669</v>
      </c>
    </row>
    <row r="157" spans="1:38" x14ac:dyDescent="0.25">
      <c r="A157" s="40">
        <v>153</v>
      </c>
      <c r="B157" s="42" t="s">
        <v>955</v>
      </c>
      <c r="C157" s="42" t="s">
        <v>58</v>
      </c>
      <c r="D157" s="53" t="s">
        <v>902</v>
      </c>
      <c r="E157" s="42" t="s">
        <v>939</v>
      </c>
      <c r="F157" s="53" t="s">
        <v>956</v>
      </c>
      <c r="G157" s="53">
        <v>1903003</v>
      </c>
      <c r="H157" s="491">
        <v>45565</v>
      </c>
      <c r="I157" s="491">
        <v>47756</v>
      </c>
      <c r="J157" s="53" t="s">
        <v>957</v>
      </c>
      <c r="K157" s="53" t="s">
        <v>958</v>
      </c>
      <c r="L157" s="42" t="s">
        <v>959</v>
      </c>
      <c r="M157" s="47"/>
      <c r="N157" s="47"/>
      <c r="O157" s="47"/>
      <c r="P157" s="504" t="s">
        <v>1405</v>
      </c>
      <c r="Q157" s="47"/>
      <c r="R157" s="47"/>
      <c r="S157" s="47"/>
      <c r="T157" s="47"/>
      <c r="U157" s="47"/>
      <c r="V157" s="47"/>
      <c r="W157" s="47"/>
      <c r="X157" s="47"/>
      <c r="Y157" s="11" t="s">
        <v>1404</v>
      </c>
      <c r="Z157" s="186" t="s">
        <v>80</v>
      </c>
      <c r="AA157" s="12" t="s">
        <v>1591</v>
      </c>
      <c r="AB157" s="182" t="s">
        <v>67</v>
      </c>
      <c r="AC157" s="12" t="s">
        <v>68</v>
      </c>
      <c r="AD157" s="516" t="s">
        <v>1592</v>
      </c>
      <c r="AI157" s="1"/>
    </row>
    <row r="158" spans="1:38" s="39" customFormat="1" x14ac:dyDescent="0.25">
      <c r="A158" s="40">
        <v>154</v>
      </c>
      <c r="B158" s="42" t="s">
        <v>779</v>
      </c>
      <c r="C158" s="42" t="s">
        <v>58</v>
      </c>
      <c r="D158" s="59" t="s">
        <v>673</v>
      </c>
      <c r="E158" s="53" t="s">
        <v>769</v>
      </c>
      <c r="F158" s="42" t="s">
        <v>780</v>
      </c>
      <c r="G158" s="53">
        <v>2501006</v>
      </c>
      <c r="H158" s="491">
        <v>45565</v>
      </c>
      <c r="I158" s="491">
        <v>47756</v>
      </c>
      <c r="J158" s="53" t="s">
        <v>781</v>
      </c>
      <c r="K158" s="53" t="s">
        <v>782</v>
      </c>
      <c r="L158" s="42" t="s">
        <v>783</v>
      </c>
      <c r="M158" s="47"/>
      <c r="N158" s="47"/>
      <c r="O158" s="47"/>
      <c r="P158" s="504" t="s">
        <v>1405</v>
      </c>
      <c r="Q158" s="47"/>
      <c r="R158" s="47"/>
      <c r="S158" s="47"/>
      <c r="T158" s="47"/>
      <c r="U158" s="47"/>
      <c r="V158" s="47"/>
      <c r="W158" s="47"/>
      <c r="X158" s="47"/>
      <c r="Y158" s="11" t="s">
        <v>1404</v>
      </c>
      <c r="Z158" s="186" t="s">
        <v>80</v>
      </c>
      <c r="AA158" s="12" t="s">
        <v>1591</v>
      </c>
      <c r="AB158" s="182" t="s">
        <v>67</v>
      </c>
      <c r="AC158" s="12" t="s">
        <v>68</v>
      </c>
      <c r="AD158" s="516" t="s">
        <v>1592</v>
      </c>
      <c r="AE158" s="38"/>
      <c r="AF158" s="38"/>
      <c r="AG158" s="38"/>
      <c r="AH158" s="38"/>
      <c r="AI158" s="1"/>
      <c r="AJ158" s="1"/>
      <c r="AK158" s="1"/>
      <c r="AL158" s="1"/>
    </row>
    <row r="159" spans="1:38" s="39" customFormat="1" x14ac:dyDescent="0.25">
      <c r="A159" s="40">
        <v>155</v>
      </c>
      <c r="B159" s="42" t="s">
        <v>686</v>
      </c>
      <c r="C159" s="42" t="s">
        <v>334</v>
      </c>
      <c r="D159" s="59" t="s">
        <v>673</v>
      </c>
      <c r="E159" s="42" t="s">
        <v>674</v>
      </c>
      <c r="F159" s="42" t="s">
        <v>687</v>
      </c>
      <c r="G159" s="53">
        <v>1406015</v>
      </c>
      <c r="H159" s="491">
        <v>45565</v>
      </c>
      <c r="I159" s="491">
        <v>47756</v>
      </c>
      <c r="J159" s="42" t="s">
        <v>688</v>
      </c>
      <c r="K159" s="42" t="s">
        <v>32</v>
      </c>
      <c r="L159" s="42" t="s">
        <v>690</v>
      </c>
      <c r="M159" s="47"/>
      <c r="N159" s="47"/>
      <c r="O159" s="47"/>
      <c r="P159" s="47"/>
      <c r="Q159" s="47"/>
      <c r="R159" s="47"/>
      <c r="S159" s="47"/>
      <c r="T159" s="47"/>
      <c r="U159" s="47"/>
      <c r="V159" s="504" t="s">
        <v>1405</v>
      </c>
      <c r="W159" s="47"/>
      <c r="X159" s="47"/>
      <c r="Y159" s="11" t="s">
        <v>1404</v>
      </c>
      <c r="Z159" s="186" t="s">
        <v>80</v>
      </c>
      <c r="AA159" s="12" t="s">
        <v>1591</v>
      </c>
      <c r="AB159" s="182" t="s">
        <v>67</v>
      </c>
      <c r="AC159" s="12" t="s">
        <v>68</v>
      </c>
      <c r="AD159" s="516" t="s">
        <v>1592</v>
      </c>
      <c r="AE159" s="38"/>
      <c r="AF159" s="38"/>
      <c r="AG159" s="38"/>
      <c r="AH159" s="38"/>
      <c r="AI159" s="1"/>
      <c r="AJ159" s="1"/>
      <c r="AK159" s="1"/>
      <c r="AL159" s="1"/>
    </row>
    <row r="160" spans="1:38" s="39" customFormat="1" x14ac:dyDescent="0.25">
      <c r="A160" s="40">
        <v>156</v>
      </c>
      <c r="B160" s="65" t="s">
        <v>1085</v>
      </c>
      <c r="C160" s="42" t="s">
        <v>30</v>
      </c>
      <c r="D160" s="43" t="s">
        <v>1026</v>
      </c>
      <c r="E160" s="42" t="s">
        <v>1080</v>
      </c>
      <c r="F160" s="42" t="s">
        <v>1086</v>
      </c>
      <c r="G160" s="53">
        <v>1011003</v>
      </c>
      <c r="H160" s="491">
        <v>45596</v>
      </c>
      <c r="I160" s="491">
        <v>47787</v>
      </c>
      <c r="J160" s="418" t="s">
        <v>1087</v>
      </c>
      <c r="K160" s="53" t="s">
        <v>1088</v>
      </c>
      <c r="L160" s="42" t="s">
        <v>36</v>
      </c>
      <c r="M160" s="47"/>
      <c r="N160" s="47"/>
      <c r="O160" s="504" t="s">
        <v>1405</v>
      </c>
      <c r="P160" s="47"/>
      <c r="Q160" s="47"/>
      <c r="R160" s="47"/>
      <c r="S160" s="47"/>
      <c r="T160" s="47"/>
      <c r="U160" s="47"/>
      <c r="V160" s="47"/>
      <c r="W160" s="47"/>
      <c r="X160" s="47"/>
      <c r="Y160" s="11" t="s">
        <v>1404</v>
      </c>
      <c r="Z160" s="186" t="s">
        <v>910</v>
      </c>
      <c r="AA160" s="12" t="s">
        <v>911</v>
      </c>
      <c r="AB160" s="182" t="s">
        <v>1664</v>
      </c>
      <c r="AC160" s="12" t="s">
        <v>1665</v>
      </c>
      <c r="AD160" s="516" t="s">
        <v>1666</v>
      </c>
      <c r="AE160" s="38"/>
      <c r="AF160" s="38"/>
      <c r="AG160" s="38"/>
      <c r="AH160" s="38"/>
      <c r="AI160" s="1"/>
      <c r="AJ160" s="1"/>
      <c r="AK160" s="1"/>
      <c r="AL160" s="1"/>
    </row>
    <row r="161" spans="1:38" s="39" customFormat="1" x14ac:dyDescent="0.25">
      <c r="A161" s="40">
        <v>157</v>
      </c>
      <c r="B161" s="42" t="s">
        <v>706</v>
      </c>
      <c r="C161" s="42" t="s">
        <v>58</v>
      </c>
      <c r="D161" s="59" t="s">
        <v>673</v>
      </c>
      <c r="E161" s="42" t="s">
        <v>674</v>
      </c>
      <c r="F161" s="53" t="s">
        <v>707</v>
      </c>
      <c r="G161" s="53">
        <v>1109078</v>
      </c>
      <c r="H161" s="491">
        <v>45625</v>
      </c>
      <c r="I161" s="491">
        <v>47816</v>
      </c>
      <c r="J161" s="42" t="s">
        <v>708</v>
      </c>
      <c r="K161" s="42" t="s">
        <v>709</v>
      </c>
      <c r="L161" s="42" t="s">
        <v>710</v>
      </c>
      <c r="M161" s="47"/>
      <c r="N161" s="47"/>
      <c r="O161" s="47"/>
      <c r="P161" s="504" t="s">
        <v>1405</v>
      </c>
      <c r="Q161" s="47"/>
      <c r="R161" s="47"/>
      <c r="S161" s="47"/>
      <c r="T161" s="47"/>
      <c r="U161" s="47"/>
      <c r="V161" s="47"/>
      <c r="W161" s="47"/>
      <c r="X161" s="47"/>
      <c r="Y161" s="11" t="s">
        <v>1404</v>
      </c>
      <c r="Z161" s="186" t="s">
        <v>1444</v>
      </c>
      <c r="AA161" s="12" t="s">
        <v>1445</v>
      </c>
      <c r="AB161" s="182" t="s">
        <v>1446</v>
      </c>
      <c r="AC161" s="12" t="s">
        <v>1447</v>
      </c>
      <c r="AD161" s="516" t="s">
        <v>1448</v>
      </c>
      <c r="AE161" s="38"/>
      <c r="AF161" s="38"/>
      <c r="AG161" s="38"/>
      <c r="AH161" s="38"/>
      <c r="AI161" s="1"/>
      <c r="AJ161" s="1"/>
      <c r="AK161" s="1"/>
      <c r="AL161" s="1"/>
    </row>
    <row r="162" spans="1:38" s="39" customFormat="1" x14ac:dyDescent="0.25">
      <c r="A162" s="40">
        <v>158</v>
      </c>
      <c r="B162" s="42" t="s">
        <v>140</v>
      </c>
      <c r="C162" s="42" t="s">
        <v>58</v>
      </c>
      <c r="D162" s="42" t="s">
        <v>115</v>
      </c>
      <c r="E162" s="53" t="s">
        <v>124</v>
      </c>
      <c r="F162" s="417" t="s">
        <v>1449</v>
      </c>
      <c r="G162" s="53">
        <v>1109018</v>
      </c>
      <c r="H162" s="491">
        <v>45625</v>
      </c>
      <c r="I162" s="491">
        <v>47816</v>
      </c>
      <c r="J162" s="42" t="s">
        <v>142</v>
      </c>
      <c r="K162" s="42" t="s">
        <v>143</v>
      </c>
      <c r="L162" s="42" t="s">
        <v>144</v>
      </c>
      <c r="M162" s="47"/>
      <c r="N162" s="47"/>
      <c r="O162" s="47"/>
      <c r="P162" s="504" t="s">
        <v>1405</v>
      </c>
      <c r="Q162" s="47"/>
      <c r="R162" s="47"/>
      <c r="S162" s="47"/>
      <c r="T162" s="47"/>
      <c r="U162" s="47"/>
      <c r="V162" s="47"/>
      <c r="W162" s="47"/>
      <c r="X162" s="47"/>
      <c r="Y162" s="11" t="s">
        <v>1404</v>
      </c>
      <c r="Z162" s="186" t="s">
        <v>1444</v>
      </c>
      <c r="AA162" s="12" t="s">
        <v>1445</v>
      </c>
      <c r="AB162" s="182" t="s">
        <v>1446</v>
      </c>
      <c r="AC162" s="12" t="s">
        <v>1447</v>
      </c>
      <c r="AD162" s="516" t="s">
        <v>1448</v>
      </c>
      <c r="AE162" s="38"/>
      <c r="AF162" s="38"/>
      <c r="AG162" s="38"/>
      <c r="AH162" s="38"/>
      <c r="AI162" s="1"/>
      <c r="AJ162" s="1"/>
      <c r="AK162" s="1"/>
      <c r="AL162" s="1"/>
    </row>
    <row r="163" spans="1:38" s="39" customFormat="1" ht="21" customHeight="1" x14ac:dyDescent="0.25">
      <c r="A163" s="40">
        <v>159</v>
      </c>
      <c r="B163" s="42" t="s">
        <v>135</v>
      </c>
      <c r="C163" s="42" t="s">
        <v>58</v>
      </c>
      <c r="D163" s="42" t="s">
        <v>115</v>
      </c>
      <c r="E163" s="53" t="s">
        <v>124</v>
      </c>
      <c r="F163" s="53" t="s">
        <v>136</v>
      </c>
      <c r="G163" s="53">
        <v>1411001</v>
      </c>
      <c r="H163" s="491">
        <v>45625</v>
      </c>
      <c r="I163" s="491">
        <v>47816</v>
      </c>
      <c r="J163" s="42" t="s">
        <v>137</v>
      </c>
      <c r="K163" s="42" t="s">
        <v>138</v>
      </c>
      <c r="L163" s="42" t="s">
        <v>139</v>
      </c>
      <c r="M163" s="47"/>
      <c r="N163" s="47"/>
      <c r="O163" s="47"/>
      <c r="P163" s="504" t="s">
        <v>1405</v>
      </c>
      <c r="Q163" s="47"/>
      <c r="R163" s="47"/>
      <c r="S163" s="47"/>
      <c r="T163" s="47"/>
      <c r="U163" s="47"/>
      <c r="V163" s="47"/>
      <c r="W163" s="47"/>
      <c r="X163" s="47"/>
      <c r="Y163" s="11" t="s">
        <v>1404</v>
      </c>
      <c r="Z163" s="186" t="s">
        <v>1444</v>
      </c>
      <c r="AA163" s="12" t="s">
        <v>1445</v>
      </c>
      <c r="AB163" s="182" t="s">
        <v>1446</v>
      </c>
      <c r="AC163" s="12" t="s">
        <v>1447</v>
      </c>
      <c r="AD163" s="516" t="s">
        <v>1448</v>
      </c>
      <c r="AE163" s="38"/>
      <c r="AF163" s="38"/>
      <c r="AG163" s="38"/>
      <c r="AH163" s="38"/>
      <c r="AI163" s="1"/>
      <c r="AJ163" s="1"/>
      <c r="AK163" s="1"/>
      <c r="AL163" s="1"/>
    </row>
    <row r="164" spans="1:38" s="39" customFormat="1" x14ac:dyDescent="0.25">
      <c r="A164" s="40">
        <v>160</v>
      </c>
      <c r="B164" s="53" t="s">
        <v>460</v>
      </c>
      <c r="C164" s="42" t="s">
        <v>283</v>
      </c>
      <c r="D164" s="53" t="s">
        <v>413</v>
      </c>
      <c r="E164" s="53" t="s">
        <v>455</v>
      </c>
      <c r="F164" s="42" t="s">
        <v>461</v>
      </c>
      <c r="G164" s="53">
        <v>1206004</v>
      </c>
      <c r="H164" s="491">
        <v>45657</v>
      </c>
      <c r="I164" s="491">
        <v>47848</v>
      </c>
      <c r="J164" s="42" t="s">
        <v>462</v>
      </c>
      <c r="K164" s="42" t="s">
        <v>463</v>
      </c>
      <c r="L164" s="42" t="s">
        <v>464</v>
      </c>
      <c r="M164" s="47"/>
      <c r="N164" s="47"/>
      <c r="O164" s="47"/>
      <c r="P164" s="47"/>
      <c r="Q164" s="504" t="s">
        <v>1405</v>
      </c>
      <c r="R164" s="47"/>
      <c r="S164" s="47"/>
      <c r="T164" s="47"/>
      <c r="U164" s="47"/>
      <c r="V164" s="47"/>
      <c r="W164" s="47"/>
      <c r="X164" s="47"/>
      <c r="Y164" s="11" t="s">
        <v>1404</v>
      </c>
      <c r="Z164" s="186" t="s">
        <v>80</v>
      </c>
      <c r="AA164" s="12" t="s">
        <v>465</v>
      </c>
      <c r="AB164" s="182" t="s">
        <v>83</v>
      </c>
      <c r="AC164" s="12" t="s">
        <v>1419</v>
      </c>
      <c r="AD164" s="516" t="s">
        <v>1538</v>
      </c>
      <c r="AE164" s="38"/>
      <c r="AF164" s="38"/>
      <c r="AG164" s="38"/>
      <c r="AH164" s="38"/>
      <c r="AI164" s="1"/>
      <c r="AJ164" s="1"/>
      <c r="AK164" s="1"/>
      <c r="AL164" s="1"/>
    </row>
    <row r="165" spans="1:38" s="39" customFormat="1" x14ac:dyDescent="0.25">
      <c r="A165" s="40">
        <v>161</v>
      </c>
      <c r="B165" s="53" t="s">
        <v>432</v>
      </c>
      <c r="C165" s="42" t="s">
        <v>283</v>
      </c>
      <c r="D165" s="53" t="s">
        <v>413</v>
      </c>
      <c r="E165" s="53" t="s">
        <v>422</v>
      </c>
      <c r="F165" s="42" t="s">
        <v>433</v>
      </c>
      <c r="G165" s="53">
        <v>1511009</v>
      </c>
      <c r="H165" s="491">
        <v>45657</v>
      </c>
      <c r="I165" s="491">
        <v>47848</v>
      </c>
      <c r="J165" s="42" t="s">
        <v>434</v>
      </c>
      <c r="K165" s="42" t="s">
        <v>435</v>
      </c>
      <c r="L165" s="42" t="s">
        <v>436</v>
      </c>
      <c r="M165" s="47"/>
      <c r="N165" s="47"/>
      <c r="O165" s="47"/>
      <c r="P165" s="47"/>
      <c r="Q165" s="504" t="s">
        <v>1405</v>
      </c>
      <c r="R165" s="47"/>
      <c r="S165" s="47"/>
      <c r="T165" s="47"/>
      <c r="U165" s="47"/>
      <c r="V165" s="47"/>
      <c r="W165" s="47"/>
      <c r="X165" s="47"/>
      <c r="Y165" s="11" t="s">
        <v>1404</v>
      </c>
      <c r="Z165" s="186" t="s">
        <v>80</v>
      </c>
      <c r="AA165" s="12" t="s">
        <v>437</v>
      </c>
      <c r="AB165" s="182" t="s">
        <v>83</v>
      </c>
      <c r="AC165" s="12" t="s">
        <v>1419</v>
      </c>
      <c r="AD165" s="516" t="s">
        <v>1530</v>
      </c>
    </row>
    <row r="166" spans="1:38" s="39" customFormat="1" x14ac:dyDescent="0.25">
      <c r="A166" s="40">
        <v>162</v>
      </c>
      <c r="B166" s="53" t="s">
        <v>1109</v>
      </c>
      <c r="C166" s="42" t="s">
        <v>58</v>
      </c>
      <c r="D166" s="42" t="s">
        <v>1110</v>
      </c>
      <c r="E166" s="53" t="s">
        <v>1110</v>
      </c>
      <c r="F166" s="42" t="s">
        <v>1116</v>
      </c>
      <c r="G166" s="53" t="s">
        <v>32</v>
      </c>
      <c r="H166" s="491">
        <v>45657</v>
      </c>
      <c r="I166" s="491">
        <v>47848</v>
      </c>
      <c r="J166" s="42" t="s">
        <v>1112</v>
      </c>
      <c r="K166" s="53" t="s">
        <v>1113</v>
      </c>
      <c r="L166" s="53" t="s">
        <v>32</v>
      </c>
      <c r="M166" s="47"/>
      <c r="N166" s="47"/>
      <c r="O166" s="47"/>
      <c r="P166" s="504" t="s">
        <v>1405</v>
      </c>
      <c r="Q166" s="47"/>
      <c r="R166" s="47"/>
      <c r="S166" s="47"/>
      <c r="T166" s="47"/>
      <c r="U166" s="47"/>
      <c r="V166" s="47"/>
      <c r="W166" s="47"/>
      <c r="X166" s="47"/>
      <c r="Y166" s="11" t="s">
        <v>1404</v>
      </c>
      <c r="Z166" s="186" t="s">
        <v>80</v>
      </c>
      <c r="AA166" s="12" t="s">
        <v>1114</v>
      </c>
      <c r="AB166" s="182" t="s">
        <v>83</v>
      </c>
      <c r="AC166" s="12" t="s">
        <v>1419</v>
      </c>
      <c r="AD166" s="516" t="s">
        <v>1672</v>
      </c>
      <c r="AE166" s="38"/>
      <c r="AF166" s="38"/>
      <c r="AG166" s="38"/>
      <c r="AH166" s="38"/>
      <c r="AI166" s="1"/>
      <c r="AJ166" s="1"/>
      <c r="AK166" s="1"/>
      <c r="AL166" s="1"/>
    </row>
    <row r="167" spans="1:38" s="39" customFormat="1" x14ac:dyDescent="0.25">
      <c r="A167" s="40">
        <v>163</v>
      </c>
      <c r="B167" s="53" t="s">
        <v>784</v>
      </c>
      <c r="C167" s="42" t="s">
        <v>58</v>
      </c>
      <c r="D167" s="59" t="s">
        <v>673</v>
      </c>
      <c r="E167" s="53" t="s">
        <v>769</v>
      </c>
      <c r="F167" s="42" t="s">
        <v>1610</v>
      </c>
      <c r="G167" s="53">
        <v>1401001</v>
      </c>
      <c r="H167" s="491">
        <v>45657</v>
      </c>
      <c r="I167" s="491">
        <v>47848</v>
      </c>
      <c r="J167" s="42" t="s">
        <v>786</v>
      </c>
      <c r="K167" s="42" t="s">
        <v>787</v>
      </c>
      <c r="L167" s="42" t="s">
        <v>788</v>
      </c>
      <c r="M167" s="47"/>
      <c r="N167" s="47"/>
      <c r="O167" s="504" t="s">
        <v>1405</v>
      </c>
      <c r="P167" s="47"/>
      <c r="Q167" s="47"/>
      <c r="R167" s="47"/>
      <c r="S167" s="47"/>
      <c r="T167" s="47"/>
      <c r="U167" s="47"/>
      <c r="V167" s="47"/>
      <c r="W167" s="47"/>
      <c r="X167" s="47"/>
      <c r="Y167" s="11" t="s">
        <v>1404</v>
      </c>
      <c r="Z167" s="186" t="s">
        <v>80</v>
      </c>
      <c r="AA167" s="12" t="s">
        <v>134</v>
      </c>
      <c r="AB167" s="182" t="s">
        <v>83</v>
      </c>
      <c r="AC167" s="12" t="s">
        <v>1419</v>
      </c>
      <c r="AD167" s="516" t="s">
        <v>1443</v>
      </c>
      <c r="AE167" s="38"/>
      <c r="AF167" s="38"/>
      <c r="AG167" s="38"/>
      <c r="AH167" s="38"/>
      <c r="AI167" s="1"/>
      <c r="AJ167" s="1"/>
      <c r="AK167" s="1"/>
      <c r="AL167" s="1"/>
    </row>
    <row r="168" spans="1:38" s="39" customFormat="1" x14ac:dyDescent="0.25">
      <c r="A168" s="40">
        <v>164</v>
      </c>
      <c r="B168" s="53" t="s">
        <v>839</v>
      </c>
      <c r="C168" s="42" t="s">
        <v>58</v>
      </c>
      <c r="D168" s="53" t="s">
        <v>823</v>
      </c>
      <c r="E168" s="53" t="s">
        <v>824</v>
      </c>
      <c r="F168" s="42" t="s">
        <v>1623</v>
      </c>
      <c r="G168" s="53">
        <v>2506010</v>
      </c>
      <c r="H168" s="491">
        <v>45657</v>
      </c>
      <c r="I168" s="491">
        <v>47848</v>
      </c>
      <c r="J168" s="42" t="s">
        <v>841</v>
      </c>
      <c r="K168" s="42" t="s">
        <v>842</v>
      </c>
      <c r="L168" s="42" t="s">
        <v>843</v>
      </c>
      <c r="M168" s="47"/>
      <c r="N168" s="47"/>
      <c r="O168" s="47"/>
      <c r="P168" s="504" t="s">
        <v>1405</v>
      </c>
      <c r="Q168" s="47"/>
      <c r="R168" s="47"/>
      <c r="S168" s="47"/>
      <c r="T168" s="47"/>
      <c r="U168" s="47"/>
      <c r="V168" s="47"/>
      <c r="W168" s="47"/>
      <c r="X168" s="47"/>
      <c r="Y168" s="11" t="s">
        <v>1404</v>
      </c>
      <c r="Z168" s="186" t="s">
        <v>80</v>
      </c>
      <c r="AA168" s="12" t="s">
        <v>134</v>
      </c>
      <c r="AB168" s="182" t="s">
        <v>83</v>
      </c>
      <c r="AC168" s="12" t="s">
        <v>1419</v>
      </c>
      <c r="AD168" s="516" t="s">
        <v>1443</v>
      </c>
      <c r="AE168" s="38"/>
      <c r="AF168" s="38"/>
      <c r="AG168" s="38"/>
      <c r="AH168" s="38"/>
      <c r="AI168" s="1"/>
      <c r="AJ168" s="1"/>
      <c r="AK168" s="1"/>
      <c r="AL168" s="1"/>
    </row>
    <row r="169" spans="1:38" s="39" customFormat="1" x14ac:dyDescent="0.25">
      <c r="A169" s="40">
        <v>165</v>
      </c>
      <c r="B169" s="53" t="s">
        <v>129</v>
      </c>
      <c r="C169" s="42" t="s">
        <v>58</v>
      </c>
      <c r="D169" s="42" t="s">
        <v>115</v>
      </c>
      <c r="E169" s="53" t="s">
        <v>124</v>
      </c>
      <c r="F169" s="59" t="s">
        <v>1442</v>
      </c>
      <c r="G169" s="53">
        <v>2508022</v>
      </c>
      <c r="H169" s="491">
        <v>45657</v>
      </c>
      <c r="I169" s="491">
        <v>47848</v>
      </c>
      <c r="J169" s="53" t="s">
        <v>131</v>
      </c>
      <c r="K169" s="53" t="s">
        <v>132</v>
      </c>
      <c r="L169" s="42" t="s">
        <v>133</v>
      </c>
      <c r="M169" s="47"/>
      <c r="N169" s="47"/>
      <c r="O169" s="47"/>
      <c r="P169" s="504" t="s">
        <v>1405</v>
      </c>
      <c r="Q169" s="47"/>
      <c r="R169" s="47"/>
      <c r="S169" s="47"/>
      <c r="T169" s="47"/>
      <c r="U169" s="47"/>
      <c r="V169" s="47"/>
      <c r="W169" s="47"/>
      <c r="X169" s="47"/>
      <c r="Y169" s="11" t="s">
        <v>1404</v>
      </c>
      <c r="Z169" s="186" t="s">
        <v>80</v>
      </c>
      <c r="AA169" s="12" t="s">
        <v>134</v>
      </c>
      <c r="AB169" s="182" t="s">
        <v>83</v>
      </c>
      <c r="AC169" s="12" t="s">
        <v>1419</v>
      </c>
      <c r="AD169" s="516" t="s">
        <v>1443</v>
      </c>
      <c r="AE169" s="38"/>
      <c r="AF169" s="38"/>
      <c r="AG169" s="38"/>
      <c r="AH169" s="38"/>
      <c r="AI169" s="1"/>
      <c r="AJ169" s="1"/>
      <c r="AK169" s="1"/>
      <c r="AL169" s="1"/>
    </row>
    <row r="170" spans="1:38" s="39" customFormat="1" x14ac:dyDescent="0.25">
      <c r="A170" s="40">
        <v>166</v>
      </c>
      <c r="B170" s="53" t="s">
        <v>355</v>
      </c>
      <c r="C170" s="42" t="s">
        <v>58</v>
      </c>
      <c r="D170" s="42" t="s">
        <v>327</v>
      </c>
      <c r="E170" s="53" t="s">
        <v>328</v>
      </c>
      <c r="F170" s="53" t="s">
        <v>356</v>
      </c>
      <c r="G170" s="53">
        <v>1702001</v>
      </c>
      <c r="H170" s="491">
        <v>45657</v>
      </c>
      <c r="I170" s="491">
        <v>47848</v>
      </c>
      <c r="J170" s="42" t="s">
        <v>357</v>
      </c>
      <c r="K170" s="42" t="s">
        <v>358</v>
      </c>
      <c r="L170" s="42" t="s">
        <v>359</v>
      </c>
      <c r="M170" s="47"/>
      <c r="N170" s="47"/>
      <c r="O170" s="47"/>
      <c r="P170" s="504" t="s">
        <v>1405</v>
      </c>
      <c r="Q170" s="47"/>
      <c r="R170" s="47"/>
      <c r="S170" s="47"/>
      <c r="T170" s="47"/>
      <c r="U170" s="47"/>
      <c r="V170" s="47"/>
      <c r="W170" s="47"/>
      <c r="X170" s="47"/>
      <c r="Y170" s="11" t="s">
        <v>1404</v>
      </c>
      <c r="Z170" s="58" t="s">
        <v>80</v>
      </c>
      <c r="AA170" s="58" t="s">
        <v>354</v>
      </c>
      <c r="AB170" s="68" t="s">
        <v>83</v>
      </c>
      <c r="AC170" s="12" t="s">
        <v>1419</v>
      </c>
      <c r="AD170" s="516" t="s">
        <v>1508</v>
      </c>
      <c r="AE170" s="38"/>
      <c r="AF170" s="38"/>
      <c r="AG170" s="38"/>
      <c r="AH170" s="38"/>
      <c r="AI170" s="1"/>
      <c r="AJ170" s="1"/>
      <c r="AK170" s="1"/>
      <c r="AL170" s="1"/>
    </row>
    <row r="171" spans="1:38" s="39" customFormat="1" x14ac:dyDescent="0.25">
      <c r="A171" s="40">
        <v>167</v>
      </c>
      <c r="B171" s="53" t="s">
        <v>349</v>
      </c>
      <c r="C171" s="42" t="s">
        <v>58</v>
      </c>
      <c r="D171" s="42" t="s">
        <v>327</v>
      </c>
      <c r="E171" s="53" t="s">
        <v>328</v>
      </c>
      <c r="F171" s="53" t="s">
        <v>350</v>
      </c>
      <c r="G171" s="53">
        <v>1704002</v>
      </c>
      <c r="H171" s="491">
        <v>45657</v>
      </c>
      <c r="I171" s="491">
        <v>47848</v>
      </c>
      <c r="J171" s="42" t="s">
        <v>351</v>
      </c>
      <c r="K171" s="42" t="s">
        <v>352</v>
      </c>
      <c r="L171" s="42" t="s">
        <v>353</v>
      </c>
      <c r="M171" s="47"/>
      <c r="N171" s="47"/>
      <c r="O171" s="47"/>
      <c r="P171" s="504" t="s">
        <v>1405</v>
      </c>
      <c r="Q171" s="47"/>
      <c r="R171" s="47"/>
      <c r="S171" s="47"/>
      <c r="T171" s="47"/>
      <c r="U171" s="47"/>
      <c r="V171" s="47"/>
      <c r="W171" s="47"/>
      <c r="X171" s="47"/>
      <c r="Y171" s="11" t="s">
        <v>1404</v>
      </c>
      <c r="Z171" s="58" t="s">
        <v>80</v>
      </c>
      <c r="AA171" s="58" t="s">
        <v>354</v>
      </c>
      <c r="AB171" s="68" t="s">
        <v>83</v>
      </c>
      <c r="AC171" s="12" t="s">
        <v>1419</v>
      </c>
      <c r="AD171" s="516" t="s">
        <v>1508</v>
      </c>
      <c r="AE171" s="38"/>
      <c r="AF171" s="38"/>
      <c r="AG171" s="38"/>
      <c r="AH171" s="38"/>
      <c r="AI171" s="1"/>
      <c r="AJ171" s="1"/>
      <c r="AK171" s="1"/>
      <c r="AL171" s="1"/>
    </row>
    <row r="172" spans="1:38" s="39" customFormat="1" x14ac:dyDescent="0.25">
      <c r="A172" s="40">
        <v>168</v>
      </c>
      <c r="B172" s="53" t="s">
        <v>586</v>
      </c>
      <c r="C172" s="42" t="s">
        <v>58</v>
      </c>
      <c r="D172" s="53" t="s">
        <v>541</v>
      </c>
      <c r="E172" s="53" t="s">
        <v>576</v>
      </c>
      <c r="F172" s="42" t="s">
        <v>587</v>
      </c>
      <c r="G172" s="53">
        <v>1202045</v>
      </c>
      <c r="H172" s="491">
        <v>45657</v>
      </c>
      <c r="I172" s="491">
        <v>47848</v>
      </c>
      <c r="J172" s="42" t="s">
        <v>588</v>
      </c>
      <c r="K172" s="42" t="s">
        <v>589</v>
      </c>
      <c r="L172" s="42" t="s">
        <v>590</v>
      </c>
      <c r="M172" s="47"/>
      <c r="N172" s="47"/>
      <c r="O172" s="47"/>
      <c r="P172" s="504" t="s">
        <v>1405</v>
      </c>
      <c r="Q172" s="47"/>
      <c r="R172" s="47"/>
      <c r="S172" s="47"/>
      <c r="T172" s="47"/>
      <c r="U172" s="47"/>
      <c r="V172" s="47"/>
      <c r="W172" s="47"/>
      <c r="X172" s="47"/>
      <c r="Y172" s="11" t="s">
        <v>1404</v>
      </c>
      <c r="Z172" s="186" t="s">
        <v>80</v>
      </c>
      <c r="AA172" s="12" t="s">
        <v>354</v>
      </c>
      <c r="AB172" s="182" t="s">
        <v>83</v>
      </c>
      <c r="AC172" s="12" t="s">
        <v>1419</v>
      </c>
      <c r="AD172" s="516" t="s">
        <v>1574</v>
      </c>
      <c r="AE172" s="38"/>
      <c r="AF172" s="38"/>
      <c r="AG172" s="38"/>
      <c r="AH172" s="38"/>
      <c r="AI172" s="1"/>
      <c r="AJ172" s="1"/>
      <c r="AK172" s="1"/>
      <c r="AL172" s="1"/>
    </row>
    <row r="173" spans="1:38" s="39" customFormat="1" x14ac:dyDescent="0.25">
      <c r="A173" s="40">
        <v>169</v>
      </c>
      <c r="B173" s="53" t="s">
        <v>326</v>
      </c>
      <c r="C173" s="42" t="s">
        <v>58</v>
      </c>
      <c r="D173" s="42" t="s">
        <v>115</v>
      </c>
      <c r="E173" s="42" t="s">
        <v>261</v>
      </c>
      <c r="F173" s="42" t="s">
        <v>940</v>
      </c>
      <c r="G173" s="53">
        <v>1210042</v>
      </c>
      <c r="H173" s="491">
        <v>45657</v>
      </c>
      <c r="I173" s="491">
        <v>47848</v>
      </c>
      <c r="J173" s="53" t="s">
        <v>330</v>
      </c>
      <c r="K173" s="53" t="s">
        <v>331</v>
      </c>
      <c r="L173" s="42" t="s">
        <v>332</v>
      </c>
      <c r="M173" s="47"/>
      <c r="N173" s="47"/>
      <c r="O173" s="47"/>
      <c r="P173" s="504" t="s">
        <v>1405</v>
      </c>
      <c r="Q173" s="47"/>
      <c r="R173" s="47"/>
      <c r="S173" s="47"/>
      <c r="T173" s="47"/>
      <c r="U173" s="47"/>
      <c r="V173" s="47"/>
      <c r="W173" s="47"/>
      <c r="X173" s="47"/>
      <c r="Y173" s="11" t="s">
        <v>1404</v>
      </c>
      <c r="Z173" s="186" t="s">
        <v>80</v>
      </c>
      <c r="AA173" s="12" t="s">
        <v>81</v>
      </c>
      <c r="AB173" s="182" t="s">
        <v>83</v>
      </c>
      <c r="AC173" s="12" t="s">
        <v>1419</v>
      </c>
      <c r="AD173" s="517" t="s">
        <v>1420</v>
      </c>
      <c r="AE173" s="38"/>
      <c r="AF173" s="38"/>
      <c r="AG173" s="38"/>
      <c r="AH173" s="38"/>
      <c r="AI173" s="1"/>
      <c r="AJ173" s="1"/>
      <c r="AK173" s="1"/>
      <c r="AL173" s="1"/>
    </row>
    <row r="174" spans="1:38" s="39" customFormat="1" x14ac:dyDescent="0.25">
      <c r="A174" s="40">
        <v>170</v>
      </c>
      <c r="B174" s="53" t="s">
        <v>74</v>
      </c>
      <c r="C174" s="42" t="s">
        <v>58</v>
      </c>
      <c r="D174" s="42" t="s">
        <v>59</v>
      </c>
      <c r="E174" s="53" t="s">
        <v>60</v>
      </c>
      <c r="F174" s="59" t="s">
        <v>75</v>
      </c>
      <c r="G174" s="53">
        <v>2203040</v>
      </c>
      <c r="H174" s="491">
        <v>45716</v>
      </c>
      <c r="I174" s="491">
        <v>47907</v>
      </c>
      <c r="J174" s="42" t="s">
        <v>76</v>
      </c>
      <c r="K174" s="42" t="s">
        <v>77</v>
      </c>
      <c r="L174" s="42" t="s">
        <v>78</v>
      </c>
      <c r="M174" s="47"/>
      <c r="N174" s="47"/>
      <c r="O174" s="47"/>
      <c r="P174" s="504" t="s">
        <v>1405</v>
      </c>
      <c r="Q174" s="47"/>
      <c r="R174" s="47"/>
      <c r="S174" s="47"/>
      <c r="T174" s="47"/>
      <c r="U174" s="47"/>
      <c r="V174" s="47"/>
      <c r="W174" s="47"/>
      <c r="X174" s="47"/>
      <c r="Y174" s="11" t="s">
        <v>1404</v>
      </c>
      <c r="Z174" s="186" t="s">
        <v>80</v>
      </c>
      <c r="AA174" s="12" t="s">
        <v>81</v>
      </c>
      <c r="AB174" s="182" t="s">
        <v>83</v>
      </c>
      <c r="AC174" s="12" t="s">
        <v>1419</v>
      </c>
      <c r="AD174" s="517" t="s">
        <v>1420</v>
      </c>
      <c r="AE174" s="38"/>
      <c r="AF174" s="38"/>
      <c r="AG174" s="38"/>
      <c r="AH174" s="38"/>
      <c r="AI174" s="1"/>
      <c r="AJ174" s="1"/>
      <c r="AK174" s="1"/>
      <c r="AL174" s="1"/>
    </row>
    <row r="175" spans="1:38" s="39" customFormat="1" x14ac:dyDescent="0.25">
      <c r="A175" s="40">
        <v>171</v>
      </c>
      <c r="B175" s="53" t="s">
        <v>492</v>
      </c>
      <c r="C175" s="42" t="s">
        <v>283</v>
      </c>
      <c r="D175" s="53" t="s">
        <v>413</v>
      </c>
      <c r="E175" s="53" t="s">
        <v>493</v>
      </c>
      <c r="F175" s="42" t="s">
        <v>494</v>
      </c>
      <c r="G175" s="53">
        <v>1105005</v>
      </c>
      <c r="H175" s="491">
        <v>45716</v>
      </c>
      <c r="I175" s="491">
        <v>47907</v>
      </c>
      <c r="J175" s="42" t="s">
        <v>495</v>
      </c>
      <c r="K175" s="42" t="s">
        <v>496</v>
      </c>
      <c r="L175" s="42" t="s">
        <v>497</v>
      </c>
      <c r="M175" s="47"/>
      <c r="N175" s="47"/>
      <c r="O175" s="47"/>
      <c r="P175" s="47"/>
      <c r="Q175" s="504" t="s">
        <v>1405</v>
      </c>
      <c r="R175" s="47"/>
      <c r="S175" s="47"/>
      <c r="T175" s="47"/>
      <c r="U175" s="47"/>
      <c r="V175" s="47"/>
      <c r="W175" s="47"/>
      <c r="X175" s="47"/>
      <c r="Y175" s="11" t="s">
        <v>1404</v>
      </c>
      <c r="Z175" s="186" t="s">
        <v>340</v>
      </c>
      <c r="AA175" s="12" t="s">
        <v>498</v>
      </c>
      <c r="AB175" s="182" t="s">
        <v>343</v>
      </c>
      <c r="AC175" s="12" t="s">
        <v>390</v>
      </c>
      <c r="AD175" s="516" t="s">
        <v>1552</v>
      </c>
      <c r="AE175" s="38"/>
      <c r="AF175" s="38"/>
      <c r="AG175" s="38"/>
      <c r="AH175" s="38"/>
      <c r="AI175" s="1"/>
      <c r="AJ175" s="1"/>
      <c r="AK175" s="1"/>
      <c r="AL175" s="1"/>
    </row>
    <row r="176" spans="1:38" s="39" customFormat="1" x14ac:dyDescent="0.25">
      <c r="A176" s="40">
        <v>172</v>
      </c>
      <c r="B176" s="53" t="s">
        <v>844</v>
      </c>
      <c r="C176" s="42" t="s">
        <v>58</v>
      </c>
      <c r="D176" s="53" t="s">
        <v>823</v>
      </c>
      <c r="E176" s="53" t="s">
        <v>824</v>
      </c>
      <c r="F176" s="418" t="s">
        <v>845</v>
      </c>
      <c r="G176" s="53">
        <v>2411007</v>
      </c>
      <c r="H176" s="491">
        <v>45716</v>
      </c>
      <c r="I176" s="491">
        <v>47907</v>
      </c>
      <c r="J176" s="42" t="s">
        <v>846</v>
      </c>
      <c r="K176" s="42" t="s">
        <v>847</v>
      </c>
      <c r="L176" s="42" t="s">
        <v>848</v>
      </c>
      <c r="M176" s="47"/>
      <c r="N176" s="47"/>
      <c r="O176" s="47"/>
      <c r="P176" s="504" t="s">
        <v>1405</v>
      </c>
      <c r="Q176" s="47"/>
      <c r="R176" s="47"/>
      <c r="S176" s="47"/>
      <c r="T176" s="47"/>
      <c r="U176" s="47"/>
      <c r="V176" s="47"/>
      <c r="W176" s="47"/>
      <c r="X176" s="47"/>
      <c r="Y176" s="11" t="s">
        <v>1404</v>
      </c>
      <c r="Z176" s="186" t="s">
        <v>849</v>
      </c>
      <c r="AA176" s="12" t="s">
        <v>850</v>
      </c>
      <c r="AB176" s="182" t="s">
        <v>343</v>
      </c>
      <c r="AC176" s="12" t="s">
        <v>390</v>
      </c>
      <c r="AD176" s="516" t="s">
        <v>1506</v>
      </c>
      <c r="AE176" s="38"/>
      <c r="AF176" s="38"/>
      <c r="AG176" s="38"/>
      <c r="AH176" s="38"/>
      <c r="AI176" s="1"/>
      <c r="AJ176" s="1"/>
      <c r="AK176" s="1"/>
      <c r="AL176" s="1"/>
    </row>
    <row r="177" spans="1:38" s="39" customFormat="1" x14ac:dyDescent="0.25">
      <c r="A177" s="40">
        <v>173</v>
      </c>
      <c r="B177" s="53" t="s">
        <v>852</v>
      </c>
      <c r="C177" s="42" t="s">
        <v>58</v>
      </c>
      <c r="D177" s="53" t="s">
        <v>823</v>
      </c>
      <c r="E177" s="53" t="s">
        <v>824</v>
      </c>
      <c r="F177" s="59" t="s">
        <v>853</v>
      </c>
      <c r="G177" s="53">
        <v>1112001</v>
      </c>
      <c r="H177" s="491">
        <v>45716</v>
      </c>
      <c r="I177" s="491">
        <v>47907</v>
      </c>
      <c r="J177" s="42" t="s">
        <v>854</v>
      </c>
      <c r="K177" s="42" t="s">
        <v>855</v>
      </c>
      <c r="L177" s="42" t="s">
        <v>856</v>
      </c>
      <c r="M177" s="47"/>
      <c r="N177" s="47"/>
      <c r="O177" s="47"/>
      <c r="P177" s="504" t="s">
        <v>1405</v>
      </c>
      <c r="Q177" s="47"/>
      <c r="R177" s="47"/>
      <c r="S177" s="47"/>
      <c r="T177" s="47"/>
      <c r="U177" s="47"/>
      <c r="V177" s="47"/>
      <c r="W177" s="47"/>
      <c r="X177" s="47"/>
      <c r="Y177" s="11" t="s">
        <v>1404</v>
      </c>
      <c r="Z177" s="186" t="s">
        <v>849</v>
      </c>
      <c r="AA177" s="12" t="s">
        <v>850</v>
      </c>
      <c r="AB177" s="182" t="s">
        <v>343</v>
      </c>
      <c r="AC177" s="12" t="s">
        <v>390</v>
      </c>
      <c r="AD177" s="516" t="s">
        <v>1506</v>
      </c>
      <c r="AE177" s="38"/>
      <c r="AF177" s="38"/>
      <c r="AG177" s="38"/>
      <c r="AH177" s="38"/>
      <c r="AI177" s="1"/>
      <c r="AJ177" s="1"/>
      <c r="AK177" s="1"/>
      <c r="AL177" s="1"/>
    </row>
    <row r="178" spans="1:38" s="39" customFormat="1" x14ac:dyDescent="0.25">
      <c r="A178" s="40">
        <v>174</v>
      </c>
      <c r="B178" s="65" t="s">
        <v>333</v>
      </c>
      <c r="C178" s="42" t="s">
        <v>334</v>
      </c>
      <c r="D178" s="42" t="s">
        <v>327</v>
      </c>
      <c r="E178" s="53" t="s">
        <v>328</v>
      </c>
      <c r="F178" s="59" t="s">
        <v>335</v>
      </c>
      <c r="G178" s="53">
        <v>1702001</v>
      </c>
      <c r="H178" s="491">
        <v>45716</v>
      </c>
      <c r="I178" s="491">
        <v>47907</v>
      </c>
      <c r="J178" s="42" t="s">
        <v>336</v>
      </c>
      <c r="K178" s="42" t="s">
        <v>337</v>
      </c>
      <c r="L178" s="42" t="s">
        <v>338</v>
      </c>
      <c r="M178" s="47"/>
      <c r="N178" s="47"/>
      <c r="O178" s="47"/>
      <c r="P178" s="47"/>
      <c r="Q178" s="47"/>
      <c r="R178" s="47"/>
      <c r="S178" s="47"/>
      <c r="T178" s="504" t="s">
        <v>1405</v>
      </c>
      <c r="U178" s="47"/>
      <c r="V178" s="47"/>
      <c r="W178" s="47"/>
      <c r="X178" s="47"/>
      <c r="Y178" s="11" t="s">
        <v>1404</v>
      </c>
      <c r="Z178" s="186" t="s">
        <v>849</v>
      </c>
      <c r="AA178" s="12" t="s">
        <v>850</v>
      </c>
      <c r="AB178" s="182" t="s">
        <v>343</v>
      </c>
      <c r="AC178" s="12" t="s">
        <v>390</v>
      </c>
      <c r="AD178" s="516" t="s">
        <v>1506</v>
      </c>
      <c r="AE178" s="38"/>
      <c r="AF178" s="38"/>
      <c r="AG178" s="38"/>
      <c r="AH178" s="38"/>
      <c r="AI178" s="1"/>
      <c r="AJ178" s="1"/>
      <c r="AK178" s="1"/>
      <c r="AL178" s="1"/>
    </row>
    <row r="179" spans="1:38" s="39" customFormat="1" x14ac:dyDescent="0.25">
      <c r="A179" s="40">
        <v>175</v>
      </c>
      <c r="B179" s="53" t="s">
        <v>384</v>
      </c>
      <c r="C179" s="42" t="s">
        <v>58</v>
      </c>
      <c r="D179" s="42" t="s">
        <v>327</v>
      </c>
      <c r="E179" s="53" t="s">
        <v>328</v>
      </c>
      <c r="F179" s="417" t="s">
        <v>1516</v>
      </c>
      <c r="G179" s="53">
        <v>1110033</v>
      </c>
      <c r="H179" s="491">
        <v>45716</v>
      </c>
      <c r="I179" s="491">
        <v>47907</v>
      </c>
      <c r="J179" s="53" t="s">
        <v>386</v>
      </c>
      <c r="K179" s="53" t="s">
        <v>387</v>
      </c>
      <c r="L179" s="42" t="s">
        <v>388</v>
      </c>
      <c r="M179" s="47"/>
      <c r="N179" s="47"/>
      <c r="O179" s="47"/>
      <c r="P179" s="504" t="s">
        <v>1405</v>
      </c>
      <c r="Q179" s="47"/>
      <c r="R179" s="47"/>
      <c r="S179" s="47"/>
      <c r="T179" s="47"/>
      <c r="U179" s="47"/>
      <c r="V179" s="47"/>
      <c r="W179" s="47"/>
      <c r="X179" s="47"/>
      <c r="Y179" s="11" t="s">
        <v>1404</v>
      </c>
      <c r="Z179" s="58" t="s">
        <v>340</v>
      </c>
      <c r="AA179" s="58" t="s">
        <v>389</v>
      </c>
      <c r="AB179" s="68" t="s">
        <v>343</v>
      </c>
      <c r="AC179" s="12" t="s">
        <v>390</v>
      </c>
      <c r="AD179" s="516" t="s">
        <v>1518</v>
      </c>
    </row>
    <row r="180" spans="1:38" s="39" customFormat="1" x14ac:dyDescent="0.25">
      <c r="A180" s="40">
        <v>176</v>
      </c>
      <c r="B180" s="53" t="s">
        <v>504</v>
      </c>
      <c r="C180" s="42" t="s">
        <v>58</v>
      </c>
      <c r="D180" s="53" t="s">
        <v>413</v>
      </c>
      <c r="E180" s="53" t="s">
        <v>493</v>
      </c>
      <c r="F180" s="42" t="s">
        <v>505</v>
      </c>
      <c r="G180" s="53">
        <v>1011023</v>
      </c>
      <c r="H180" s="491">
        <v>45716</v>
      </c>
      <c r="I180" s="491">
        <v>47907</v>
      </c>
      <c r="J180" s="42" t="s">
        <v>506</v>
      </c>
      <c r="K180" s="42" t="s">
        <v>507</v>
      </c>
      <c r="L180" s="42" t="s">
        <v>508</v>
      </c>
      <c r="M180" s="47"/>
      <c r="N180" s="47"/>
      <c r="O180" s="47"/>
      <c r="P180" s="504" t="s">
        <v>1405</v>
      </c>
      <c r="Q180" s="47"/>
      <c r="R180" s="47"/>
      <c r="S180" s="47"/>
      <c r="T180" s="47"/>
      <c r="U180" s="47"/>
      <c r="V180" s="47"/>
      <c r="W180" s="47"/>
      <c r="X180" s="47"/>
      <c r="Y180" s="11" t="s">
        <v>1404</v>
      </c>
      <c r="Z180" s="58" t="s">
        <v>340</v>
      </c>
      <c r="AA180" s="58" t="s">
        <v>389</v>
      </c>
      <c r="AB180" s="68" t="s">
        <v>343</v>
      </c>
      <c r="AC180" s="12" t="s">
        <v>390</v>
      </c>
      <c r="AD180" s="516" t="s">
        <v>1518</v>
      </c>
    </row>
    <row r="181" spans="1:38" s="39" customFormat="1" x14ac:dyDescent="0.25">
      <c r="A181" s="40">
        <v>177</v>
      </c>
      <c r="B181" s="53" t="s">
        <v>681</v>
      </c>
      <c r="C181" s="42" t="s">
        <v>58</v>
      </c>
      <c r="D181" s="59" t="s">
        <v>673</v>
      </c>
      <c r="E181" s="42" t="s">
        <v>674</v>
      </c>
      <c r="F181" s="53" t="s">
        <v>682</v>
      </c>
      <c r="G181" s="53">
        <v>1208005</v>
      </c>
      <c r="H181" s="491">
        <v>45777</v>
      </c>
      <c r="I181" s="491">
        <v>47968</v>
      </c>
      <c r="J181" s="42" t="s">
        <v>683</v>
      </c>
      <c r="K181" s="42" t="s">
        <v>684</v>
      </c>
      <c r="L181" s="42" t="s">
        <v>685</v>
      </c>
      <c r="M181" s="47"/>
      <c r="N181" s="47"/>
      <c r="O181" s="47"/>
      <c r="P181" s="504" t="s">
        <v>1405</v>
      </c>
      <c r="Q181" s="47"/>
      <c r="R181" s="47"/>
      <c r="S181" s="47"/>
      <c r="T181" s="47"/>
      <c r="U181" s="47"/>
      <c r="V181" s="47"/>
      <c r="W181" s="47"/>
      <c r="X181" s="47"/>
      <c r="Y181" s="11" t="s">
        <v>1404</v>
      </c>
      <c r="Z181" s="186" t="s">
        <v>165</v>
      </c>
      <c r="AA181" s="12" t="s">
        <v>1484</v>
      </c>
      <c r="AB181" s="182" t="s">
        <v>167</v>
      </c>
      <c r="AC181" s="12" t="s">
        <v>168</v>
      </c>
      <c r="AD181" s="516" t="s">
        <v>1485</v>
      </c>
      <c r="AE181" s="38"/>
      <c r="AF181" s="38"/>
      <c r="AG181" s="38"/>
      <c r="AH181" s="38"/>
      <c r="AI181" s="1"/>
      <c r="AJ181" s="1"/>
      <c r="AK181" s="1"/>
      <c r="AL181" s="1"/>
    </row>
    <row r="182" spans="1:38" s="39" customFormat="1" x14ac:dyDescent="0.25">
      <c r="A182" s="40">
        <v>178</v>
      </c>
      <c r="B182" s="53" t="s">
        <v>1119</v>
      </c>
      <c r="C182" s="42" t="s">
        <v>58</v>
      </c>
      <c r="D182" s="42" t="s">
        <v>1120</v>
      </c>
      <c r="E182" s="53" t="s">
        <v>1121</v>
      </c>
      <c r="F182" s="53" t="s">
        <v>1122</v>
      </c>
      <c r="G182" s="53">
        <v>1506014</v>
      </c>
      <c r="H182" s="491">
        <v>45777</v>
      </c>
      <c r="I182" s="491">
        <v>47968</v>
      </c>
      <c r="J182" s="42" t="s">
        <v>1123</v>
      </c>
      <c r="K182" s="53" t="s">
        <v>1124</v>
      </c>
      <c r="L182" s="42" t="s">
        <v>1125</v>
      </c>
      <c r="M182" s="47"/>
      <c r="N182" s="47"/>
      <c r="O182" s="47"/>
      <c r="P182" s="504" t="s">
        <v>1405</v>
      </c>
      <c r="Q182" s="47"/>
      <c r="R182" s="47"/>
      <c r="S182" s="47"/>
      <c r="T182" s="47"/>
      <c r="U182" s="47"/>
      <c r="V182" s="47"/>
      <c r="W182" s="47"/>
      <c r="X182" s="47"/>
      <c r="Y182" s="11" t="s">
        <v>1404</v>
      </c>
      <c r="Z182" s="186" t="s">
        <v>165</v>
      </c>
      <c r="AA182" s="12" t="s">
        <v>1484</v>
      </c>
      <c r="AB182" s="182" t="s">
        <v>167</v>
      </c>
      <c r="AC182" s="12" t="s">
        <v>168</v>
      </c>
      <c r="AD182" s="516" t="s">
        <v>1485</v>
      </c>
      <c r="AE182" s="38"/>
      <c r="AF182" s="38"/>
      <c r="AG182" s="38"/>
      <c r="AH182" s="38"/>
      <c r="AI182" s="1"/>
      <c r="AJ182" s="1"/>
      <c r="AK182" s="1"/>
      <c r="AL182" s="1"/>
    </row>
    <row r="183" spans="1:38" s="39" customFormat="1" x14ac:dyDescent="0.25">
      <c r="A183" s="40">
        <v>179</v>
      </c>
      <c r="B183" s="53" t="s">
        <v>398</v>
      </c>
      <c r="C183" s="42" t="s">
        <v>334</v>
      </c>
      <c r="D183" s="42" t="s">
        <v>327</v>
      </c>
      <c r="E183" s="42" t="s">
        <v>392</v>
      </c>
      <c r="F183" s="53" t="s">
        <v>399</v>
      </c>
      <c r="G183" s="53">
        <v>1702001</v>
      </c>
      <c r="H183" s="491">
        <v>45777</v>
      </c>
      <c r="I183" s="491">
        <v>47968</v>
      </c>
      <c r="J183" s="42" t="s">
        <v>400</v>
      </c>
      <c r="K183" s="53" t="s">
        <v>401</v>
      </c>
      <c r="L183" s="42"/>
      <c r="M183" s="47"/>
      <c r="N183" s="47"/>
      <c r="O183" s="47"/>
      <c r="P183" s="47"/>
      <c r="Q183" s="47"/>
      <c r="R183" s="47"/>
      <c r="S183" s="47"/>
      <c r="T183" s="47"/>
      <c r="U183" s="504" t="s">
        <v>1405</v>
      </c>
      <c r="V183" s="47"/>
      <c r="W183" s="47"/>
      <c r="X183" s="47"/>
      <c r="Y183" s="11" t="s">
        <v>1404</v>
      </c>
      <c r="Z183" s="186" t="s">
        <v>165</v>
      </c>
      <c r="AA183" s="12" t="s">
        <v>1484</v>
      </c>
      <c r="AB183" s="182" t="s">
        <v>167</v>
      </c>
      <c r="AC183" s="12" t="s">
        <v>168</v>
      </c>
      <c r="AD183" s="516" t="s">
        <v>1485</v>
      </c>
      <c r="AE183" s="38"/>
      <c r="AF183" s="38"/>
      <c r="AG183" s="38"/>
      <c r="AH183" s="38"/>
      <c r="AI183" s="1"/>
      <c r="AJ183" s="1"/>
      <c r="AK183" s="1"/>
      <c r="AL183" s="1"/>
    </row>
    <row r="184" spans="1:38" s="39" customFormat="1" x14ac:dyDescent="0.25">
      <c r="A184" s="40">
        <v>180</v>
      </c>
      <c r="B184" s="53" t="s">
        <v>260</v>
      </c>
      <c r="C184" s="42" t="s">
        <v>58</v>
      </c>
      <c r="D184" s="42" t="s">
        <v>115</v>
      </c>
      <c r="E184" s="53" t="s">
        <v>261</v>
      </c>
      <c r="F184" s="53" t="s">
        <v>1483</v>
      </c>
      <c r="G184" s="53">
        <v>1605033</v>
      </c>
      <c r="H184" s="491">
        <v>45777</v>
      </c>
      <c r="I184" s="491">
        <v>47968</v>
      </c>
      <c r="J184" s="42" t="s">
        <v>263</v>
      </c>
      <c r="K184" s="42" t="s">
        <v>264</v>
      </c>
      <c r="L184" s="42" t="s">
        <v>265</v>
      </c>
      <c r="M184" s="47"/>
      <c r="N184" s="47"/>
      <c r="O184" s="47"/>
      <c r="P184" s="504" t="s">
        <v>1405</v>
      </c>
      <c r="Q184" s="47"/>
      <c r="R184" s="47"/>
      <c r="S184" s="47"/>
      <c r="T184" s="47"/>
      <c r="U184" s="47"/>
      <c r="V184" s="47"/>
      <c r="W184" s="47"/>
      <c r="X184" s="47"/>
      <c r="Y184" s="11" t="s">
        <v>1404</v>
      </c>
      <c r="Z184" s="186" t="s">
        <v>165</v>
      </c>
      <c r="AA184" s="12" t="s">
        <v>1484</v>
      </c>
      <c r="AB184" s="182" t="s">
        <v>167</v>
      </c>
      <c r="AC184" s="12" t="s">
        <v>168</v>
      </c>
      <c r="AD184" s="516" t="s">
        <v>1485</v>
      </c>
      <c r="AE184" s="38"/>
      <c r="AF184" s="38"/>
      <c r="AG184" s="38"/>
      <c r="AH184" s="38"/>
      <c r="AI184" s="1"/>
      <c r="AJ184" s="1"/>
      <c r="AK184" s="1"/>
      <c r="AL184" s="1"/>
    </row>
    <row r="185" spans="1:38" s="39" customFormat="1" x14ac:dyDescent="0.25">
      <c r="A185" s="40">
        <v>181</v>
      </c>
      <c r="B185" s="53" t="s">
        <v>822</v>
      </c>
      <c r="C185" s="42" t="s">
        <v>58</v>
      </c>
      <c r="D185" s="53" t="s">
        <v>823</v>
      </c>
      <c r="E185" s="53" t="s">
        <v>824</v>
      </c>
      <c r="F185" s="53" t="s">
        <v>825</v>
      </c>
      <c r="G185" s="53">
        <v>1205007</v>
      </c>
      <c r="H185" s="491">
        <v>45777</v>
      </c>
      <c r="I185" s="491">
        <v>47968</v>
      </c>
      <c r="J185" s="42" t="s">
        <v>826</v>
      </c>
      <c r="K185" s="53" t="s">
        <v>827</v>
      </c>
      <c r="L185" s="42" t="s">
        <v>828</v>
      </c>
      <c r="M185" s="47"/>
      <c r="N185" s="47"/>
      <c r="O185" s="47"/>
      <c r="P185" s="504" t="s">
        <v>1405</v>
      </c>
      <c r="Q185" s="47"/>
      <c r="R185" s="47"/>
      <c r="S185" s="47"/>
      <c r="T185" s="47"/>
      <c r="U185" s="47"/>
      <c r="V185" s="47"/>
      <c r="W185" s="47"/>
      <c r="X185" s="47"/>
      <c r="Y185" s="11" t="s">
        <v>1404</v>
      </c>
      <c r="Z185" s="186" t="s">
        <v>165</v>
      </c>
      <c r="AA185" s="12" t="s">
        <v>1484</v>
      </c>
      <c r="AB185" s="182" t="s">
        <v>167</v>
      </c>
      <c r="AC185" s="12" t="s">
        <v>168</v>
      </c>
      <c r="AD185" s="516" t="s">
        <v>1485</v>
      </c>
    </row>
    <row r="186" spans="1:38" s="39" customFormat="1" ht="21" customHeight="1" x14ac:dyDescent="0.25">
      <c r="A186" s="40">
        <v>182</v>
      </c>
      <c r="B186" s="53" t="s">
        <v>829</v>
      </c>
      <c r="C186" s="42" t="s">
        <v>334</v>
      </c>
      <c r="D186" s="53" t="s">
        <v>823</v>
      </c>
      <c r="E186" s="42" t="s">
        <v>824</v>
      </c>
      <c r="F186" s="53" t="s">
        <v>1622</v>
      </c>
      <c r="G186" s="53">
        <v>1301033</v>
      </c>
      <c r="H186" s="491">
        <v>45777</v>
      </c>
      <c r="I186" s="491">
        <v>47968</v>
      </c>
      <c r="J186" s="53" t="s">
        <v>831</v>
      </c>
      <c r="K186" s="53" t="s">
        <v>832</v>
      </c>
      <c r="L186" s="42" t="s">
        <v>833</v>
      </c>
      <c r="M186" s="47"/>
      <c r="N186" s="47"/>
      <c r="O186" s="47"/>
      <c r="P186" s="504" t="s">
        <v>1405</v>
      </c>
      <c r="Q186" s="47"/>
      <c r="R186" s="47"/>
      <c r="S186" s="47"/>
      <c r="T186" s="47"/>
      <c r="U186" s="47"/>
      <c r="V186" s="47"/>
      <c r="W186" s="47"/>
      <c r="X186" s="47"/>
      <c r="Y186" s="11" t="s">
        <v>1404</v>
      </c>
      <c r="Z186" s="186" t="s">
        <v>165</v>
      </c>
      <c r="AA186" s="12" t="s">
        <v>1520</v>
      </c>
      <c r="AB186" s="182" t="s">
        <v>167</v>
      </c>
      <c r="AC186" s="12" t="s">
        <v>168</v>
      </c>
      <c r="AD186" s="518" t="s">
        <v>1521</v>
      </c>
    </row>
    <row r="187" spans="1:38" s="39" customFormat="1" ht="21" customHeight="1" x14ac:dyDescent="0.25">
      <c r="A187" s="40">
        <v>183</v>
      </c>
      <c r="B187" s="53" t="s">
        <v>672</v>
      </c>
      <c r="C187" s="42" t="s">
        <v>334</v>
      </c>
      <c r="D187" s="59" t="s">
        <v>673</v>
      </c>
      <c r="E187" s="53" t="s">
        <v>674</v>
      </c>
      <c r="F187" s="53" t="s">
        <v>675</v>
      </c>
      <c r="G187" s="53">
        <v>1105004</v>
      </c>
      <c r="H187" s="491">
        <v>45777</v>
      </c>
      <c r="I187" s="491">
        <v>47968</v>
      </c>
      <c r="J187" s="53" t="s">
        <v>676</v>
      </c>
      <c r="K187" s="53" t="s">
        <v>677</v>
      </c>
      <c r="L187" s="42" t="s">
        <v>678</v>
      </c>
      <c r="M187" s="47"/>
      <c r="N187" s="47"/>
      <c r="O187" s="47"/>
      <c r="P187" s="47"/>
      <c r="Q187" s="47"/>
      <c r="R187" s="47"/>
      <c r="S187" s="47"/>
      <c r="T187" s="47"/>
      <c r="U187" s="47"/>
      <c r="V187" s="504" t="s">
        <v>1405</v>
      </c>
      <c r="W187" s="47"/>
      <c r="X187" s="47"/>
      <c r="Y187" s="11" t="s">
        <v>1404</v>
      </c>
      <c r="Z187" s="186" t="s">
        <v>165</v>
      </c>
      <c r="AA187" s="12" t="s">
        <v>1520</v>
      </c>
      <c r="AB187" s="182" t="s">
        <v>167</v>
      </c>
      <c r="AC187" s="12" t="s">
        <v>168</v>
      </c>
      <c r="AD187" s="518" t="s">
        <v>1521</v>
      </c>
      <c r="AE187" s="38"/>
      <c r="AF187" s="38"/>
      <c r="AG187" s="38"/>
      <c r="AH187" s="38"/>
      <c r="AI187" s="1"/>
      <c r="AJ187" s="1"/>
      <c r="AK187" s="1"/>
      <c r="AL187" s="1"/>
    </row>
    <row r="188" spans="1:38" s="39" customFormat="1" ht="21" customHeight="1" x14ac:dyDescent="0.25">
      <c r="A188" s="40">
        <v>184</v>
      </c>
      <c r="B188" s="53" t="s">
        <v>402</v>
      </c>
      <c r="C188" s="42" t="s">
        <v>334</v>
      </c>
      <c r="D188" s="42" t="s">
        <v>327</v>
      </c>
      <c r="E188" s="42" t="s">
        <v>392</v>
      </c>
      <c r="F188" s="53" t="s">
        <v>403</v>
      </c>
      <c r="G188" s="53">
        <v>1702001</v>
      </c>
      <c r="H188" s="491">
        <v>45777</v>
      </c>
      <c r="I188" s="491">
        <v>47968</v>
      </c>
      <c r="J188" s="53" t="s">
        <v>404</v>
      </c>
      <c r="K188" s="53" t="s">
        <v>405</v>
      </c>
      <c r="L188" s="53"/>
      <c r="M188" s="47"/>
      <c r="N188" s="47"/>
      <c r="O188" s="47"/>
      <c r="P188" s="47"/>
      <c r="Q188" s="47"/>
      <c r="R188" s="47"/>
      <c r="S188" s="47"/>
      <c r="T188" s="504" t="s">
        <v>1405</v>
      </c>
      <c r="U188" s="47"/>
      <c r="V188" s="47"/>
      <c r="W188" s="47"/>
      <c r="X188" s="47"/>
      <c r="Y188" s="11" t="s">
        <v>1404</v>
      </c>
      <c r="Z188" s="186" t="s">
        <v>165</v>
      </c>
      <c r="AA188" s="12" t="s">
        <v>1520</v>
      </c>
      <c r="AB188" s="182" t="s">
        <v>167</v>
      </c>
      <c r="AC188" s="12" t="s">
        <v>168</v>
      </c>
      <c r="AD188" s="518" t="s">
        <v>1521</v>
      </c>
      <c r="AE188" s="38"/>
      <c r="AF188" s="38"/>
      <c r="AG188" s="38"/>
      <c r="AH188" s="38"/>
      <c r="AI188" s="1"/>
      <c r="AJ188" s="1"/>
      <c r="AK188" s="1"/>
      <c r="AL188" s="1"/>
    </row>
    <row r="189" spans="1:38" s="39" customFormat="1" x14ac:dyDescent="0.25">
      <c r="A189" s="40">
        <v>185</v>
      </c>
      <c r="B189" s="53" t="s">
        <v>1126</v>
      </c>
      <c r="C189" s="42" t="s">
        <v>58</v>
      </c>
      <c r="D189" s="42" t="s">
        <v>1120</v>
      </c>
      <c r="E189" s="53" t="s">
        <v>1121</v>
      </c>
      <c r="F189" s="53" t="s">
        <v>1127</v>
      </c>
      <c r="G189" s="53">
        <v>1604047</v>
      </c>
      <c r="H189" s="491">
        <v>45777</v>
      </c>
      <c r="I189" s="491">
        <v>47968</v>
      </c>
      <c r="J189" s="42" t="s">
        <v>1128</v>
      </c>
      <c r="K189" s="53" t="s">
        <v>1129</v>
      </c>
      <c r="L189" s="42" t="s">
        <v>1130</v>
      </c>
      <c r="M189" s="47"/>
      <c r="N189" s="47"/>
      <c r="O189" s="47"/>
      <c r="P189" s="504" t="s">
        <v>1405</v>
      </c>
      <c r="Q189" s="47"/>
      <c r="R189" s="47"/>
      <c r="S189" s="47"/>
      <c r="T189" s="47"/>
      <c r="U189" s="47"/>
      <c r="V189" s="47"/>
      <c r="W189" s="47"/>
      <c r="X189" s="47"/>
      <c r="Y189" s="11" t="s">
        <v>1404</v>
      </c>
      <c r="Z189" s="186" t="s">
        <v>165</v>
      </c>
      <c r="AA189" s="12" t="s">
        <v>1480</v>
      </c>
      <c r="AB189" s="182" t="s">
        <v>167</v>
      </c>
      <c r="AC189" s="12" t="s">
        <v>168</v>
      </c>
      <c r="AD189" s="516" t="s">
        <v>1481</v>
      </c>
      <c r="AE189" s="38"/>
      <c r="AF189" s="38"/>
      <c r="AG189" s="38"/>
      <c r="AH189" s="38"/>
      <c r="AI189" s="1"/>
      <c r="AJ189" s="1"/>
      <c r="AK189" s="1"/>
      <c r="AL189" s="1"/>
    </row>
    <row r="190" spans="1:38" s="39" customFormat="1" x14ac:dyDescent="0.25">
      <c r="A190" s="40">
        <v>186</v>
      </c>
      <c r="B190" s="53" t="s">
        <v>1131</v>
      </c>
      <c r="C190" s="42" t="s">
        <v>58</v>
      </c>
      <c r="D190" s="42" t="s">
        <v>1120</v>
      </c>
      <c r="E190" s="53" t="s">
        <v>1121</v>
      </c>
      <c r="F190" s="53" t="s">
        <v>1132</v>
      </c>
      <c r="G190" s="53">
        <v>1301002</v>
      </c>
      <c r="H190" s="491">
        <v>45777</v>
      </c>
      <c r="I190" s="491">
        <v>47968</v>
      </c>
      <c r="J190" s="42" t="s">
        <v>1133</v>
      </c>
      <c r="K190" s="53" t="s">
        <v>1134</v>
      </c>
      <c r="L190" s="42" t="s">
        <v>1135</v>
      </c>
      <c r="M190" s="47"/>
      <c r="N190" s="47"/>
      <c r="O190" s="47"/>
      <c r="P190" s="504" t="s">
        <v>1405</v>
      </c>
      <c r="Q190" s="47"/>
      <c r="R190" s="47"/>
      <c r="S190" s="47"/>
      <c r="T190" s="47"/>
      <c r="U190" s="47"/>
      <c r="V190" s="47"/>
      <c r="W190" s="47"/>
      <c r="X190" s="47"/>
      <c r="Y190" s="11" t="s">
        <v>1404</v>
      </c>
      <c r="Z190" s="186" t="s">
        <v>165</v>
      </c>
      <c r="AA190" s="12" t="s">
        <v>1480</v>
      </c>
      <c r="AB190" s="182" t="s">
        <v>167</v>
      </c>
      <c r="AC190" s="12" t="s">
        <v>168</v>
      </c>
      <c r="AD190" s="516" t="s">
        <v>1481</v>
      </c>
      <c r="AE190" s="62"/>
      <c r="AF190" s="62"/>
      <c r="AG190" s="62"/>
      <c r="AH190" s="62"/>
      <c r="AI190" s="1"/>
      <c r="AJ190" s="1"/>
      <c r="AK190" s="1"/>
      <c r="AL190" s="1"/>
    </row>
    <row r="191" spans="1:38" s="39" customFormat="1" x14ac:dyDescent="0.25">
      <c r="A191" s="40">
        <v>187</v>
      </c>
      <c r="B191" s="53" t="s">
        <v>266</v>
      </c>
      <c r="C191" s="42" t="s">
        <v>58</v>
      </c>
      <c r="D191" s="42" t="s">
        <v>115</v>
      </c>
      <c r="E191" s="42" t="s">
        <v>261</v>
      </c>
      <c r="F191" s="53" t="s">
        <v>267</v>
      </c>
      <c r="G191" s="53">
        <v>1402011</v>
      </c>
      <c r="H191" s="491">
        <v>45777</v>
      </c>
      <c r="I191" s="491">
        <v>47968</v>
      </c>
      <c r="J191" s="42" t="s">
        <v>268</v>
      </c>
      <c r="K191" s="42" t="s">
        <v>269</v>
      </c>
      <c r="L191" s="42" t="s">
        <v>270</v>
      </c>
      <c r="M191" s="47"/>
      <c r="N191" s="47"/>
      <c r="O191" s="47"/>
      <c r="P191" s="504" t="s">
        <v>1405</v>
      </c>
      <c r="Q191" s="47"/>
      <c r="R191" s="47"/>
      <c r="S191" s="47"/>
      <c r="T191" s="47"/>
      <c r="U191" s="47"/>
      <c r="V191" s="47"/>
      <c r="W191" s="47"/>
      <c r="X191" s="47"/>
      <c r="Y191" s="11" t="s">
        <v>1404</v>
      </c>
      <c r="Z191" s="186" t="s">
        <v>165</v>
      </c>
      <c r="AA191" s="12" t="s">
        <v>1480</v>
      </c>
      <c r="AB191" s="182" t="s">
        <v>167</v>
      </c>
      <c r="AC191" s="12" t="s">
        <v>168</v>
      </c>
      <c r="AD191" s="516" t="s">
        <v>1481</v>
      </c>
      <c r="AE191" s="38"/>
      <c r="AF191" s="38"/>
      <c r="AG191" s="38"/>
      <c r="AH191" s="38"/>
      <c r="AI191" s="1"/>
      <c r="AJ191" s="1"/>
      <c r="AK191" s="1"/>
      <c r="AL191" s="1"/>
    </row>
    <row r="192" spans="1:38" s="39" customFormat="1" ht="21" customHeight="1" x14ac:dyDescent="0.25">
      <c r="A192" s="40">
        <v>188</v>
      </c>
      <c r="B192" s="53" t="s">
        <v>768</v>
      </c>
      <c r="C192" s="42" t="s">
        <v>58</v>
      </c>
      <c r="D192" s="59" t="s">
        <v>673</v>
      </c>
      <c r="E192" s="42" t="s">
        <v>769</v>
      </c>
      <c r="F192" s="53" t="s">
        <v>770</v>
      </c>
      <c r="G192" s="53">
        <v>1306002</v>
      </c>
      <c r="H192" s="491">
        <v>45777</v>
      </c>
      <c r="I192" s="491">
        <v>47968</v>
      </c>
      <c r="J192" s="42" t="s">
        <v>771</v>
      </c>
      <c r="K192" s="42" t="s">
        <v>772</v>
      </c>
      <c r="L192" s="42" t="s">
        <v>773</v>
      </c>
      <c r="M192" s="47"/>
      <c r="N192" s="47"/>
      <c r="O192" s="47"/>
      <c r="P192" s="504" t="s">
        <v>1405</v>
      </c>
      <c r="Q192" s="47"/>
      <c r="R192" s="47"/>
      <c r="S192" s="47"/>
      <c r="T192" s="47"/>
      <c r="U192" s="47"/>
      <c r="V192" s="47"/>
      <c r="W192" s="47"/>
      <c r="X192" s="47"/>
      <c r="Y192" s="11" t="s">
        <v>1404</v>
      </c>
      <c r="Z192" s="186" t="s">
        <v>165</v>
      </c>
      <c r="AA192" s="12" t="s">
        <v>1609</v>
      </c>
      <c r="AB192" s="182" t="s">
        <v>167</v>
      </c>
      <c r="AC192" s="12" t="s">
        <v>168</v>
      </c>
      <c r="AD192" s="516" t="s">
        <v>1519</v>
      </c>
      <c r="AE192" s="38"/>
      <c r="AF192" s="38"/>
      <c r="AG192" s="38"/>
      <c r="AH192" s="38"/>
      <c r="AI192" s="1"/>
      <c r="AJ192" s="1"/>
      <c r="AK192" s="1"/>
      <c r="AL192" s="1"/>
    </row>
    <row r="193" spans="1:38" s="39" customFormat="1" ht="21" customHeight="1" x14ac:dyDescent="0.25">
      <c r="A193" s="40">
        <v>189</v>
      </c>
      <c r="B193" s="53" t="s">
        <v>1025</v>
      </c>
      <c r="C193" s="42" t="s">
        <v>58</v>
      </c>
      <c r="D193" s="43" t="s">
        <v>1026</v>
      </c>
      <c r="E193" s="53" t="s">
        <v>1027</v>
      </c>
      <c r="F193" s="53" t="s">
        <v>1028</v>
      </c>
      <c r="G193" s="53">
        <v>2502068</v>
      </c>
      <c r="H193" s="491">
        <v>45777</v>
      </c>
      <c r="I193" s="491">
        <v>47968</v>
      </c>
      <c r="J193" s="42" t="s">
        <v>1029</v>
      </c>
      <c r="K193" s="42" t="s">
        <v>1030</v>
      </c>
      <c r="L193" s="42" t="s">
        <v>1031</v>
      </c>
      <c r="M193" s="47"/>
      <c r="N193" s="47"/>
      <c r="O193" s="47"/>
      <c r="P193" s="504" t="s">
        <v>1405</v>
      </c>
      <c r="Q193" s="47"/>
      <c r="R193" s="47"/>
      <c r="S193" s="47"/>
      <c r="T193" s="47"/>
      <c r="U193" s="47"/>
      <c r="V193" s="47"/>
      <c r="W193" s="47"/>
      <c r="X193" s="47"/>
      <c r="Y193" s="11" t="s">
        <v>1404</v>
      </c>
      <c r="Z193" s="186" t="s">
        <v>165</v>
      </c>
      <c r="AA193" s="12" t="s">
        <v>397</v>
      </c>
      <c r="AB193" s="182" t="s">
        <v>167</v>
      </c>
      <c r="AC193" s="12" t="s">
        <v>168</v>
      </c>
      <c r="AD193" s="516" t="s">
        <v>1519</v>
      </c>
      <c r="AE193" s="38"/>
      <c r="AF193" s="38"/>
      <c r="AG193" s="38"/>
      <c r="AH193" s="38"/>
      <c r="AI193" s="1"/>
      <c r="AJ193" s="1"/>
      <c r="AK193" s="1"/>
      <c r="AL193" s="1"/>
    </row>
    <row r="194" spans="1:38" s="39" customFormat="1" x14ac:dyDescent="0.25">
      <c r="A194" s="40">
        <v>190</v>
      </c>
      <c r="B194" s="53" t="s">
        <v>575</v>
      </c>
      <c r="C194" s="42" t="s">
        <v>58</v>
      </c>
      <c r="D194" s="53" t="s">
        <v>541</v>
      </c>
      <c r="E194" s="53" t="s">
        <v>576</v>
      </c>
      <c r="F194" s="53" t="s">
        <v>1571</v>
      </c>
      <c r="G194" s="53">
        <v>2602030</v>
      </c>
      <c r="H194" s="491">
        <v>45777</v>
      </c>
      <c r="I194" s="491">
        <v>47968</v>
      </c>
      <c r="J194" s="42" t="s">
        <v>578</v>
      </c>
      <c r="K194" s="42" t="s">
        <v>579</v>
      </c>
      <c r="L194" s="42" t="s">
        <v>580</v>
      </c>
      <c r="M194" s="47"/>
      <c r="N194" s="47"/>
      <c r="O194" s="47"/>
      <c r="P194" s="504" t="s">
        <v>1405</v>
      </c>
      <c r="Q194" s="47"/>
      <c r="R194" s="47"/>
      <c r="S194" s="47"/>
      <c r="T194" s="47"/>
      <c r="U194" s="47"/>
      <c r="V194" s="47"/>
      <c r="W194" s="47"/>
      <c r="X194" s="47"/>
      <c r="Y194" s="11" t="s">
        <v>1404</v>
      </c>
      <c r="Z194" s="186" t="s">
        <v>165</v>
      </c>
      <c r="AA194" s="12" t="s">
        <v>397</v>
      </c>
      <c r="AB194" s="182" t="s">
        <v>167</v>
      </c>
      <c r="AC194" s="12" t="s">
        <v>168</v>
      </c>
      <c r="AD194" s="516" t="s">
        <v>1519</v>
      </c>
    </row>
    <row r="195" spans="1:38" s="39" customFormat="1" x14ac:dyDescent="0.25">
      <c r="A195" s="40">
        <v>191</v>
      </c>
      <c r="B195" s="53" t="s">
        <v>391</v>
      </c>
      <c r="C195" s="42" t="s">
        <v>58</v>
      </c>
      <c r="D195" s="42" t="s">
        <v>327</v>
      </c>
      <c r="E195" s="53" t="s">
        <v>392</v>
      </c>
      <c r="F195" s="53" t="s">
        <v>393</v>
      </c>
      <c r="G195" s="53">
        <v>1611024</v>
      </c>
      <c r="H195" s="491">
        <v>45777</v>
      </c>
      <c r="I195" s="491">
        <v>47968</v>
      </c>
      <c r="J195" s="42" t="s">
        <v>394</v>
      </c>
      <c r="K195" s="42" t="s">
        <v>395</v>
      </c>
      <c r="L195" s="42" t="s">
        <v>396</v>
      </c>
      <c r="M195" s="47"/>
      <c r="N195" s="47"/>
      <c r="O195" s="47"/>
      <c r="P195" s="504" t="s">
        <v>1405</v>
      </c>
      <c r="Q195" s="47"/>
      <c r="R195" s="47"/>
      <c r="S195" s="47"/>
      <c r="T195" s="47"/>
      <c r="U195" s="47"/>
      <c r="V195" s="47"/>
      <c r="W195" s="47"/>
      <c r="X195" s="47"/>
      <c r="Y195" s="11" t="s">
        <v>1404</v>
      </c>
      <c r="Z195" s="186" t="s">
        <v>165</v>
      </c>
      <c r="AA195" s="12" t="s">
        <v>397</v>
      </c>
      <c r="AB195" s="182" t="s">
        <v>167</v>
      </c>
      <c r="AC195" s="12" t="s">
        <v>168</v>
      </c>
      <c r="AD195" s="516" t="s">
        <v>1519</v>
      </c>
    </row>
    <row r="196" spans="1:38" s="39" customFormat="1" x14ac:dyDescent="0.25">
      <c r="A196" s="40">
        <v>192</v>
      </c>
      <c r="B196" s="53" t="s">
        <v>1032</v>
      </c>
      <c r="C196" s="42" t="s">
        <v>58</v>
      </c>
      <c r="D196" s="43" t="s">
        <v>1026</v>
      </c>
      <c r="E196" s="53" t="s">
        <v>1027</v>
      </c>
      <c r="F196" s="53" t="s">
        <v>1033</v>
      </c>
      <c r="G196" s="53">
        <v>2403022</v>
      </c>
      <c r="H196" s="491">
        <v>45777</v>
      </c>
      <c r="I196" s="491">
        <v>47968</v>
      </c>
      <c r="J196" s="42" t="s">
        <v>1034</v>
      </c>
      <c r="K196" s="42" t="s">
        <v>1035</v>
      </c>
      <c r="L196" s="42" t="s">
        <v>1036</v>
      </c>
      <c r="M196" s="47"/>
      <c r="N196" s="47"/>
      <c r="O196" s="47"/>
      <c r="P196" s="504" t="s">
        <v>1405</v>
      </c>
      <c r="Q196" s="47"/>
      <c r="R196" s="47"/>
      <c r="S196" s="47"/>
      <c r="T196" s="47"/>
      <c r="U196" s="47"/>
      <c r="V196" s="47"/>
      <c r="W196" s="47"/>
      <c r="X196" s="47"/>
      <c r="Y196" s="11" t="s">
        <v>1404</v>
      </c>
      <c r="Z196" s="186" t="s">
        <v>165</v>
      </c>
      <c r="AA196" s="12" t="s">
        <v>1653</v>
      </c>
      <c r="AB196" s="182" t="s">
        <v>167</v>
      </c>
      <c r="AC196" s="12" t="s">
        <v>168</v>
      </c>
      <c r="AD196" s="516" t="s">
        <v>1519</v>
      </c>
    </row>
    <row r="197" spans="1:38" s="39" customFormat="1" x14ac:dyDescent="0.25">
      <c r="A197" s="40">
        <v>193</v>
      </c>
      <c r="B197" s="65" t="s">
        <v>1037</v>
      </c>
      <c r="C197" s="42" t="s">
        <v>58</v>
      </c>
      <c r="D197" s="43" t="s">
        <v>1026</v>
      </c>
      <c r="E197" s="53" t="s">
        <v>1027</v>
      </c>
      <c r="F197" s="53" t="s">
        <v>1038</v>
      </c>
      <c r="G197" s="53">
        <v>2501071</v>
      </c>
      <c r="H197" s="491">
        <v>45805</v>
      </c>
      <c r="I197" s="491">
        <v>47996</v>
      </c>
      <c r="J197" s="53" t="s">
        <v>1039</v>
      </c>
      <c r="K197" s="53" t="s">
        <v>1040</v>
      </c>
      <c r="L197" s="42" t="s">
        <v>1041</v>
      </c>
      <c r="M197" s="47"/>
      <c r="N197" s="47"/>
      <c r="O197" s="47"/>
      <c r="P197" s="504" t="s">
        <v>1405</v>
      </c>
      <c r="Q197" s="47"/>
      <c r="R197" s="47"/>
      <c r="S197" s="47"/>
      <c r="T197" s="47"/>
      <c r="U197" s="47"/>
      <c r="V197" s="47"/>
      <c r="W197" s="47"/>
      <c r="X197" s="47"/>
      <c r="Y197" s="11" t="s">
        <v>1404</v>
      </c>
      <c r="Z197" s="186" t="s">
        <v>1444</v>
      </c>
      <c r="AA197" s="58" t="s">
        <v>1654</v>
      </c>
      <c r="AB197" s="182" t="s">
        <v>1446</v>
      </c>
      <c r="AC197" s="12" t="s">
        <v>1447</v>
      </c>
      <c r="AD197" s="516" t="s">
        <v>1655</v>
      </c>
      <c r="AE197" s="38"/>
      <c r="AF197" s="38"/>
      <c r="AG197" s="38"/>
      <c r="AH197" s="38"/>
      <c r="AI197" s="1"/>
      <c r="AJ197" s="1"/>
      <c r="AK197" s="1"/>
      <c r="AL197" s="1"/>
    </row>
    <row r="198" spans="1:38" s="39" customFormat="1" x14ac:dyDescent="0.25">
      <c r="A198" s="40">
        <v>194</v>
      </c>
      <c r="B198" s="53" t="s">
        <v>711</v>
      </c>
      <c r="C198" s="42" t="s">
        <v>58</v>
      </c>
      <c r="D198" s="59" t="s">
        <v>673</v>
      </c>
      <c r="E198" s="42" t="s">
        <v>674</v>
      </c>
      <c r="F198" s="59" t="s">
        <v>712</v>
      </c>
      <c r="G198" s="53">
        <v>1105004</v>
      </c>
      <c r="H198" s="491">
        <v>45805</v>
      </c>
      <c r="I198" s="491">
        <v>47996</v>
      </c>
      <c r="J198" s="42" t="s">
        <v>713</v>
      </c>
      <c r="K198" s="42" t="s">
        <v>714</v>
      </c>
      <c r="L198" s="42" t="s">
        <v>715</v>
      </c>
      <c r="M198" s="47"/>
      <c r="N198" s="47"/>
      <c r="O198" s="47"/>
      <c r="P198" s="504" t="s">
        <v>1405</v>
      </c>
      <c r="Q198" s="47"/>
      <c r="R198" s="47"/>
      <c r="S198" s="47"/>
      <c r="T198" s="47"/>
      <c r="U198" s="47"/>
      <c r="V198" s="47"/>
      <c r="W198" s="47"/>
      <c r="X198" s="47"/>
      <c r="Y198" s="11" t="s">
        <v>1404</v>
      </c>
      <c r="Z198" s="186" t="s">
        <v>80</v>
      </c>
      <c r="AA198" s="12" t="s">
        <v>81</v>
      </c>
      <c r="AB198" s="182" t="s">
        <v>83</v>
      </c>
      <c r="AC198" s="12" t="s">
        <v>1419</v>
      </c>
      <c r="AD198" s="517" t="s">
        <v>1420</v>
      </c>
      <c r="AE198" s="38"/>
      <c r="AF198" s="38"/>
      <c r="AG198" s="38"/>
      <c r="AH198" s="38"/>
      <c r="AI198" s="1"/>
      <c r="AJ198" s="1"/>
      <c r="AK198" s="1"/>
      <c r="AL198" s="1"/>
    </row>
    <row r="199" spans="1:38" s="39" customFormat="1" x14ac:dyDescent="0.25">
      <c r="A199" s="40">
        <v>195</v>
      </c>
      <c r="B199" s="53" t="s">
        <v>1236</v>
      </c>
      <c r="C199" s="42" t="s">
        <v>58</v>
      </c>
      <c r="D199" s="42" t="s">
        <v>1120</v>
      </c>
      <c r="E199" s="53" t="s">
        <v>1225</v>
      </c>
      <c r="F199" s="42" t="s">
        <v>1237</v>
      </c>
      <c r="G199" s="53">
        <v>1305014</v>
      </c>
      <c r="H199" s="491">
        <v>45805</v>
      </c>
      <c r="I199" s="491">
        <v>47996</v>
      </c>
      <c r="J199" s="42" t="s">
        <v>1238</v>
      </c>
      <c r="K199" s="42" t="s">
        <v>1239</v>
      </c>
      <c r="L199" s="42" t="s">
        <v>1240</v>
      </c>
      <c r="M199" s="47"/>
      <c r="N199" s="47"/>
      <c r="O199" s="47"/>
      <c r="P199" s="504" t="s">
        <v>1405</v>
      </c>
      <c r="Q199" s="47"/>
      <c r="R199" s="47"/>
      <c r="S199" s="47"/>
      <c r="T199" s="47"/>
      <c r="U199" s="47"/>
      <c r="V199" s="47"/>
      <c r="W199" s="47"/>
      <c r="X199" s="47"/>
      <c r="Y199" s="11" t="s">
        <v>1404</v>
      </c>
      <c r="Z199" s="58" t="s">
        <v>340</v>
      </c>
      <c r="AA199" s="58" t="s">
        <v>389</v>
      </c>
      <c r="AB199" s="68" t="s">
        <v>343</v>
      </c>
      <c r="AC199" s="12" t="s">
        <v>390</v>
      </c>
      <c r="AD199" s="516" t="s">
        <v>1518</v>
      </c>
      <c r="AE199" s="38"/>
      <c r="AF199" s="38"/>
      <c r="AG199" s="38"/>
      <c r="AH199" s="38"/>
      <c r="AI199" s="1"/>
      <c r="AJ199" s="1"/>
      <c r="AK199" s="1"/>
      <c r="AL199" s="1"/>
    </row>
    <row r="200" spans="1:38" s="39" customFormat="1" x14ac:dyDescent="0.25">
      <c r="A200" s="40">
        <v>196</v>
      </c>
      <c r="B200" s="53" t="s">
        <v>1198</v>
      </c>
      <c r="C200" s="42" t="s">
        <v>58</v>
      </c>
      <c r="D200" s="42" t="s">
        <v>1120</v>
      </c>
      <c r="E200" s="53" t="s">
        <v>1199</v>
      </c>
      <c r="F200" s="53" t="s">
        <v>1200</v>
      </c>
      <c r="G200" s="53">
        <v>2507005</v>
      </c>
      <c r="H200" s="491">
        <v>45805</v>
      </c>
      <c r="I200" s="491">
        <v>47996</v>
      </c>
      <c r="J200" s="42" t="s">
        <v>1201</v>
      </c>
      <c r="K200" s="42" t="s">
        <v>1202</v>
      </c>
      <c r="L200" s="42" t="s">
        <v>1203</v>
      </c>
      <c r="M200" s="47"/>
      <c r="N200" s="47"/>
      <c r="O200" s="47"/>
      <c r="P200" s="504" t="s">
        <v>1405</v>
      </c>
      <c r="Q200" s="47"/>
      <c r="R200" s="47"/>
      <c r="S200" s="47"/>
      <c r="T200" s="47"/>
      <c r="U200" s="47"/>
      <c r="V200" s="47"/>
      <c r="W200" s="47"/>
      <c r="X200" s="47"/>
      <c r="Y200" s="11" t="s">
        <v>1404</v>
      </c>
      <c r="Z200" s="186" t="s">
        <v>165</v>
      </c>
      <c r="AA200" s="12" t="s">
        <v>1480</v>
      </c>
      <c r="AB200" s="182" t="s">
        <v>167</v>
      </c>
      <c r="AC200" s="12" t="s">
        <v>168</v>
      </c>
      <c r="AD200" s="516" t="s">
        <v>1481</v>
      </c>
    </row>
    <row r="201" spans="1:38" s="39" customFormat="1" ht="21" customHeight="1" x14ac:dyDescent="0.25">
      <c r="A201" s="40">
        <v>197</v>
      </c>
      <c r="B201" s="53" t="s">
        <v>1224</v>
      </c>
      <c r="C201" s="42" t="s">
        <v>58</v>
      </c>
      <c r="D201" s="42" t="s">
        <v>1120</v>
      </c>
      <c r="E201" s="53" t="s">
        <v>1225</v>
      </c>
      <c r="F201" s="416" t="s">
        <v>1226</v>
      </c>
      <c r="G201" s="53">
        <v>1011026</v>
      </c>
      <c r="H201" s="491">
        <v>45805</v>
      </c>
      <c r="I201" s="491">
        <v>47996</v>
      </c>
      <c r="J201" s="42" t="s">
        <v>1227</v>
      </c>
      <c r="K201" s="42" t="s">
        <v>1228</v>
      </c>
      <c r="L201" s="42" t="s">
        <v>1229</v>
      </c>
      <c r="M201" s="47"/>
      <c r="N201" s="47"/>
      <c r="O201" s="47"/>
      <c r="P201" s="504" t="s">
        <v>1405</v>
      </c>
      <c r="Q201" s="47"/>
      <c r="R201" s="47"/>
      <c r="S201" s="47"/>
      <c r="T201" s="47"/>
      <c r="U201" s="47"/>
      <c r="V201" s="47"/>
      <c r="W201" s="47"/>
      <c r="X201" s="47"/>
      <c r="Y201" s="11" t="s">
        <v>1404</v>
      </c>
      <c r="Z201" s="186" t="s">
        <v>165</v>
      </c>
      <c r="AA201" s="12" t="s">
        <v>1480</v>
      </c>
      <c r="AB201" s="182" t="s">
        <v>167</v>
      </c>
      <c r="AC201" s="12" t="s">
        <v>168</v>
      </c>
      <c r="AD201" s="516" t="s">
        <v>1481</v>
      </c>
      <c r="AE201" s="38"/>
      <c r="AF201" s="38"/>
      <c r="AG201" s="38"/>
      <c r="AH201" s="38"/>
      <c r="AI201" s="1"/>
      <c r="AJ201" s="1"/>
      <c r="AK201" s="1"/>
      <c r="AL201" s="1"/>
    </row>
    <row r="202" spans="1:38" s="39" customFormat="1" x14ac:dyDescent="0.25">
      <c r="A202" s="40">
        <v>198</v>
      </c>
      <c r="B202" s="53" t="s">
        <v>421</v>
      </c>
      <c r="C202" s="42" t="s">
        <v>283</v>
      </c>
      <c r="D202" s="53" t="s">
        <v>413</v>
      </c>
      <c r="E202" s="53" t="s">
        <v>422</v>
      </c>
      <c r="F202" s="53" t="s">
        <v>423</v>
      </c>
      <c r="G202" s="53">
        <v>1405013</v>
      </c>
      <c r="H202" s="491">
        <v>45805</v>
      </c>
      <c r="I202" s="491">
        <v>47996</v>
      </c>
      <c r="J202" s="42" t="s">
        <v>424</v>
      </c>
      <c r="K202" s="42" t="s">
        <v>425</v>
      </c>
      <c r="L202" s="42" t="s">
        <v>426</v>
      </c>
      <c r="M202" s="47"/>
      <c r="N202" s="47"/>
      <c r="O202" s="47"/>
      <c r="P202" s="47"/>
      <c r="Q202" s="504" t="s">
        <v>1405</v>
      </c>
      <c r="R202" s="47"/>
      <c r="S202" s="47"/>
      <c r="T202" s="47"/>
      <c r="U202" s="47"/>
      <c r="V202" s="47"/>
      <c r="W202" s="47"/>
      <c r="X202" s="47"/>
      <c r="Y202" s="11" t="s">
        <v>1404</v>
      </c>
      <c r="Z202" s="186" t="s">
        <v>165</v>
      </c>
      <c r="AA202" s="12" t="s">
        <v>427</v>
      </c>
      <c r="AB202" s="182" t="s">
        <v>167</v>
      </c>
      <c r="AC202" s="12" t="s">
        <v>168</v>
      </c>
      <c r="AD202" s="516" t="s">
        <v>1528</v>
      </c>
      <c r="AE202" s="38"/>
      <c r="AF202" s="38"/>
      <c r="AG202" s="38"/>
      <c r="AH202" s="38"/>
      <c r="AI202" s="1"/>
      <c r="AJ202" s="1"/>
      <c r="AK202" s="1"/>
      <c r="AL202" s="1"/>
    </row>
    <row r="203" spans="1:38" s="39" customFormat="1" ht="21" customHeight="1" x14ac:dyDescent="0.25">
      <c r="A203" s="40">
        <v>199</v>
      </c>
      <c r="B203" s="53" t="s">
        <v>1662</v>
      </c>
      <c r="C203" s="42" t="s">
        <v>283</v>
      </c>
      <c r="D203" s="43" t="s">
        <v>1026</v>
      </c>
      <c r="E203" s="42" t="s">
        <v>1080</v>
      </c>
      <c r="F203" s="53" t="s">
        <v>1081</v>
      </c>
      <c r="G203" s="53">
        <v>1801027</v>
      </c>
      <c r="H203" s="491">
        <v>45805</v>
      </c>
      <c r="I203" s="491">
        <v>47996</v>
      </c>
      <c r="J203" s="42" t="s">
        <v>1082</v>
      </c>
      <c r="K203" s="53" t="s">
        <v>1083</v>
      </c>
      <c r="L203" s="42" t="s">
        <v>1084</v>
      </c>
      <c r="M203" s="47"/>
      <c r="N203" s="47"/>
      <c r="O203" s="47"/>
      <c r="P203" s="47"/>
      <c r="Q203" s="504" t="s">
        <v>1405</v>
      </c>
      <c r="R203" s="47"/>
      <c r="S203" s="47"/>
      <c r="T203" s="47"/>
      <c r="U203" s="47"/>
      <c r="V203" s="47"/>
      <c r="W203" s="47"/>
      <c r="X203" s="47"/>
      <c r="Y203" s="11" t="s">
        <v>1404</v>
      </c>
      <c r="Z203" s="186" t="s">
        <v>165</v>
      </c>
      <c r="AA203" s="12" t="s">
        <v>427</v>
      </c>
      <c r="AB203" s="182" t="s">
        <v>167</v>
      </c>
      <c r="AC203" s="12" t="s">
        <v>168</v>
      </c>
      <c r="AD203" s="516" t="s">
        <v>1528</v>
      </c>
      <c r="AE203" s="38"/>
      <c r="AF203" s="38"/>
      <c r="AG203" s="38"/>
      <c r="AH203" s="38"/>
      <c r="AI203" s="1"/>
      <c r="AJ203" s="1"/>
      <c r="AK203" s="1"/>
      <c r="AL203" s="1"/>
    </row>
    <row r="204" spans="1:38" s="39" customFormat="1" ht="21" customHeight="1" x14ac:dyDescent="0.25">
      <c r="A204" s="40">
        <v>200</v>
      </c>
      <c r="B204" s="53" t="s">
        <v>581</v>
      </c>
      <c r="C204" s="42" t="s">
        <v>283</v>
      </c>
      <c r="D204" s="53" t="s">
        <v>541</v>
      </c>
      <c r="E204" s="43" t="s">
        <v>576</v>
      </c>
      <c r="F204" s="45" t="s">
        <v>582</v>
      </c>
      <c r="G204" s="53">
        <v>1604003</v>
      </c>
      <c r="H204" s="491">
        <v>45805</v>
      </c>
      <c r="I204" s="491">
        <v>47996</v>
      </c>
      <c r="J204" s="42" t="s">
        <v>583</v>
      </c>
      <c r="K204" s="42" t="s">
        <v>584</v>
      </c>
      <c r="L204" s="42" t="s">
        <v>585</v>
      </c>
      <c r="M204" s="47"/>
      <c r="N204" s="47"/>
      <c r="O204" s="47"/>
      <c r="P204" s="47"/>
      <c r="Q204" s="504" t="s">
        <v>1405</v>
      </c>
      <c r="R204" s="47"/>
      <c r="S204" s="47"/>
      <c r="T204" s="47"/>
      <c r="U204" s="47"/>
      <c r="V204" s="47"/>
      <c r="W204" s="47"/>
      <c r="X204" s="47"/>
      <c r="Y204" s="11" t="s">
        <v>1404</v>
      </c>
      <c r="Z204" s="186" t="s">
        <v>165</v>
      </c>
      <c r="AA204" s="12" t="s">
        <v>427</v>
      </c>
      <c r="AB204" s="182" t="s">
        <v>167</v>
      </c>
      <c r="AC204" s="12" t="s">
        <v>168</v>
      </c>
      <c r="AD204" s="516" t="s">
        <v>1528</v>
      </c>
      <c r="AE204" s="38"/>
      <c r="AF204" s="38"/>
      <c r="AG204" s="38"/>
      <c r="AH204" s="38"/>
      <c r="AI204" s="1"/>
      <c r="AJ204" s="1"/>
      <c r="AK204" s="1"/>
      <c r="AL204" s="1"/>
    </row>
    <row r="205" spans="1:38" s="39" customFormat="1" x14ac:dyDescent="0.25">
      <c r="A205" s="40">
        <v>201</v>
      </c>
      <c r="B205" s="53" t="s">
        <v>1075</v>
      </c>
      <c r="C205" s="42" t="s">
        <v>30</v>
      </c>
      <c r="D205" s="43" t="s">
        <v>1026</v>
      </c>
      <c r="E205" s="43" t="s">
        <v>1026</v>
      </c>
      <c r="F205" s="53" t="s">
        <v>1076</v>
      </c>
      <c r="G205" s="53">
        <v>1011003</v>
      </c>
      <c r="H205" s="491">
        <v>45930</v>
      </c>
      <c r="I205" s="491">
        <v>48121</v>
      </c>
      <c r="J205" s="53" t="s">
        <v>1077</v>
      </c>
      <c r="K205" s="53" t="s">
        <v>1078</v>
      </c>
      <c r="L205" s="42" t="s">
        <v>36</v>
      </c>
      <c r="M205" s="504" t="s">
        <v>1405</v>
      </c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11" t="s">
        <v>1404</v>
      </c>
      <c r="Z205" s="58" t="s">
        <v>65</v>
      </c>
      <c r="AA205" s="70" t="s">
        <v>128</v>
      </c>
      <c r="AB205" s="68" t="s">
        <v>67</v>
      </c>
      <c r="AC205" s="70" t="s">
        <v>68</v>
      </c>
      <c r="AD205" s="516" t="s">
        <v>1441</v>
      </c>
    </row>
    <row r="206" spans="1:38" s="39" customFormat="1" x14ac:dyDescent="0.25">
      <c r="A206" s="40">
        <v>202</v>
      </c>
      <c r="B206" s="53" t="s">
        <v>123</v>
      </c>
      <c r="C206" s="42" t="s">
        <v>30</v>
      </c>
      <c r="D206" s="42" t="s">
        <v>115</v>
      </c>
      <c r="E206" s="53" t="s">
        <v>124</v>
      </c>
      <c r="F206" s="53" t="s">
        <v>1439</v>
      </c>
      <c r="G206" s="53">
        <v>1208059</v>
      </c>
      <c r="H206" s="491">
        <v>45930</v>
      </c>
      <c r="I206" s="491">
        <v>48121</v>
      </c>
      <c r="J206" s="53" t="s">
        <v>126</v>
      </c>
      <c r="K206" s="53" t="s">
        <v>127</v>
      </c>
      <c r="L206" s="53" t="s">
        <v>36</v>
      </c>
      <c r="M206" s="504" t="s">
        <v>1405</v>
      </c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11" t="s">
        <v>1404</v>
      </c>
      <c r="Z206" s="58" t="s">
        <v>65</v>
      </c>
      <c r="AA206" s="70" t="s">
        <v>128</v>
      </c>
      <c r="AB206" s="68" t="s">
        <v>67</v>
      </c>
      <c r="AC206" s="70" t="s">
        <v>68</v>
      </c>
      <c r="AD206" s="516" t="s">
        <v>1441</v>
      </c>
      <c r="AE206" s="38"/>
      <c r="AF206" s="38"/>
      <c r="AG206" s="38"/>
      <c r="AH206" s="38"/>
      <c r="AI206" s="1"/>
      <c r="AJ206" s="1"/>
      <c r="AK206" s="1"/>
      <c r="AL206" s="1"/>
    </row>
    <row r="207" spans="1:38" s="39" customFormat="1" x14ac:dyDescent="0.25">
      <c r="A207" s="40">
        <v>203</v>
      </c>
      <c r="B207" s="65" t="s">
        <v>538</v>
      </c>
      <c r="C207" s="42" t="s">
        <v>30</v>
      </c>
      <c r="D207" s="42" t="s">
        <v>510</v>
      </c>
      <c r="E207" s="42" t="s">
        <v>510</v>
      </c>
      <c r="F207" s="42" t="s">
        <v>539</v>
      </c>
      <c r="G207" s="53">
        <v>1508002</v>
      </c>
      <c r="H207" s="491">
        <v>45930</v>
      </c>
      <c r="I207" s="491">
        <v>48121</v>
      </c>
      <c r="J207" s="418" t="s">
        <v>540</v>
      </c>
      <c r="K207" s="53" t="s">
        <v>32</v>
      </c>
      <c r="L207" s="53" t="s">
        <v>36</v>
      </c>
      <c r="M207" s="504" t="s">
        <v>1405</v>
      </c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11" t="s">
        <v>1404</v>
      </c>
      <c r="Z207" s="58" t="s">
        <v>65</v>
      </c>
      <c r="AA207" s="70" t="s">
        <v>128</v>
      </c>
      <c r="AB207" s="68" t="s">
        <v>67</v>
      </c>
      <c r="AC207" s="70" t="s">
        <v>68</v>
      </c>
      <c r="AD207" s="516" t="s">
        <v>1441</v>
      </c>
      <c r="AE207" s="38"/>
      <c r="AF207" s="38"/>
      <c r="AG207" s="38"/>
      <c r="AH207" s="38"/>
      <c r="AI207" s="1"/>
      <c r="AJ207" s="1"/>
      <c r="AK207" s="1"/>
      <c r="AL207" s="1"/>
    </row>
    <row r="208" spans="1:38" s="39" customFormat="1" x14ac:dyDescent="0.25">
      <c r="A208" s="40">
        <v>204</v>
      </c>
      <c r="B208" s="65" t="s">
        <v>1211</v>
      </c>
      <c r="C208" s="42" t="s">
        <v>30</v>
      </c>
      <c r="D208" s="42" t="s">
        <v>1120</v>
      </c>
      <c r="E208" s="53" t="s">
        <v>1199</v>
      </c>
      <c r="F208" s="53" t="s">
        <v>1212</v>
      </c>
      <c r="G208" s="53">
        <v>1012004</v>
      </c>
      <c r="H208" s="491">
        <v>45930</v>
      </c>
      <c r="I208" s="491">
        <v>48121</v>
      </c>
      <c r="J208" s="53" t="s">
        <v>1213</v>
      </c>
      <c r="K208" s="53" t="s">
        <v>1214</v>
      </c>
      <c r="L208" s="42" t="s">
        <v>36</v>
      </c>
      <c r="M208" s="504" t="s">
        <v>1405</v>
      </c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11" t="s">
        <v>1404</v>
      </c>
      <c r="Z208" s="186" t="s">
        <v>65</v>
      </c>
      <c r="AA208" s="56" t="s">
        <v>1215</v>
      </c>
      <c r="AB208" s="182" t="s">
        <v>67</v>
      </c>
      <c r="AC208" s="56" t="s">
        <v>68</v>
      </c>
      <c r="AD208" s="516" t="s">
        <v>1678</v>
      </c>
      <c r="AE208" s="38"/>
      <c r="AF208" s="38"/>
      <c r="AG208" s="38"/>
      <c r="AH208" s="38"/>
      <c r="AI208" s="1"/>
      <c r="AJ208" s="1"/>
      <c r="AK208" s="1"/>
      <c r="AL208" s="1"/>
    </row>
    <row r="209" spans="1:38" s="39" customFormat="1" x14ac:dyDescent="0.25">
      <c r="A209" s="40">
        <v>205</v>
      </c>
      <c r="B209" s="53" t="s">
        <v>1231</v>
      </c>
      <c r="C209" s="42" t="s">
        <v>30</v>
      </c>
      <c r="D209" s="42" t="s">
        <v>1120</v>
      </c>
      <c r="E209" s="53" t="s">
        <v>1225</v>
      </c>
      <c r="F209" s="42" t="s">
        <v>1232</v>
      </c>
      <c r="G209" s="53">
        <v>1212008</v>
      </c>
      <c r="H209" s="491">
        <v>45930</v>
      </c>
      <c r="I209" s="491">
        <v>48121</v>
      </c>
      <c r="J209" s="42" t="s">
        <v>1233</v>
      </c>
      <c r="K209" s="42" t="s">
        <v>1234</v>
      </c>
      <c r="L209" s="42" t="s">
        <v>36</v>
      </c>
      <c r="M209" s="504" t="s">
        <v>1405</v>
      </c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11" t="s">
        <v>1404</v>
      </c>
      <c r="Z209" s="186" t="s">
        <v>65</v>
      </c>
      <c r="AA209" s="56" t="s">
        <v>1215</v>
      </c>
      <c r="AB209" s="182" t="s">
        <v>67</v>
      </c>
      <c r="AC209" s="56" t="s">
        <v>68</v>
      </c>
      <c r="AD209" s="516" t="s">
        <v>1678</v>
      </c>
      <c r="AE209" s="38"/>
      <c r="AF209" s="38"/>
      <c r="AG209" s="38"/>
      <c r="AH209" s="38"/>
      <c r="AI209" s="1"/>
      <c r="AJ209" s="1"/>
      <c r="AK209" s="1"/>
      <c r="AL209" s="1"/>
    </row>
    <row r="210" spans="1:38" s="39" customFormat="1" x14ac:dyDescent="0.25">
      <c r="A210" s="40">
        <v>206</v>
      </c>
      <c r="B210" s="53" t="s">
        <v>762</v>
      </c>
      <c r="C210" s="42" t="s">
        <v>334</v>
      </c>
      <c r="D210" s="59" t="s">
        <v>673</v>
      </c>
      <c r="E210" s="53" t="s">
        <v>674</v>
      </c>
      <c r="F210" s="53" t="s">
        <v>763</v>
      </c>
      <c r="G210" s="53">
        <v>1105004</v>
      </c>
      <c r="H210" s="491">
        <v>45930</v>
      </c>
      <c r="I210" s="491">
        <v>48121</v>
      </c>
      <c r="J210" s="53" t="s">
        <v>764</v>
      </c>
      <c r="K210" s="53" t="s">
        <v>765</v>
      </c>
      <c r="L210" s="42" t="s">
        <v>766</v>
      </c>
      <c r="M210" s="47"/>
      <c r="N210" s="47"/>
      <c r="O210" s="47"/>
      <c r="P210" s="47"/>
      <c r="Q210" s="47"/>
      <c r="R210" s="47"/>
      <c r="S210" s="47"/>
      <c r="T210" s="47"/>
      <c r="U210" s="504" t="s">
        <v>1405</v>
      </c>
      <c r="V210" s="47"/>
      <c r="W210" s="47"/>
      <c r="X210" s="47"/>
      <c r="Y210" s="11" t="s">
        <v>1404</v>
      </c>
      <c r="Z210" s="186" t="s">
        <v>65</v>
      </c>
      <c r="AA210" s="12" t="s">
        <v>276</v>
      </c>
      <c r="AB210" s="182" t="s">
        <v>67</v>
      </c>
      <c r="AC210" s="12" t="s">
        <v>68</v>
      </c>
      <c r="AD210" s="516" t="s">
        <v>1438</v>
      </c>
      <c r="AE210" s="38"/>
      <c r="AF210" s="38"/>
      <c r="AG210" s="38"/>
      <c r="AH210" s="38"/>
      <c r="AI210" s="1"/>
      <c r="AJ210" s="1"/>
      <c r="AK210" s="1"/>
      <c r="AL210" s="1"/>
    </row>
    <row r="211" spans="1:38" s="39" customFormat="1" x14ac:dyDescent="0.25">
      <c r="A211" s="40">
        <v>207</v>
      </c>
      <c r="B211" s="53" t="s">
        <v>1276</v>
      </c>
      <c r="C211" s="42" t="s">
        <v>283</v>
      </c>
      <c r="D211" s="42" t="s">
        <v>1120</v>
      </c>
      <c r="E211" s="53" t="s">
        <v>1225</v>
      </c>
      <c r="F211" s="53" t="s">
        <v>1277</v>
      </c>
      <c r="G211" s="53">
        <v>1703006</v>
      </c>
      <c r="H211" s="491">
        <v>45930</v>
      </c>
      <c r="I211" s="491">
        <v>48121</v>
      </c>
      <c r="J211" s="53" t="s">
        <v>1278</v>
      </c>
      <c r="K211" s="53" t="s">
        <v>1279</v>
      </c>
      <c r="L211" s="42" t="s">
        <v>1280</v>
      </c>
      <c r="M211" s="47"/>
      <c r="N211" s="47"/>
      <c r="O211" s="47"/>
      <c r="P211" s="47"/>
      <c r="Q211" s="504" t="s">
        <v>1405</v>
      </c>
      <c r="R211" s="47"/>
      <c r="S211" s="47"/>
      <c r="T211" s="47"/>
      <c r="U211" s="47"/>
      <c r="V211" s="47"/>
      <c r="W211" s="47"/>
      <c r="X211" s="47"/>
      <c r="Y211" s="11" t="s">
        <v>1404</v>
      </c>
      <c r="Z211" s="186" t="s">
        <v>65</v>
      </c>
      <c r="AA211" s="12" t="s">
        <v>276</v>
      </c>
      <c r="AB211" s="182" t="s">
        <v>67</v>
      </c>
      <c r="AC211" s="12" t="s">
        <v>68</v>
      </c>
      <c r="AD211" s="516" t="s">
        <v>1438</v>
      </c>
      <c r="AE211" s="38"/>
      <c r="AF211" s="38"/>
      <c r="AG211" s="38"/>
      <c r="AH211" s="38"/>
      <c r="AI211" s="1"/>
      <c r="AJ211" s="1"/>
      <c r="AK211" s="1"/>
      <c r="AL211" s="1"/>
    </row>
    <row r="212" spans="1:38" s="39" customFormat="1" x14ac:dyDescent="0.25">
      <c r="A212" s="40">
        <v>208</v>
      </c>
      <c r="B212" s="53" t="s">
        <v>271</v>
      </c>
      <c r="C212" s="42" t="s">
        <v>58</v>
      </c>
      <c r="D212" s="42" t="s">
        <v>115</v>
      </c>
      <c r="E212" s="53" t="s">
        <v>261</v>
      </c>
      <c r="F212" s="416" t="s">
        <v>272</v>
      </c>
      <c r="G212" s="53">
        <v>1701036</v>
      </c>
      <c r="H212" s="491">
        <v>45930</v>
      </c>
      <c r="I212" s="491">
        <v>48121</v>
      </c>
      <c r="J212" s="53" t="s">
        <v>273</v>
      </c>
      <c r="K212" s="53" t="s">
        <v>274</v>
      </c>
      <c r="L212" s="42" t="s">
        <v>275</v>
      </c>
      <c r="M212" s="47"/>
      <c r="N212" s="47"/>
      <c r="O212" s="47"/>
      <c r="P212" s="47"/>
      <c r="Q212" s="47"/>
      <c r="R212" s="504" t="s">
        <v>1405</v>
      </c>
      <c r="S212" s="47"/>
      <c r="T212" s="47"/>
      <c r="U212" s="47"/>
      <c r="V212" s="47"/>
      <c r="W212" s="47"/>
      <c r="X212" s="47"/>
      <c r="Y212" s="11" t="s">
        <v>1404</v>
      </c>
      <c r="Z212" s="186" t="s">
        <v>65</v>
      </c>
      <c r="AA212" s="12" t="s">
        <v>276</v>
      </c>
      <c r="AB212" s="182" t="s">
        <v>67</v>
      </c>
      <c r="AC212" s="12" t="s">
        <v>68</v>
      </c>
      <c r="AD212" s="516" t="s">
        <v>1438</v>
      </c>
      <c r="AE212" s="38"/>
      <c r="AF212" s="38"/>
      <c r="AG212" s="38"/>
      <c r="AH212" s="38"/>
      <c r="AI212" s="1"/>
      <c r="AJ212" s="1"/>
      <c r="AK212" s="1"/>
      <c r="AL212" s="1"/>
    </row>
    <row r="213" spans="1:38" s="39" customFormat="1" x14ac:dyDescent="0.25">
      <c r="A213" s="40">
        <v>209</v>
      </c>
      <c r="B213" s="53" t="s">
        <v>1174</v>
      </c>
      <c r="C213" s="42" t="s">
        <v>58</v>
      </c>
      <c r="D213" s="42" t="s">
        <v>1120</v>
      </c>
      <c r="E213" s="53" t="s">
        <v>1121</v>
      </c>
      <c r="F213" s="53" t="s">
        <v>1175</v>
      </c>
      <c r="G213" s="53">
        <v>1112005</v>
      </c>
      <c r="H213" s="491">
        <v>45930</v>
      </c>
      <c r="I213" s="491">
        <v>48121</v>
      </c>
      <c r="J213" s="53" t="s">
        <v>1176</v>
      </c>
      <c r="K213" s="53" t="s">
        <v>1177</v>
      </c>
      <c r="L213" s="42" t="s">
        <v>1178</v>
      </c>
      <c r="M213" s="47"/>
      <c r="N213" s="47"/>
      <c r="O213" s="47"/>
      <c r="P213" s="504" t="s">
        <v>1405</v>
      </c>
      <c r="Q213" s="47"/>
      <c r="R213" s="47"/>
      <c r="S213" s="47"/>
      <c r="T213" s="47"/>
      <c r="U213" s="47"/>
      <c r="V213" s="47"/>
      <c r="W213" s="47"/>
      <c r="X213" s="47"/>
      <c r="Y213" s="11" t="s">
        <v>1404</v>
      </c>
      <c r="Z213" s="186" t="s">
        <v>65</v>
      </c>
      <c r="AA213" s="12" t="s">
        <v>761</v>
      </c>
      <c r="AB213" s="182" t="s">
        <v>67</v>
      </c>
      <c r="AC213" s="12" t="s">
        <v>68</v>
      </c>
      <c r="AD213" s="516" t="s">
        <v>1608</v>
      </c>
      <c r="AE213" s="38"/>
      <c r="AF213" s="38"/>
      <c r="AG213" s="38"/>
      <c r="AH213" s="38"/>
      <c r="AI213" s="1"/>
      <c r="AJ213" s="1"/>
      <c r="AK213" s="1"/>
      <c r="AL213" s="1"/>
    </row>
    <row r="214" spans="1:38" s="39" customFormat="1" ht="21" customHeight="1" x14ac:dyDescent="0.25">
      <c r="A214" s="40">
        <v>210</v>
      </c>
      <c r="B214" s="53" t="s">
        <v>1267</v>
      </c>
      <c r="C214" s="42" t="s">
        <v>58</v>
      </c>
      <c r="D214" s="42" t="s">
        <v>1120</v>
      </c>
      <c r="E214" s="53" t="s">
        <v>1225</v>
      </c>
      <c r="F214" s="53" t="s">
        <v>1268</v>
      </c>
      <c r="G214" s="53">
        <v>1011020</v>
      </c>
      <c r="H214" s="491">
        <v>45930</v>
      </c>
      <c r="I214" s="491">
        <v>48121</v>
      </c>
      <c r="J214" s="53" t="s">
        <v>1269</v>
      </c>
      <c r="K214" s="53" t="s">
        <v>1270</v>
      </c>
      <c r="L214" s="42" t="s">
        <v>1271</v>
      </c>
      <c r="M214" s="47"/>
      <c r="N214" s="47"/>
      <c r="O214" s="47"/>
      <c r="P214" s="504" t="s">
        <v>1405</v>
      </c>
      <c r="Q214" s="47"/>
      <c r="R214" s="47"/>
      <c r="S214" s="47"/>
      <c r="T214" s="47"/>
      <c r="U214" s="47"/>
      <c r="V214" s="47"/>
      <c r="W214" s="47"/>
      <c r="X214" s="47"/>
      <c r="Y214" s="11" t="s">
        <v>1404</v>
      </c>
      <c r="Z214" s="186" t="s">
        <v>65</v>
      </c>
      <c r="AA214" s="12" t="s">
        <v>761</v>
      </c>
      <c r="AB214" s="182" t="s">
        <v>67</v>
      </c>
      <c r="AC214" s="12" t="s">
        <v>68</v>
      </c>
      <c r="AD214" s="516" t="s">
        <v>1608</v>
      </c>
    </row>
    <row r="215" spans="1:38" s="39" customFormat="1" ht="21" customHeight="1" x14ac:dyDescent="0.25">
      <c r="A215" s="40">
        <v>211</v>
      </c>
      <c r="B215" s="53" t="s">
        <v>756</v>
      </c>
      <c r="C215" s="42" t="s">
        <v>58</v>
      </c>
      <c r="D215" s="59" t="s">
        <v>673</v>
      </c>
      <c r="E215" s="53" t="s">
        <v>674</v>
      </c>
      <c r="F215" s="53" t="s">
        <v>757</v>
      </c>
      <c r="G215" s="53">
        <v>1407039</v>
      </c>
      <c r="H215" s="491">
        <v>45930</v>
      </c>
      <c r="I215" s="491">
        <v>48121</v>
      </c>
      <c r="J215" s="53" t="s">
        <v>758</v>
      </c>
      <c r="K215" s="53" t="s">
        <v>759</v>
      </c>
      <c r="L215" s="42" t="s">
        <v>760</v>
      </c>
      <c r="M215" s="47"/>
      <c r="N215" s="47"/>
      <c r="O215" s="47"/>
      <c r="P215" s="504" t="s">
        <v>1405</v>
      </c>
      <c r="Q215" s="47"/>
      <c r="R215" s="47"/>
      <c r="S215" s="47"/>
      <c r="T215" s="47"/>
      <c r="U215" s="47"/>
      <c r="V215" s="47"/>
      <c r="W215" s="47"/>
      <c r="X215" s="47"/>
      <c r="Y215" s="11" t="s">
        <v>1404</v>
      </c>
      <c r="Z215" s="186" t="s">
        <v>65</v>
      </c>
      <c r="AA215" s="12" t="s">
        <v>761</v>
      </c>
      <c r="AB215" s="182" t="s">
        <v>67</v>
      </c>
      <c r="AC215" s="12" t="s">
        <v>68</v>
      </c>
      <c r="AD215" s="516" t="s">
        <v>1608</v>
      </c>
      <c r="AE215" s="38"/>
      <c r="AF215" s="38"/>
      <c r="AG215" s="38"/>
      <c r="AH215" s="38"/>
      <c r="AI215" s="1"/>
      <c r="AJ215" s="1"/>
      <c r="AK215" s="1"/>
      <c r="AL215" s="1"/>
    </row>
    <row r="216" spans="1:38" s="39" customFormat="1" x14ac:dyDescent="0.25">
      <c r="A216" s="40">
        <v>212</v>
      </c>
      <c r="B216" s="53" t="s">
        <v>114</v>
      </c>
      <c r="C216" s="42" t="s">
        <v>58</v>
      </c>
      <c r="D216" s="42" t="s">
        <v>115</v>
      </c>
      <c r="E216" s="42" t="s">
        <v>116</v>
      </c>
      <c r="F216" s="53" t="s">
        <v>1437</v>
      </c>
      <c r="G216" s="53">
        <v>1510015</v>
      </c>
      <c r="H216" s="491">
        <v>45930</v>
      </c>
      <c r="I216" s="491">
        <v>48121</v>
      </c>
      <c r="J216" s="425" t="s">
        <v>118</v>
      </c>
      <c r="K216" s="53" t="s">
        <v>119</v>
      </c>
      <c r="L216" s="42" t="s">
        <v>120</v>
      </c>
      <c r="M216" s="47"/>
      <c r="N216" s="47"/>
      <c r="O216" s="47"/>
      <c r="P216" s="47"/>
      <c r="Q216" s="47"/>
      <c r="R216" s="504" t="s">
        <v>1405</v>
      </c>
      <c r="S216" s="47"/>
      <c r="T216" s="47"/>
      <c r="U216" s="47"/>
      <c r="V216" s="47"/>
      <c r="W216" s="47"/>
      <c r="X216" s="47"/>
      <c r="Y216" s="11" t="s">
        <v>1404</v>
      </c>
      <c r="Z216" s="186" t="s">
        <v>65</v>
      </c>
      <c r="AA216" s="56" t="s">
        <v>121</v>
      </c>
      <c r="AB216" s="182" t="s">
        <v>67</v>
      </c>
      <c r="AC216" s="12" t="s">
        <v>68</v>
      </c>
      <c r="AD216" s="516" t="s">
        <v>1438</v>
      </c>
    </row>
    <row r="217" spans="1:38" s="39" customFormat="1" x14ac:dyDescent="0.25">
      <c r="A217" s="40">
        <v>213</v>
      </c>
      <c r="B217" s="42" t="s">
        <v>642</v>
      </c>
      <c r="C217" s="42" t="s">
        <v>58</v>
      </c>
      <c r="D217" s="53" t="s">
        <v>597</v>
      </c>
      <c r="E217" s="42" t="s">
        <v>643</v>
      </c>
      <c r="F217" s="42" t="s">
        <v>644</v>
      </c>
      <c r="G217" s="53">
        <v>1301034</v>
      </c>
      <c r="H217" s="491">
        <v>45930</v>
      </c>
      <c r="I217" s="491">
        <v>48121</v>
      </c>
      <c r="J217" s="53" t="s">
        <v>645</v>
      </c>
      <c r="K217" s="53" t="s">
        <v>646</v>
      </c>
      <c r="L217" s="42" t="s">
        <v>647</v>
      </c>
      <c r="M217" s="47"/>
      <c r="N217" s="47"/>
      <c r="O217" s="47"/>
      <c r="P217" s="504" t="s">
        <v>1405</v>
      </c>
      <c r="Q217" s="47"/>
      <c r="R217" s="47"/>
      <c r="S217" s="47"/>
      <c r="T217" s="47"/>
      <c r="U217" s="47"/>
      <c r="V217" s="47"/>
      <c r="W217" s="47"/>
      <c r="X217" s="47"/>
      <c r="Y217" s="11" t="s">
        <v>1404</v>
      </c>
      <c r="Z217" s="186" t="s">
        <v>65</v>
      </c>
      <c r="AA217" s="56" t="s">
        <v>121</v>
      </c>
      <c r="AB217" s="182" t="s">
        <v>67</v>
      </c>
      <c r="AC217" s="12" t="s">
        <v>68</v>
      </c>
      <c r="AD217" s="516" t="s">
        <v>1438</v>
      </c>
      <c r="AE217" s="38"/>
      <c r="AF217" s="38"/>
      <c r="AG217" s="38"/>
      <c r="AH217" s="38"/>
      <c r="AI217" s="1"/>
      <c r="AJ217" s="1"/>
      <c r="AK217" s="1"/>
      <c r="AL217" s="1"/>
    </row>
    <row r="218" spans="1:38" s="39" customFormat="1" x14ac:dyDescent="0.25">
      <c r="A218" s="40">
        <v>214</v>
      </c>
      <c r="B218" s="53" t="s">
        <v>57</v>
      </c>
      <c r="C218" s="42" t="s">
        <v>58</v>
      </c>
      <c r="D218" s="42" t="s">
        <v>59</v>
      </c>
      <c r="E218" s="53" t="s">
        <v>60</v>
      </c>
      <c r="F218" s="53" t="s">
        <v>61</v>
      </c>
      <c r="G218" s="53">
        <v>2508023</v>
      </c>
      <c r="H218" s="491">
        <v>45961</v>
      </c>
      <c r="I218" s="491">
        <v>48152</v>
      </c>
      <c r="J218" s="53" t="s">
        <v>62</v>
      </c>
      <c r="K218" s="53" t="s">
        <v>63</v>
      </c>
      <c r="L218" s="42" t="s">
        <v>64</v>
      </c>
      <c r="M218" s="47"/>
      <c r="N218" s="47"/>
      <c r="O218" s="47"/>
      <c r="P218" s="504" t="s">
        <v>1405</v>
      </c>
      <c r="Q218" s="47"/>
      <c r="R218" s="47"/>
      <c r="S218" s="47"/>
      <c r="T218" s="47"/>
      <c r="U218" s="47"/>
      <c r="V218" s="47"/>
      <c r="W218" s="47"/>
      <c r="X218" s="47"/>
      <c r="Y218" s="11" t="s">
        <v>1404</v>
      </c>
      <c r="Z218" s="186" t="s">
        <v>65</v>
      </c>
      <c r="AA218" s="56" t="s">
        <v>66</v>
      </c>
      <c r="AB218" s="182" t="s">
        <v>67</v>
      </c>
      <c r="AC218" s="56" t="s">
        <v>68</v>
      </c>
      <c r="AD218" s="516" t="s">
        <v>1417</v>
      </c>
      <c r="AE218" s="38"/>
      <c r="AF218" s="38"/>
      <c r="AG218" s="38"/>
      <c r="AH218" s="38"/>
      <c r="AI218" s="1"/>
      <c r="AJ218" s="1"/>
      <c r="AK218" s="1"/>
      <c r="AL218" s="1"/>
    </row>
    <row r="219" spans="1:38" s="39" customFormat="1" x14ac:dyDescent="0.25">
      <c r="A219" s="40">
        <v>215</v>
      </c>
      <c r="B219" s="53" t="s">
        <v>69</v>
      </c>
      <c r="C219" s="42" t="s">
        <v>58</v>
      </c>
      <c r="D219" s="42" t="s">
        <v>59</v>
      </c>
      <c r="E219" s="53" t="s">
        <v>60</v>
      </c>
      <c r="F219" s="53" t="s">
        <v>1418</v>
      </c>
      <c r="G219" s="53">
        <v>2601016</v>
      </c>
      <c r="H219" s="491">
        <v>45961</v>
      </c>
      <c r="I219" s="491">
        <v>48152</v>
      </c>
      <c r="J219" s="53" t="s">
        <v>71</v>
      </c>
      <c r="K219" s="53" t="s">
        <v>72</v>
      </c>
      <c r="L219" s="42" t="s">
        <v>73</v>
      </c>
      <c r="M219" s="47"/>
      <c r="N219" s="47"/>
      <c r="O219" s="47"/>
      <c r="P219" s="504" t="s">
        <v>1405</v>
      </c>
      <c r="Q219" s="47"/>
      <c r="R219" s="47"/>
      <c r="S219" s="47"/>
      <c r="T219" s="47"/>
      <c r="U219" s="47"/>
      <c r="V219" s="47"/>
      <c r="W219" s="47"/>
      <c r="X219" s="47"/>
      <c r="Y219" s="11" t="s">
        <v>1404</v>
      </c>
      <c r="Z219" s="186" t="s">
        <v>65</v>
      </c>
      <c r="AA219" s="56" t="s">
        <v>66</v>
      </c>
      <c r="AB219" s="182" t="s">
        <v>67</v>
      </c>
      <c r="AC219" s="56" t="s">
        <v>68</v>
      </c>
      <c r="AD219" s="516" t="s">
        <v>1417</v>
      </c>
      <c r="AE219" s="38"/>
      <c r="AF219" s="38"/>
      <c r="AG219" s="38"/>
      <c r="AH219" s="38"/>
      <c r="AI219" s="1"/>
      <c r="AJ219" s="1"/>
      <c r="AK219" s="1"/>
      <c r="AL219" s="1"/>
    </row>
    <row r="220" spans="1:38" s="39" customFormat="1" x14ac:dyDescent="0.25">
      <c r="A220" s="40">
        <v>216</v>
      </c>
      <c r="B220" s="53" t="s">
        <v>1681</v>
      </c>
      <c r="C220" s="42" t="s">
        <v>58</v>
      </c>
      <c r="D220" s="42" t="s">
        <v>1120</v>
      </c>
      <c r="E220" s="53" t="s">
        <v>1225</v>
      </c>
      <c r="F220" s="53" t="s">
        <v>1272</v>
      </c>
      <c r="G220" s="53">
        <v>1108003</v>
      </c>
      <c r="H220" s="491">
        <v>45961</v>
      </c>
      <c r="I220" s="491">
        <v>48152</v>
      </c>
      <c r="J220" s="53" t="s">
        <v>1273</v>
      </c>
      <c r="K220" s="53" t="s">
        <v>1274</v>
      </c>
      <c r="L220" s="42" t="s">
        <v>1275</v>
      </c>
      <c r="M220" s="47"/>
      <c r="N220" s="47"/>
      <c r="O220" s="47"/>
      <c r="P220" s="504" t="s">
        <v>1405</v>
      </c>
      <c r="Q220" s="47"/>
      <c r="R220" s="47"/>
      <c r="S220" s="47"/>
      <c r="T220" s="47"/>
      <c r="U220" s="47"/>
      <c r="V220" s="47"/>
      <c r="W220" s="47"/>
      <c r="X220" s="47"/>
      <c r="Y220" s="11" t="s">
        <v>1404</v>
      </c>
      <c r="Z220" s="186" t="s">
        <v>65</v>
      </c>
      <c r="AA220" s="56" t="s">
        <v>66</v>
      </c>
      <c r="AB220" s="182" t="s">
        <v>67</v>
      </c>
      <c r="AC220" s="56" t="s">
        <v>68</v>
      </c>
      <c r="AD220" s="516" t="s">
        <v>1417</v>
      </c>
      <c r="AE220" s="38"/>
      <c r="AF220" s="38"/>
      <c r="AG220" s="38"/>
      <c r="AH220" s="38"/>
      <c r="AI220" s="1"/>
      <c r="AJ220" s="1"/>
      <c r="AK220" s="1"/>
      <c r="AL220" s="1"/>
    </row>
    <row r="221" spans="1:38" s="39" customFormat="1" x14ac:dyDescent="0.25">
      <c r="A221" s="40">
        <v>217</v>
      </c>
      <c r="B221" s="388" t="s">
        <v>1522</v>
      </c>
      <c r="C221" s="42" t="s">
        <v>58</v>
      </c>
      <c r="D221" s="42" t="s">
        <v>327</v>
      </c>
      <c r="E221" s="53" t="s">
        <v>392</v>
      </c>
      <c r="F221" s="53" t="s">
        <v>406</v>
      </c>
      <c r="G221" s="53">
        <v>2509013</v>
      </c>
      <c r="H221" s="491">
        <v>45992</v>
      </c>
      <c r="I221" s="491">
        <v>48183</v>
      </c>
      <c r="J221" s="42" t="s">
        <v>407</v>
      </c>
      <c r="K221" s="42" t="s">
        <v>408</v>
      </c>
      <c r="L221" s="42" t="s">
        <v>409</v>
      </c>
      <c r="M221" s="47"/>
      <c r="N221" s="47"/>
      <c r="O221" s="47"/>
      <c r="P221" s="504" t="s">
        <v>1405</v>
      </c>
      <c r="Q221" s="47"/>
      <c r="R221" s="47"/>
      <c r="S221" s="47"/>
      <c r="T221" s="47"/>
      <c r="U221" s="47"/>
      <c r="V221" s="47"/>
      <c r="W221" s="47"/>
      <c r="X221" s="47"/>
      <c r="Y221" s="11" t="s">
        <v>1404</v>
      </c>
      <c r="Z221" s="186" t="s">
        <v>65</v>
      </c>
      <c r="AA221" s="58" t="s">
        <v>411</v>
      </c>
      <c r="AB221" s="182" t="s">
        <v>67</v>
      </c>
      <c r="AC221" s="56" t="s">
        <v>68</v>
      </c>
      <c r="AD221" s="516" t="s">
        <v>1524</v>
      </c>
    </row>
    <row r="222" spans="1:38" s="39" customFormat="1" x14ac:dyDescent="0.25">
      <c r="A222" s="40">
        <v>218</v>
      </c>
      <c r="B222" s="388" t="s">
        <v>1670</v>
      </c>
      <c r="C222" s="42" t="s">
        <v>58</v>
      </c>
      <c r="D222" s="43" t="s">
        <v>1026</v>
      </c>
      <c r="E222" s="53" t="s">
        <v>1080</v>
      </c>
      <c r="F222" s="417" t="s">
        <v>1104</v>
      </c>
      <c r="G222" s="53">
        <v>1505003</v>
      </c>
      <c r="H222" s="491">
        <v>46027</v>
      </c>
      <c r="I222" s="491">
        <v>48218</v>
      </c>
      <c r="J222" s="42" t="s">
        <v>1105</v>
      </c>
      <c r="K222" s="53" t="s">
        <v>1106</v>
      </c>
      <c r="L222" s="42" t="s">
        <v>1107</v>
      </c>
      <c r="M222" s="47"/>
      <c r="N222" s="47"/>
      <c r="O222" s="47"/>
      <c r="P222" s="504" t="s">
        <v>1405</v>
      </c>
      <c r="Q222" s="47"/>
      <c r="R222" s="47"/>
      <c r="S222" s="47"/>
      <c r="T222" s="47"/>
      <c r="U222" s="47"/>
      <c r="V222" s="47"/>
      <c r="W222" s="47"/>
      <c r="X222" s="47"/>
      <c r="Y222" s="11" t="s">
        <v>1404</v>
      </c>
      <c r="Z222" s="186" t="s">
        <v>65</v>
      </c>
      <c r="AA222" s="58" t="s">
        <v>411</v>
      </c>
      <c r="AB222" s="182" t="s">
        <v>67</v>
      </c>
      <c r="AC222" s="56" t="s">
        <v>68</v>
      </c>
      <c r="AD222" s="516" t="s">
        <v>1524</v>
      </c>
      <c r="AE222" s="38"/>
      <c r="AF222" s="38"/>
      <c r="AG222" s="38"/>
      <c r="AH222" s="38"/>
      <c r="AI222" s="1"/>
      <c r="AJ222" s="1"/>
      <c r="AK222" s="1"/>
      <c r="AL222" s="1"/>
    </row>
    <row r="223" spans="1:38" s="39" customFormat="1" x14ac:dyDescent="0.25">
      <c r="A223" s="40">
        <v>219</v>
      </c>
      <c r="B223" s="388" t="s">
        <v>1584</v>
      </c>
      <c r="C223" s="42" t="s">
        <v>58</v>
      </c>
      <c r="D223" s="53" t="s">
        <v>597</v>
      </c>
      <c r="E223" s="53" t="s">
        <v>629</v>
      </c>
      <c r="F223" s="53" t="s">
        <v>633</v>
      </c>
      <c r="G223" s="53">
        <v>1112003</v>
      </c>
      <c r="H223" s="491">
        <v>46027</v>
      </c>
      <c r="I223" s="491">
        <v>48218</v>
      </c>
      <c r="J223" s="42" t="s">
        <v>634</v>
      </c>
      <c r="K223" s="53" t="s">
        <v>635</v>
      </c>
      <c r="L223" s="42" t="s">
        <v>636</v>
      </c>
      <c r="M223" s="47"/>
      <c r="N223" s="47"/>
      <c r="O223" s="47"/>
      <c r="P223" s="504" t="s">
        <v>1405</v>
      </c>
      <c r="Q223" s="47"/>
      <c r="R223" s="47"/>
      <c r="S223" s="47"/>
      <c r="T223" s="47"/>
      <c r="U223" s="47"/>
      <c r="V223" s="47"/>
      <c r="W223" s="47"/>
      <c r="X223" s="47"/>
      <c r="Y223" s="11" t="s">
        <v>1404</v>
      </c>
      <c r="Z223" s="186" t="s">
        <v>65</v>
      </c>
      <c r="AA223" s="58" t="s">
        <v>411</v>
      </c>
      <c r="AB223" s="182" t="s">
        <v>67</v>
      </c>
      <c r="AC223" s="56" t="s">
        <v>68</v>
      </c>
      <c r="AD223" s="516" t="s">
        <v>1524</v>
      </c>
      <c r="AE223" s="38"/>
      <c r="AF223" s="38"/>
      <c r="AG223" s="38"/>
      <c r="AH223" s="38"/>
      <c r="AI223" s="1"/>
      <c r="AJ223" s="1"/>
      <c r="AK223" s="1"/>
      <c r="AL223" s="1"/>
    </row>
    <row r="224" spans="1:38" s="39" customFormat="1" x14ac:dyDescent="0.25">
      <c r="A224" s="40">
        <v>220</v>
      </c>
      <c r="B224" s="53" t="s">
        <v>375</v>
      </c>
      <c r="C224" s="42" t="s">
        <v>283</v>
      </c>
      <c r="D224" s="42" t="s">
        <v>115</v>
      </c>
      <c r="E224" s="53" t="s">
        <v>261</v>
      </c>
      <c r="F224" s="53" t="s">
        <v>1473</v>
      </c>
      <c r="G224" s="53">
        <v>1801046</v>
      </c>
      <c r="H224" s="491" t="e">
        <v>#N/A</v>
      </c>
      <c r="I224" s="491" t="e">
        <v>#N/A</v>
      </c>
      <c r="J224" s="53" t="s">
        <v>1475</v>
      </c>
      <c r="K224" s="53" t="s">
        <v>1476</v>
      </c>
      <c r="L224" s="53" t="s">
        <v>1477</v>
      </c>
      <c r="M224" s="47"/>
      <c r="N224" s="47"/>
      <c r="O224" s="47"/>
      <c r="P224" s="47"/>
      <c r="Q224" s="504" t="s">
        <v>1405</v>
      </c>
      <c r="R224" s="47"/>
      <c r="S224" s="47"/>
      <c r="T224" s="47"/>
      <c r="U224" s="47"/>
      <c r="V224" s="47"/>
      <c r="W224" s="47"/>
      <c r="X224" s="47"/>
      <c r="Y224" s="11" t="s">
        <v>1404</v>
      </c>
      <c r="Z224" s="186" t="s">
        <v>65</v>
      </c>
      <c r="AA224" s="12" t="s">
        <v>1478</v>
      </c>
      <c r="AB224" s="68" t="s">
        <v>67</v>
      </c>
      <c r="AC224" s="58" t="s">
        <v>68</v>
      </c>
      <c r="AD224" s="516" t="s">
        <v>1479</v>
      </c>
      <c r="AE224" s="38"/>
      <c r="AF224" s="38"/>
      <c r="AG224" s="38"/>
      <c r="AH224" s="38"/>
      <c r="AI224" s="1"/>
      <c r="AJ224" s="1"/>
      <c r="AK224" s="1"/>
      <c r="AL224" s="1"/>
    </row>
    <row r="225" spans="1:39" s="39" customFormat="1" x14ac:dyDescent="0.25">
      <c r="A225" s="40">
        <v>221</v>
      </c>
      <c r="B225" s="53" t="s">
        <v>375</v>
      </c>
      <c r="C225" s="42" t="s">
        <v>334</v>
      </c>
      <c r="D225" s="42" t="s">
        <v>327</v>
      </c>
      <c r="E225" s="42" t="s">
        <v>328</v>
      </c>
      <c r="F225" s="42" t="s">
        <v>376</v>
      </c>
      <c r="G225" s="53">
        <v>1702001</v>
      </c>
      <c r="H225" s="491" t="e">
        <v>#N/A</v>
      </c>
      <c r="I225" s="491" t="e">
        <v>#N/A</v>
      </c>
      <c r="J225" s="42" t="s">
        <v>377</v>
      </c>
      <c r="K225" s="53" t="s">
        <v>378</v>
      </c>
      <c r="L225" s="53"/>
      <c r="M225" s="47"/>
      <c r="N225" s="47"/>
      <c r="O225" s="47"/>
      <c r="P225" s="47"/>
      <c r="Q225" s="47"/>
      <c r="R225" s="47"/>
      <c r="S225" s="47"/>
      <c r="T225" s="47"/>
      <c r="U225" s="504" t="s">
        <v>1405</v>
      </c>
      <c r="V225" s="47"/>
      <c r="W225" s="47"/>
      <c r="X225" s="47"/>
      <c r="Y225" s="11" t="s">
        <v>1404</v>
      </c>
      <c r="Z225" s="186" t="s">
        <v>65</v>
      </c>
      <c r="AA225" s="58" t="s">
        <v>380</v>
      </c>
      <c r="AB225" s="182" t="s">
        <v>67</v>
      </c>
      <c r="AC225" s="56" t="s">
        <v>68</v>
      </c>
      <c r="AD225" s="516" t="s">
        <v>1514</v>
      </c>
      <c r="AE225" s="38"/>
      <c r="AF225" s="38"/>
      <c r="AG225" s="38"/>
      <c r="AH225" s="38"/>
      <c r="AI225" s="1"/>
      <c r="AJ225" s="1"/>
      <c r="AK225" s="1"/>
      <c r="AL225" s="1"/>
    </row>
    <row r="226" spans="1:39" s="39" customFormat="1" x14ac:dyDescent="0.25">
      <c r="A226" s="40">
        <v>222</v>
      </c>
      <c r="B226" s="53" t="s">
        <v>375</v>
      </c>
      <c r="C226" s="42" t="s">
        <v>30</v>
      </c>
      <c r="D226" s="42" t="s">
        <v>327</v>
      </c>
      <c r="E226" s="42" t="s">
        <v>328</v>
      </c>
      <c r="F226" s="42" t="s">
        <v>366</v>
      </c>
      <c r="G226" s="53">
        <v>1702001</v>
      </c>
      <c r="H226" s="491" t="e">
        <v>#N/A</v>
      </c>
      <c r="I226" s="491" t="e">
        <v>#N/A</v>
      </c>
      <c r="J226" s="42" t="s">
        <v>382</v>
      </c>
      <c r="K226" s="53" t="s">
        <v>383</v>
      </c>
      <c r="L226" s="42" t="s">
        <v>36</v>
      </c>
      <c r="M226" s="504" t="s">
        <v>1405</v>
      </c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11" t="s">
        <v>1404</v>
      </c>
      <c r="Z226" s="186" t="s">
        <v>65</v>
      </c>
      <c r="AA226" s="58" t="s">
        <v>380</v>
      </c>
      <c r="AB226" s="182" t="s">
        <v>67</v>
      </c>
      <c r="AC226" s="56" t="s">
        <v>68</v>
      </c>
      <c r="AD226" s="516" t="s">
        <v>1514</v>
      </c>
    </row>
    <row r="227" spans="1:39" s="39" customFormat="1" x14ac:dyDescent="0.25">
      <c r="A227" s="40">
        <v>223</v>
      </c>
      <c r="B227" s="53" t="s">
        <v>375</v>
      </c>
      <c r="C227" s="42" t="s">
        <v>30</v>
      </c>
      <c r="D227" s="53" t="s">
        <v>541</v>
      </c>
      <c r="E227" s="53" t="s">
        <v>542</v>
      </c>
      <c r="F227" s="42" t="s">
        <v>543</v>
      </c>
      <c r="G227" s="53">
        <v>1210002</v>
      </c>
      <c r="H227" s="491" t="e">
        <v>#N/A</v>
      </c>
      <c r="I227" s="491" t="e">
        <v>#N/A</v>
      </c>
      <c r="J227" s="42" t="s">
        <v>544</v>
      </c>
      <c r="K227" s="42" t="s">
        <v>545</v>
      </c>
      <c r="L227" s="42" t="s">
        <v>546</v>
      </c>
      <c r="M227" s="504" t="s">
        <v>1405</v>
      </c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11" t="s">
        <v>1404</v>
      </c>
      <c r="Z227" s="186" t="s">
        <v>65</v>
      </c>
      <c r="AA227" s="58" t="s">
        <v>380</v>
      </c>
      <c r="AB227" s="182" t="s">
        <v>67</v>
      </c>
      <c r="AC227" s="56" t="s">
        <v>68</v>
      </c>
      <c r="AD227" s="516" t="s">
        <v>1514</v>
      </c>
      <c r="AE227" s="38"/>
      <c r="AF227" s="38"/>
      <c r="AG227" s="38"/>
      <c r="AH227" s="38"/>
      <c r="AI227" s="1"/>
      <c r="AJ227" s="1"/>
      <c r="AK227" s="1"/>
      <c r="AL227" s="1"/>
    </row>
    <row r="228" spans="1:39" s="39" customFormat="1" x14ac:dyDescent="0.25">
      <c r="A228" s="40">
        <v>224</v>
      </c>
      <c r="B228" s="53" t="s">
        <v>375</v>
      </c>
      <c r="C228" s="42" t="s">
        <v>58</v>
      </c>
      <c r="D228" s="59" t="s">
        <v>673</v>
      </c>
      <c r="E228" s="53" t="s">
        <v>769</v>
      </c>
      <c r="F228" s="53" t="s">
        <v>809</v>
      </c>
      <c r="G228" s="53">
        <v>2310031</v>
      </c>
      <c r="H228" s="491" t="e">
        <v>#N/A</v>
      </c>
      <c r="I228" s="491" t="e">
        <v>#N/A</v>
      </c>
      <c r="J228" s="53" t="s">
        <v>810</v>
      </c>
      <c r="K228" s="53" t="s">
        <v>811</v>
      </c>
      <c r="L228" s="42" t="s">
        <v>812</v>
      </c>
      <c r="M228" s="47"/>
      <c r="N228" s="47"/>
      <c r="O228" s="47"/>
      <c r="P228" s="504" t="s">
        <v>1405</v>
      </c>
      <c r="Q228" s="47"/>
      <c r="R228" s="47"/>
      <c r="S228" s="47"/>
      <c r="T228" s="47"/>
      <c r="U228" s="47"/>
      <c r="V228" s="47"/>
      <c r="W228" s="47"/>
      <c r="X228" s="47"/>
      <c r="Y228" s="11" t="s">
        <v>1404</v>
      </c>
      <c r="Z228" s="186" t="s">
        <v>65</v>
      </c>
      <c r="AA228" s="58" t="s">
        <v>813</v>
      </c>
      <c r="AB228" s="182" t="s">
        <v>67</v>
      </c>
      <c r="AC228" s="12" t="s">
        <v>68</v>
      </c>
      <c r="AD228" s="516" t="s">
        <v>1619</v>
      </c>
      <c r="AE228" s="38"/>
      <c r="AF228" s="38"/>
      <c r="AG228" s="38"/>
      <c r="AH228" s="38"/>
      <c r="AI228" s="1"/>
      <c r="AJ228" s="1"/>
      <c r="AK228" s="1"/>
      <c r="AL228" s="1"/>
    </row>
    <row r="229" spans="1:39" s="39" customFormat="1" x14ac:dyDescent="0.25">
      <c r="A229" s="40">
        <v>225</v>
      </c>
      <c r="B229" s="53" t="s">
        <v>375</v>
      </c>
      <c r="C229" s="42" t="s">
        <v>58</v>
      </c>
      <c r="D229" s="53" t="s">
        <v>902</v>
      </c>
      <c r="E229" s="53" t="s">
        <v>939</v>
      </c>
      <c r="F229" s="53" t="s">
        <v>984</v>
      </c>
      <c r="G229" s="53">
        <v>1109053</v>
      </c>
      <c r="H229" s="491" t="e">
        <v>#N/A</v>
      </c>
      <c r="I229" s="491" t="e">
        <v>#N/A</v>
      </c>
      <c r="J229" s="42" t="s">
        <v>985</v>
      </c>
      <c r="K229" s="53" t="s">
        <v>986</v>
      </c>
      <c r="L229" s="42" t="s">
        <v>987</v>
      </c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504" t="s">
        <v>1405</v>
      </c>
      <c r="Y229" s="11" t="s">
        <v>1404</v>
      </c>
      <c r="Z229" s="186" t="s">
        <v>65</v>
      </c>
      <c r="AA229" s="58" t="s">
        <v>813</v>
      </c>
      <c r="AB229" s="182" t="s">
        <v>67</v>
      </c>
      <c r="AC229" s="12" t="s">
        <v>68</v>
      </c>
      <c r="AD229" s="516" t="s">
        <v>1619</v>
      </c>
      <c r="AE229" s="38"/>
      <c r="AF229" s="38"/>
      <c r="AG229" s="38"/>
      <c r="AH229" s="38"/>
      <c r="AI229" s="1"/>
      <c r="AJ229" s="1"/>
      <c r="AK229" s="1"/>
      <c r="AL229" s="1"/>
    </row>
    <row r="230" spans="1:39" s="39" customFormat="1" x14ac:dyDescent="0.25">
      <c r="A230" s="40">
        <v>226</v>
      </c>
      <c r="B230" s="53" t="s">
        <v>375</v>
      </c>
      <c r="C230" s="42" t="s">
        <v>58</v>
      </c>
      <c r="D230" s="53" t="s">
        <v>902</v>
      </c>
      <c r="E230" s="418" t="s">
        <v>939</v>
      </c>
      <c r="F230" s="418" t="s">
        <v>989</v>
      </c>
      <c r="G230" s="53">
        <v>1902098</v>
      </c>
      <c r="H230" s="491" t="e">
        <v>#N/A</v>
      </c>
      <c r="I230" s="491" t="e">
        <v>#N/A</v>
      </c>
      <c r="J230" s="42" t="s">
        <v>1644</v>
      </c>
      <c r="K230" s="53" t="s">
        <v>991</v>
      </c>
      <c r="L230" s="42" t="s">
        <v>992</v>
      </c>
      <c r="M230" s="47"/>
      <c r="N230" s="47"/>
      <c r="O230" s="47"/>
      <c r="P230" s="504" t="s">
        <v>1405</v>
      </c>
      <c r="Q230" s="47"/>
      <c r="R230" s="47"/>
      <c r="S230" s="47"/>
      <c r="T230" s="47"/>
      <c r="U230" s="47"/>
      <c r="V230" s="47"/>
      <c r="W230" s="47"/>
      <c r="X230" s="47"/>
      <c r="Y230" s="11" t="s">
        <v>1404</v>
      </c>
      <c r="Z230" s="186" t="s">
        <v>65</v>
      </c>
      <c r="AA230" s="12" t="s">
        <v>1645</v>
      </c>
      <c r="AB230" s="182" t="s">
        <v>67</v>
      </c>
      <c r="AC230" s="12" t="s">
        <v>68</v>
      </c>
      <c r="AD230" s="516" t="s">
        <v>1646</v>
      </c>
      <c r="AE230" s="38"/>
      <c r="AF230" s="38"/>
      <c r="AG230" s="38"/>
      <c r="AH230" s="38"/>
      <c r="AI230" s="1"/>
      <c r="AJ230" s="1"/>
      <c r="AK230" s="1"/>
      <c r="AL230" s="1"/>
    </row>
    <row r="231" spans="1:39" s="39" customFormat="1" x14ac:dyDescent="0.25">
      <c r="A231" s="40">
        <v>227</v>
      </c>
      <c r="B231" s="53" t="s">
        <v>375</v>
      </c>
      <c r="C231" s="42" t="s">
        <v>58</v>
      </c>
      <c r="D231" s="53" t="s">
        <v>902</v>
      </c>
      <c r="E231" s="418" t="s">
        <v>939</v>
      </c>
      <c r="F231" s="418" t="s">
        <v>1647</v>
      </c>
      <c r="G231" s="53">
        <v>2509012</v>
      </c>
      <c r="H231" s="491" t="e">
        <v>#N/A</v>
      </c>
      <c r="I231" s="491" t="e">
        <v>#N/A</v>
      </c>
      <c r="J231" s="42" t="s">
        <v>1649</v>
      </c>
      <c r="K231" s="418" t="s">
        <v>996</v>
      </c>
      <c r="L231" s="42" t="s">
        <v>997</v>
      </c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504" t="s">
        <v>1405</v>
      </c>
      <c r="Y231" s="11" t="s">
        <v>1404</v>
      </c>
      <c r="Z231" s="186" t="s">
        <v>65</v>
      </c>
      <c r="AA231" s="12" t="s">
        <v>1645</v>
      </c>
      <c r="AB231" s="182" t="s">
        <v>67</v>
      </c>
      <c r="AC231" s="12" t="s">
        <v>68</v>
      </c>
      <c r="AD231" s="516" t="s">
        <v>1646</v>
      </c>
      <c r="AE231" s="38"/>
      <c r="AF231" s="38"/>
      <c r="AG231" s="38"/>
      <c r="AH231" s="38"/>
      <c r="AI231" s="1"/>
      <c r="AJ231" s="1"/>
      <c r="AK231" s="1"/>
      <c r="AL231" s="1"/>
    </row>
    <row r="232" spans="1:39" s="39" customFormat="1" x14ac:dyDescent="0.25">
      <c r="A232" s="40">
        <v>228</v>
      </c>
      <c r="B232" s="53" t="s">
        <v>375</v>
      </c>
      <c r="C232" s="42" t="s">
        <v>58</v>
      </c>
      <c r="D232" s="53" t="s">
        <v>902</v>
      </c>
      <c r="E232" s="53" t="s">
        <v>939</v>
      </c>
      <c r="F232" s="45" t="s">
        <v>999</v>
      </c>
      <c r="G232" s="53">
        <v>1903002</v>
      </c>
      <c r="H232" s="491" t="e">
        <v>#N/A</v>
      </c>
      <c r="I232" s="491" t="e">
        <v>#N/A</v>
      </c>
      <c r="J232" s="42" t="s">
        <v>1651</v>
      </c>
      <c r="K232" s="53" t="s">
        <v>1001</v>
      </c>
      <c r="L232" s="42" t="s">
        <v>1002</v>
      </c>
      <c r="M232" s="47"/>
      <c r="N232" s="47"/>
      <c r="O232" s="47"/>
      <c r="P232" s="504" t="s">
        <v>1405</v>
      </c>
      <c r="Q232" s="47"/>
      <c r="R232" s="47"/>
      <c r="S232" s="47"/>
      <c r="T232" s="47"/>
      <c r="U232" s="47"/>
      <c r="V232" s="47"/>
      <c r="W232" s="47"/>
      <c r="X232" s="47"/>
      <c r="Y232" s="11" t="s">
        <v>1404</v>
      </c>
      <c r="Z232" s="186" t="s">
        <v>65</v>
      </c>
      <c r="AA232" s="12" t="s">
        <v>1645</v>
      </c>
      <c r="AB232" s="182" t="s">
        <v>67</v>
      </c>
      <c r="AC232" s="12" t="s">
        <v>68</v>
      </c>
      <c r="AD232" s="516" t="s">
        <v>1646</v>
      </c>
      <c r="AE232" s="38"/>
      <c r="AF232" s="38"/>
      <c r="AG232" s="38"/>
      <c r="AH232" s="38"/>
      <c r="AI232" s="1"/>
      <c r="AJ232" s="1"/>
      <c r="AK232" s="1"/>
      <c r="AL232" s="1"/>
    </row>
    <row r="233" spans="1:39" s="39" customFormat="1" ht="19.5" thickBot="1" x14ac:dyDescent="0.3">
      <c r="A233" s="264">
        <v>229</v>
      </c>
      <c r="B233" s="411" t="s">
        <v>375</v>
      </c>
      <c r="C233" s="90" t="s">
        <v>58</v>
      </c>
      <c r="D233" s="90" t="s">
        <v>1120</v>
      </c>
      <c r="E233" s="411" t="s">
        <v>1199</v>
      </c>
      <c r="F233" s="411" t="s">
        <v>1220</v>
      </c>
      <c r="G233" s="411">
        <v>1204003</v>
      </c>
      <c r="H233" s="493" t="e">
        <v>#N/A</v>
      </c>
      <c r="I233" s="493" t="e">
        <v>#N/A</v>
      </c>
      <c r="J233" s="90" t="s">
        <v>1221</v>
      </c>
      <c r="K233" s="411" t="s">
        <v>1222</v>
      </c>
      <c r="L233" s="90" t="s">
        <v>1223</v>
      </c>
      <c r="M233" s="92"/>
      <c r="N233" s="92"/>
      <c r="O233" s="92"/>
      <c r="P233" s="507" t="s">
        <v>1405</v>
      </c>
      <c r="Q233" s="92"/>
      <c r="R233" s="92"/>
      <c r="S233" s="92"/>
      <c r="T233" s="92"/>
      <c r="U233" s="92"/>
      <c r="V233" s="92"/>
      <c r="W233" s="92"/>
      <c r="X233" s="92"/>
      <c r="Y233" s="223" t="s">
        <v>1404</v>
      </c>
      <c r="Z233" s="520" t="s">
        <v>65</v>
      </c>
      <c r="AA233" s="380" t="s">
        <v>813</v>
      </c>
      <c r="AB233" s="384" t="s">
        <v>67</v>
      </c>
      <c r="AC233" s="95" t="s">
        <v>68</v>
      </c>
      <c r="AD233" s="519" t="s">
        <v>1619</v>
      </c>
      <c r="AE233" s="38"/>
      <c r="AF233" s="38"/>
      <c r="AG233" s="38"/>
      <c r="AH233" s="38"/>
      <c r="AI233" s="1"/>
      <c r="AJ233" s="1"/>
      <c r="AK233" s="1"/>
      <c r="AL233" s="1"/>
    </row>
    <row r="234" spans="1:39" s="39" customFormat="1" x14ac:dyDescent="0.25">
      <c r="A234" s="119"/>
      <c r="B234" s="118"/>
      <c r="C234" s="116"/>
      <c r="D234" s="116"/>
      <c r="E234" s="421"/>
      <c r="F234" s="118"/>
      <c r="G234" s="118"/>
      <c r="H234" s="119"/>
      <c r="I234" s="120"/>
      <c r="J234" s="119"/>
      <c r="K234" s="118"/>
      <c r="L234" s="118"/>
      <c r="M234" s="118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88"/>
      <c r="AB234" s="62"/>
      <c r="AC234" s="97"/>
      <c r="AD234" s="62"/>
      <c r="AE234" s="38"/>
      <c r="AF234" s="38"/>
      <c r="AG234" s="38"/>
      <c r="AH234" s="38"/>
      <c r="AI234" s="38"/>
      <c r="AJ234" s="1"/>
      <c r="AK234" s="1"/>
      <c r="AL234" s="1"/>
      <c r="AM234" s="1"/>
    </row>
    <row r="235" spans="1:39" s="39" customFormat="1" x14ac:dyDescent="0.25">
      <c r="A235" s="119"/>
      <c r="B235" s="118"/>
      <c r="C235" s="116"/>
      <c r="D235" s="116"/>
      <c r="E235" s="421"/>
      <c r="F235" s="118"/>
      <c r="G235" s="118"/>
      <c r="H235" s="119"/>
      <c r="I235" s="120"/>
      <c r="J235" s="119"/>
      <c r="K235" s="118"/>
      <c r="L235" s="118"/>
      <c r="M235" s="118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88"/>
      <c r="AB235" s="62"/>
      <c r="AC235" s="97"/>
      <c r="AD235" s="62"/>
      <c r="AE235" s="38"/>
      <c r="AF235" s="38"/>
      <c r="AG235" s="38"/>
      <c r="AH235" s="38"/>
      <c r="AI235" s="38"/>
      <c r="AJ235" s="1"/>
      <c r="AK235" s="1"/>
      <c r="AL235" s="1"/>
      <c r="AM235" s="1"/>
    </row>
    <row r="236" spans="1:39" s="39" customFormat="1" ht="27" thickBot="1" x14ac:dyDescent="0.3">
      <c r="A236" s="949" t="s">
        <v>1298</v>
      </c>
      <c r="B236" s="949"/>
      <c r="C236" s="116"/>
      <c r="D236" s="116"/>
      <c r="E236" s="421"/>
      <c r="F236" s="118"/>
      <c r="G236" s="118"/>
      <c r="H236" s="119"/>
      <c r="I236" s="120"/>
      <c r="J236" s="119"/>
      <c r="K236" s="118"/>
      <c r="L236" s="118"/>
      <c r="M236" s="118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88"/>
      <c r="AB236" s="62"/>
      <c r="AC236" s="97"/>
      <c r="AD236" s="62"/>
      <c r="AE236" s="38"/>
      <c r="AF236" s="38"/>
      <c r="AG236" s="38"/>
      <c r="AH236" s="38"/>
      <c r="AI236" s="38"/>
      <c r="AJ236" s="1"/>
      <c r="AK236" s="1"/>
      <c r="AL236" s="1"/>
      <c r="AM236" s="1"/>
    </row>
    <row r="237" spans="1:39" s="39" customFormat="1" ht="15" x14ac:dyDescent="0.25">
      <c r="A237" s="508"/>
      <c r="B237" s="510"/>
      <c r="C237" s="510"/>
      <c r="D237" s="950" t="s">
        <v>1715</v>
      </c>
      <c r="E237" s="951"/>
      <c r="F237" s="951"/>
      <c r="G237" s="952"/>
      <c r="H237" s="513"/>
      <c r="I237" s="513"/>
      <c r="J237" s="513"/>
      <c r="K237" s="188"/>
      <c r="L237" s="62"/>
      <c r="M237" s="97"/>
      <c r="N237" s="62"/>
      <c r="O237" s="38"/>
      <c r="P237" s="38"/>
      <c r="Q237" s="38"/>
      <c r="R237" s="38"/>
      <c r="S237" s="38"/>
      <c r="T237" s="1"/>
      <c r="U237" s="1"/>
      <c r="V237" s="1"/>
      <c r="W237" s="1"/>
    </row>
    <row r="238" spans="1:39" s="39" customFormat="1" x14ac:dyDescent="0.25">
      <c r="A238" s="509" t="s">
        <v>11</v>
      </c>
      <c r="B238" s="511" t="s">
        <v>12</v>
      </c>
      <c r="C238" s="511" t="s">
        <v>13</v>
      </c>
      <c r="D238" s="505" t="s">
        <v>14</v>
      </c>
      <c r="E238" s="505" t="s">
        <v>15</v>
      </c>
      <c r="F238" s="505" t="s">
        <v>16</v>
      </c>
      <c r="G238" s="505" t="s">
        <v>17</v>
      </c>
      <c r="H238" s="512" t="s">
        <v>19</v>
      </c>
      <c r="I238" s="514" t="s">
        <v>1717</v>
      </c>
      <c r="J238" s="514" t="s">
        <v>8</v>
      </c>
      <c r="K238" s="188"/>
      <c r="L238" s="62"/>
      <c r="M238" s="97"/>
      <c r="N238" s="62"/>
      <c r="O238" s="38"/>
      <c r="P238" s="38"/>
      <c r="Q238" s="38"/>
      <c r="R238" s="38"/>
      <c r="S238" s="38"/>
      <c r="T238" s="1"/>
      <c r="U238" s="1"/>
      <c r="V238" s="1"/>
      <c r="W238" s="1"/>
    </row>
    <row r="239" spans="1:39" s="39" customFormat="1" x14ac:dyDescent="0.25">
      <c r="A239" s="521">
        <v>1</v>
      </c>
      <c r="B239" s="65" t="s">
        <v>237</v>
      </c>
      <c r="C239" s="42" t="s">
        <v>179</v>
      </c>
      <c r="D239" s="42" t="s">
        <v>115</v>
      </c>
      <c r="E239" s="42" t="s">
        <v>116</v>
      </c>
      <c r="F239" s="42" t="s">
        <v>1688</v>
      </c>
      <c r="G239" s="53">
        <v>1208059</v>
      </c>
      <c r="H239" s="491">
        <f>VLOOKUP(B239,'DATA FA'!$A$2:$D$1106,4,0)</f>
        <v>43861</v>
      </c>
      <c r="I239" s="491">
        <v>46053</v>
      </c>
      <c r="J239" s="99" t="s">
        <v>1718</v>
      </c>
      <c r="K239" s="188"/>
      <c r="L239" s="62"/>
      <c r="M239" s="97"/>
      <c r="N239" s="62"/>
      <c r="O239" s="38"/>
      <c r="P239" s="38"/>
      <c r="Q239" s="38"/>
      <c r="R239" s="38"/>
      <c r="S239" s="38"/>
      <c r="T239" s="1"/>
      <c r="U239" s="1"/>
      <c r="V239" s="1"/>
      <c r="W239" s="1"/>
    </row>
    <row r="240" spans="1:39" s="39" customFormat="1" ht="21" x14ac:dyDescent="0.25">
      <c r="A240" s="521">
        <v>2</v>
      </c>
      <c r="B240" s="65" t="s">
        <v>233</v>
      </c>
      <c r="C240" s="42" t="s">
        <v>179</v>
      </c>
      <c r="D240" s="42" t="s">
        <v>115</v>
      </c>
      <c r="E240" s="42" t="s">
        <v>116</v>
      </c>
      <c r="F240" s="42" t="s">
        <v>1689</v>
      </c>
      <c r="G240" s="53">
        <v>1208059</v>
      </c>
      <c r="H240" s="491">
        <f>VLOOKUP(B240,'DATA FA'!$A$2:$D$1106,4,0)</f>
        <v>43951</v>
      </c>
      <c r="I240" s="491">
        <f>EDATE(H240,72)</f>
        <v>46142</v>
      </c>
      <c r="J240" s="108" t="s">
        <v>1339</v>
      </c>
      <c r="K240" s="188"/>
      <c r="L240" s="62"/>
      <c r="M240" s="97"/>
      <c r="N240" s="62"/>
      <c r="O240" s="38"/>
      <c r="P240" s="38"/>
      <c r="Q240" s="38"/>
      <c r="R240" s="38"/>
      <c r="S240" s="38"/>
      <c r="T240" s="1"/>
      <c r="U240" s="1"/>
      <c r="V240" s="1"/>
      <c r="W240" s="1"/>
    </row>
    <row r="241" spans="1:23" s="39" customFormat="1" ht="21" x14ac:dyDescent="0.25">
      <c r="A241" s="521">
        <v>3</v>
      </c>
      <c r="B241" s="65" t="s">
        <v>229</v>
      </c>
      <c r="C241" s="42" t="s">
        <v>179</v>
      </c>
      <c r="D241" s="42" t="s">
        <v>115</v>
      </c>
      <c r="E241" s="42" t="s">
        <v>116</v>
      </c>
      <c r="F241" s="42" t="s">
        <v>1691</v>
      </c>
      <c r="G241" s="53">
        <v>1208059</v>
      </c>
      <c r="H241" s="491">
        <f>VLOOKUP(B241,'DATA FA'!$A$2:$D$1106,4,0)</f>
        <v>43951</v>
      </c>
      <c r="I241" s="491">
        <f t="shared" ref="I241:I252" si="0">EDATE(H241,72)</f>
        <v>46142</v>
      </c>
      <c r="J241" s="108" t="s">
        <v>1339</v>
      </c>
      <c r="K241" s="188"/>
      <c r="L241" s="62"/>
      <c r="M241" s="97"/>
      <c r="N241" s="62"/>
      <c r="O241" s="38"/>
      <c r="P241" s="38"/>
      <c r="Q241" s="38"/>
      <c r="R241" s="38"/>
      <c r="S241" s="38"/>
      <c r="T241" s="1"/>
      <c r="U241" s="1"/>
      <c r="V241" s="1"/>
      <c r="W241" s="1"/>
    </row>
    <row r="242" spans="1:23" s="39" customFormat="1" ht="21" x14ac:dyDescent="0.25">
      <c r="A242" s="521">
        <v>4</v>
      </c>
      <c r="B242" s="65" t="s">
        <v>224</v>
      </c>
      <c r="C242" s="42" t="s">
        <v>179</v>
      </c>
      <c r="D242" s="42" t="s">
        <v>115</v>
      </c>
      <c r="E242" s="42" t="s">
        <v>116</v>
      </c>
      <c r="F242" s="42" t="s">
        <v>1693</v>
      </c>
      <c r="G242" s="53">
        <v>1208059</v>
      </c>
      <c r="H242" s="491">
        <f>VLOOKUP(B242,'DATA FA'!$A$2:$D$1106,4,0)</f>
        <v>43951</v>
      </c>
      <c r="I242" s="491">
        <f t="shared" si="0"/>
        <v>46142</v>
      </c>
      <c r="J242" s="108" t="s">
        <v>1339</v>
      </c>
      <c r="K242" s="188"/>
      <c r="L242" s="62"/>
      <c r="M242" s="97"/>
      <c r="N242" s="62"/>
      <c r="O242" s="38"/>
      <c r="P242" s="38"/>
      <c r="Q242" s="38"/>
      <c r="R242" s="38"/>
      <c r="S242" s="38"/>
      <c r="T242" s="1"/>
      <c r="U242" s="1"/>
      <c r="V242" s="1"/>
      <c r="W242" s="1"/>
    </row>
    <row r="243" spans="1:23" s="39" customFormat="1" ht="21" x14ac:dyDescent="0.25">
      <c r="A243" s="521">
        <v>5</v>
      </c>
      <c r="B243" s="65" t="s">
        <v>220</v>
      </c>
      <c r="C243" s="42" t="s">
        <v>179</v>
      </c>
      <c r="D243" s="42" t="s">
        <v>115</v>
      </c>
      <c r="E243" s="42" t="s">
        <v>116</v>
      </c>
      <c r="F243" s="42" t="s">
        <v>1694</v>
      </c>
      <c r="G243" s="53">
        <v>1208059</v>
      </c>
      <c r="H243" s="491">
        <f>VLOOKUP(B243,'DATA FA'!$A$2:$D$1106,4,0)</f>
        <v>43951</v>
      </c>
      <c r="I243" s="491">
        <f t="shared" si="0"/>
        <v>46142</v>
      </c>
      <c r="J243" s="108" t="s">
        <v>1339</v>
      </c>
      <c r="K243" s="188"/>
      <c r="L243" s="62"/>
      <c r="M243" s="97"/>
      <c r="N243" s="62"/>
      <c r="O243" s="38"/>
      <c r="P243" s="38"/>
      <c r="Q243" s="38"/>
      <c r="R243" s="38"/>
      <c r="S243" s="38"/>
      <c r="T243" s="1"/>
      <c r="U243" s="1"/>
      <c r="V243" s="1"/>
      <c r="W243" s="1"/>
    </row>
    <row r="244" spans="1:23" s="39" customFormat="1" ht="21" x14ac:dyDescent="0.25">
      <c r="A244" s="521">
        <v>6</v>
      </c>
      <c r="B244" s="65" t="s">
        <v>215</v>
      </c>
      <c r="C244" s="42" t="s">
        <v>179</v>
      </c>
      <c r="D244" s="42" t="s">
        <v>115</v>
      </c>
      <c r="E244" s="42" t="s">
        <v>116</v>
      </c>
      <c r="F244" s="42" t="s">
        <v>1696</v>
      </c>
      <c r="G244" s="53">
        <v>1208059</v>
      </c>
      <c r="H244" s="491">
        <f>VLOOKUP(B244,'DATA FA'!$A$2:$D$1106,4,0)</f>
        <v>43951</v>
      </c>
      <c r="I244" s="491">
        <f t="shared" si="0"/>
        <v>46142</v>
      </c>
      <c r="J244" s="108" t="s">
        <v>1339</v>
      </c>
      <c r="K244" s="188"/>
      <c r="L244" s="62"/>
      <c r="M244" s="97"/>
      <c r="N244" s="62"/>
      <c r="O244" s="38"/>
      <c r="P244" s="38"/>
      <c r="Q244" s="38"/>
      <c r="R244" s="38"/>
      <c r="S244" s="38"/>
      <c r="T244" s="1"/>
      <c r="U244" s="1"/>
      <c r="V244" s="1"/>
      <c r="W244" s="1"/>
    </row>
    <row r="245" spans="1:23" s="39" customFormat="1" ht="21" x14ac:dyDescent="0.25">
      <c r="A245" s="521">
        <v>7</v>
      </c>
      <c r="B245" s="65" t="s">
        <v>212</v>
      </c>
      <c r="C245" s="42" t="s">
        <v>179</v>
      </c>
      <c r="D245" s="42" t="s">
        <v>115</v>
      </c>
      <c r="E245" s="42" t="s">
        <v>116</v>
      </c>
      <c r="F245" s="42" t="s">
        <v>1697</v>
      </c>
      <c r="G245" s="53">
        <v>1208059</v>
      </c>
      <c r="H245" s="491">
        <f>VLOOKUP(B245,'DATA FA'!$A$2:$D$1106,4,0)</f>
        <v>43951</v>
      </c>
      <c r="I245" s="491">
        <f t="shared" si="0"/>
        <v>46142</v>
      </c>
      <c r="J245" s="108" t="s">
        <v>1339</v>
      </c>
      <c r="K245" s="188"/>
      <c r="L245" s="62"/>
      <c r="M245" s="97"/>
      <c r="N245" s="62"/>
      <c r="O245" s="38"/>
      <c r="P245" s="38"/>
      <c r="Q245" s="38"/>
      <c r="R245" s="38"/>
      <c r="S245" s="38"/>
      <c r="T245" s="1"/>
      <c r="U245" s="1"/>
      <c r="V245" s="1"/>
      <c r="W245" s="1"/>
    </row>
    <row r="246" spans="1:23" s="39" customFormat="1" ht="21" x14ac:dyDescent="0.25">
      <c r="A246" s="521">
        <v>8</v>
      </c>
      <c r="B246" s="65" t="s">
        <v>208</v>
      </c>
      <c r="C246" s="42" t="s">
        <v>179</v>
      </c>
      <c r="D246" s="42" t="s">
        <v>115</v>
      </c>
      <c r="E246" s="42" t="s">
        <v>116</v>
      </c>
      <c r="F246" s="42" t="s">
        <v>1698</v>
      </c>
      <c r="G246" s="53">
        <v>1604003</v>
      </c>
      <c r="H246" s="491">
        <f>VLOOKUP(B246,'DATA FA'!$A$2:$D$1106,4,0)</f>
        <v>43951</v>
      </c>
      <c r="I246" s="491">
        <f t="shared" si="0"/>
        <v>46142</v>
      </c>
      <c r="J246" s="108" t="s">
        <v>1339</v>
      </c>
      <c r="K246" s="188"/>
      <c r="L246" s="62"/>
      <c r="M246" s="97"/>
      <c r="N246" s="62"/>
      <c r="O246" s="38"/>
      <c r="P246" s="38"/>
      <c r="Q246" s="38"/>
      <c r="R246" s="38"/>
      <c r="S246" s="38"/>
      <c r="T246" s="1"/>
      <c r="U246" s="1"/>
      <c r="V246" s="1"/>
      <c r="W246" s="1"/>
    </row>
    <row r="247" spans="1:23" s="39" customFormat="1" ht="21" x14ac:dyDescent="0.25">
      <c r="A247" s="521">
        <v>9</v>
      </c>
      <c r="B247" s="65" t="s">
        <v>204</v>
      </c>
      <c r="C247" s="42" t="s">
        <v>179</v>
      </c>
      <c r="D247" s="42" t="s">
        <v>115</v>
      </c>
      <c r="E247" s="42" t="s">
        <v>116</v>
      </c>
      <c r="F247" s="42" t="s">
        <v>1700</v>
      </c>
      <c r="G247" s="53">
        <v>1208059</v>
      </c>
      <c r="H247" s="491">
        <f>VLOOKUP(B247,'DATA FA'!$A$2:$D$1106,4,0)</f>
        <v>43980</v>
      </c>
      <c r="I247" s="491">
        <f t="shared" si="0"/>
        <v>46171</v>
      </c>
      <c r="J247" s="108" t="s">
        <v>1339</v>
      </c>
      <c r="K247" s="188"/>
      <c r="L247" s="62"/>
      <c r="M247" s="97"/>
      <c r="N247" s="62"/>
      <c r="O247" s="38"/>
      <c r="P247" s="38"/>
      <c r="Q247" s="38"/>
      <c r="R247" s="38"/>
      <c r="S247" s="38"/>
      <c r="T247" s="1"/>
      <c r="U247" s="1"/>
      <c r="V247" s="1"/>
      <c r="W247" s="1"/>
    </row>
    <row r="248" spans="1:23" s="39" customFormat="1" ht="21" x14ac:dyDescent="0.25">
      <c r="A248" s="521">
        <v>10</v>
      </c>
      <c r="B248" s="65" t="s">
        <v>200</v>
      </c>
      <c r="C248" s="42" t="s">
        <v>179</v>
      </c>
      <c r="D248" s="42" t="s">
        <v>115</v>
      </c>
      <c r="E248" s="42" t="s">
        <v>116</v>
      </c>
      <c r="F248" s="42" t="s">
        <v>1702</v>
      </c>
      <c r="G248" s="53">
        <v>1208059</v>
      </c>
      <c r="H248" s="491">
        <f>VLOOKUP(B248,'DATA FA'!$A$2:$D$1106,4,0)</f>
        <v>43980</v>
      </c>
      <c r="I248" s="491">
        <f t="shared" si="0"/>
        <v>46171</v>
      </c>
      <c r="J248" s="108" t="s">
        <v>1339</v>
      </c>
      <c r="K248" s="188"/>
      <c r="L248" s="62"/>
      <c r="M248" s="97"/>
      <c r="N248" s="62"/>
      <c r="O248" s="38"/>
      <c r="P248" s="38"/>
      <c r="Q248" s="38"/>
      <c r="R248" s="38"/>
      <c r="S248" s="38"/>
      <c r="T248" s="1"/>
      <c r="U248" s="1"/>
      <c r="V248" s="1"/>
      <c r="W248" s="1"/>
    </row>
    <row r="249" spans="1:23" s="39" customFormat="1" ht="21" x14ac:dyDescent="0.25">
      <c r="A249" s="521">
        <v>11</v>
      </c>
      <c r="B249" s="65" t="s">
        <v>195</v>
      </c>
      <c r="C249" s="42" t="s">
        <v>179</v>
      </c>
      <c r="D249" s="42" t="s">
        <v>115</v>
      </c>
      <c r="E249" s="42" t="s">
        <v>116</v>
      </c>
      <c r="F249" s="42" t="s">
        <v>1703</v>
      </c>
      <c r="G249" s="53">
        <v>1208059</v>
      </c>
      <c r="H249" s="491">
        <f>VLOOKUP(B249,'DATA FA'!$A$2:$D$1106,4,0)</f>
        <v>43980</v>
      </c>
      <c r="I249" s="491">
        <f t="shared" si="0"/>
        <v>46171</v>
      </c>
      <c r="J249" s="108" t="s">
        <v>1339</v>
      </c>
      <c r="K249" s="188"/>
      <c r="L249" s="62"/>
      <c r="M249" s="97"/>
      <c r="N249" s="62"/>
      <c r="O249" s="38"/>
      <c r="P249" s="38"/>
      <c r="Q249" s="38"/>
      <c r="R249" s="38"/>
      <c r="S249" s="38"/>
      <c r="T249" s="1"/>
      <c r="U249" s="1"/>
      <c r="V249" s="1"/>
      <c r="W249" s="1"/>
    </row>
    <row r="250" spans="1:23" s="39" customFormat="1" ht="21" x14ac:dyDescent="0.25">
      <c r="A250" s="521">
        <v>12</v>
      </c>
      <c r="B250" s="65" t="s">
        <v>191</v>
      </c>
      <c r="C250" s="42" t="s">
        <v>179</v>
      </c>
      <c r="D250" s="42" t="s">
        <v>115</v>
      </c>
      <c r="E250" s="42" t="s">
        <v>116</v>
      </c>
      <c r="F250" s="42" t="s">
        <v>1705</v>
      </c>
      <c r="G250" s="53">
        <v>1208059</v>
      </c>
      <c r="H250" s="491">
        <f>VLOOKUP(B250,'DATA FA'!$A$2:$D$1106,4,0)</f>
        <v>44286</v>
      </c>
      <c r="I250" s="491">
        <f t="shared" si="0"/>
        <v>46477</v>
      </c>
      <c r="J250" s="108" t="s">
        <v>1339</v>
      </c>
      <c r="K250" s="188"/>
      <c r="L250" s="62"/>
      <c r="M250" s="97"/>
      <c r="N250" s="62"/>
      <c r="O250" s="38"/>
      <c r="P250" s="38"/>
      <c r="Q250" s="38"/>
      <c r="R250" s="38"/>
      <c r="S250" s="38"/>
      <c r="T250" s="1"/>
      <c r="U250" s="1"/>
      <c r="V250" s="1"/>
      <c r="W250" s="1"/>
    </row>
    <row r="251" spans="1:23" s="39" customFormat="1" ht="21" x14ac:dyDescent="0.25">
      <c r="A251" s="521">
        <v>13</v>
      </c>
      <c r="B251" s="65" t="s">
        <v>186</v>
      </c>
      <c r="C251" s="42" t="s">
        <v>179</v>
      </c>
      <c r="D251" s="42" t="s">
        <v>115</v>
      </c>
      <c r="E251" s="42" t="s">
        <v>116</v>
      </c>
      <c r="F251" s="42" t="s">
        <v>1707</v>
      </c>
      <c r="G251" s="53">
        <v>1208059</v>
      </c>
      <c r="H251" s="491">
        <f>VLOOKUP(B251,'DATA FA'!$A$2:$D$1106,4,0)</f>
        <v>44286</v>
      </c>
      <c r="I251" s="491">
        <f t="shared" si="0"/>
        <v>46477</v>
      </c>
      <c r="J251" s="108" t="s">
        <v>1339</v>
      </c>
      <c r="K251" s="188"/>
      <c r="L251" s="62"/>
      <c r="M251" s="97"/>
      <c r="N251" s="62"/>
      <c r="O251" s="38"/>
      <c r="P251" s="38"/>
      <c r="Q251" s="38"/>
      <c r="R251" s="38"/>
      <c r="S251" s="38"/>
      <c r="T251" s="1"/>
      <c r="U251" s="1"/>
      <c r="V251" s="1"/>
      <c r="W251" s="1"/>
    </row>
    <row r="252" spans="1:23" s="480" customFormat="1" ht="24" x14ac:dyDescent="0.25">
      <c r="A252" s="521">
        <v>14</v>
      </c>
      <c r="B252" s="65" t="s">
        <v>178</v>
      </c>
      <c r="C252" s="42" t="s">
        <v>179</v>
      </c>
      <c r="D252" s="42" t="s">
        <v>115</v>
      </c>
      <c r="E252" s="42" t="s">
        <v>116</v>
      </c>
      <c r="F252" s="42" t="s">
        <v>1708</v>
      </c>
      <c r="G252" s="53">
        <v>1208059</v>
      </c>
      <c r="H252" s="491">
        <f>VLOOKUP(B252,'DATA FA'!$A$2:$D$1106,4,0)</f>
        <v>44286</v>
      </c>
      <c r="I252" s="491">
        <f t="shared" si="0"/>
        <v>46477</v>
      </c>
      <c r="J252" s="108" t="s">
        <v>1339</v>
      </c>
      <c r="K252" s="188"/>
      <c r="L252" s="62"/>
      <c r="M252" s="97"/>
      <c r="N252" s="62"/>
      <c r="O252" s="38"/>
    </row>
    <row r="253" spans="1:23" s="480" customFormat="1" ht="24" x14ac:dyDescent="0.25">
      <c r="A253" s="521"/>
      <c r="B253" s="65"/>
      <c r="C253" s="42"/>
      <c r="D253" s="42"/>
      <c r="E253" s="42"/>
      <c r="F253" s="42"/>
      <c r="G253" s="53"/>
      <c r="H253" s="491"/>
      <c r="I253" s="491"/>
      <c r="J253" s="108"/>
      <c r="K253" s="188"/>
      <c r="L253" s="62"/>
      <c r="M253" s="97"/>
      <c r="N253" s="62"/>
      <c r="O253" s="38"/>
    </row>
    <row r="254" spans="1:23" s="480" customFormat="1" ht="24" x14ac:dyDescent="0.25">
      <c r="A254" s="521"/>
      <c r="B254" s="65"/>
      <c r="C254" s="42"/>
      <c r="D254" s="42"/>
      <c r="E254" s="42"/>
      <c r="F254" s="42"/>
      <c r="G254" s="53"/>
      <c r="H254" s="491"/>
      <c r="I254" s="491"/>
      <c r="J254" s="108"/>
      <c r="K254" s="188"/>
      <c r="L254" s="62"/>
      <c r="M254" s="97"/>
      <c r="N254" s="62"/>
      <c r="O254" s="38"/>
    </row>
    <row r="255" spans="1:23" s="480" customFormat="1" ht="24" x14ac:dyDescent="0.25">
      <c r="A255" s="521"/>
      <c r="B255" s="65"/>
      <c r="C255" s="42"/>
      <c r="D255" s="42"/>
      <c r="E255" s="42"/>
      <c r="F255" s="42"/>
      <c r="G255" s="53"/>
      <c r="H255" s="491"/>
      <c r="I255" s="491"/>
      <c r="J255" s="108"/>
      <c r="K255" s="188"/>
      <c r="L255" s="62"/>
      <c r="M255" s="97"/>
      <c r="N255" s="62"/>
      <c r="O255" s="38"/>
    </row>
    <row r="256" spans="1:23" s="480" customFormat="1" ht="24" x14ac:dyDescent="0.25">
      <c r="A256" s="521"/>
      <c r="B256" s="65"/>
      <c r="C256" s="42"/>
      <c r="D256" s="42"/>
      <c r="E256" s="42"/>
      <c r="F256" s="42"/>
      <c r="G256" s="53"/>
      <c r="H256" s="491"/>
      <c r="I256" s="491"/>
      <c r="J256" s="108"/>
      <c r="K256" s="188"/>
      <c r="L256" s="62"/>
      <c r="M256" s="97"/>
      <c r="N256" s="62"/>
      <c r="O256" s="38"/>
    </row>
    <row r="257" spans="1:39" s="480" customFormat="1" ht="24" x14ac:dyDescent="0.25">
      <c r="A257" s="521"/>
      <c r="B257" s="65"/>
      <c r="C257" s="42"/>
      <c r="D257" s="42"/>
      <c r="E257" s="42"/>
      <c r="F257" s="42"/>
      <c r="G257" s="53"/>
      <c r="H257" s="491"/>
      <c r="I257" s="491"/>
      <c r="J257" s="108"/>
      <c r="K257" s="188"/>
      <c r="L257" s="62"/>
      <c r="M257" s="97"/>
      <c r="N257" s="62"/>
      <c r="O257" s="38"/>
    </row>
    <row r="258" spans="1:39" s="480" customFormat="1" ht="24" x14ac:dyDescent="0.25">
      <c r="A258" s="521"/>
      <c r="B258" s="65"/>
      <c r="C258" s="42"/>
      <c r="D258" s="42"/>
      <c r="E258" s="42"/>
      <c r="F258" s="42"/>
      <c r="G258" s="53"/>
      <c r="H258" s="491"/>
      <c r="I258" s="491"/>
      <c r="J258" s="108"/>
      <c r="K258" s="188"/>
      <c r="L258" s="62"/>
      <c r="M258" s="97"/>
      <c r="N258" s="62"/>
      <c r="O258" s="38"/>
    </row>
    <row r="259" spans="1:39" s="480" customFormat="1" ht="24" x14ac:dyDescent="0.25">
      <c r="A259" s="521"/>
      <c r="B259" s="65"/>
      <c r="C259" s="42"/>
      <c r="D259" s="42"/>
      <c r="E259" s="42"/>
      <c r="F259" s="42"/>
      <c r="G259" s="53"/>
      <c r="H259" s="491"/>
      <c r="I259" s="491"/>
      <c r="J259" s="108"/>
      <c r="K259" s="188"/>
      <c r="L259" s="62"/>
      <c r="M259" s="97"/>
      <c r="N259" s="62"/>
      <c r="O259" s="38"/>
    </row>
    <row r="260" spans="1:39" s="480" customFormat="1" ht="24" x14ac:dyDescent="0.25">
      <c r="A260" s="521"/>
      <c r="B260" s="65"/>
      <c r="C260" s="42"/>
      <c r="D260" s="42"/>
      <c r="E260" s="42"/>
      <c r="F260" s="42"/>
      <c r="G260" s="53"/>
      <c r="H260" s="491"/>
      <c r="I260" s="491"/>
      <c r="J260" s="108"/>
      <c r="K260" s="188"/>
      <c r="L260" s="62"/>
      <c r="M260" s="97"/>
      <c r="N260" s="62"/>
      <c r="O260" s="38"/>
    </row>
    <row r="261" spans="1:39" s="480" customFormat="1" ht="24" x14ac:dyDescent="0.25">
      <c r="A261" s="521"/>
      <c r="B261" s="65"/>
      <c r="C261" s="42"/>
      <c r="D261" s="42"/>
      <c r="E261" s="42"/>
      <c r="F261" s="42"/>
      <c r="G261" s="53"/>
      <c r="H261" s="491"/>
      <c r="I261" s="491"/>
      <c r="J261" s="108"/>
      <c r="K261" s="188"/>
      <c r="L261" s="62"/>
      <c r="M261" s="97"/>
      <c r="N261" s="62"/>
      <c r="O261" s="38"/>
    </row>
    <row r="262" spans="1:39" s="480" customFormat="1" ht="24" x14ac:dyDescent="0.25">
      <c r="A262" s="521"/>
      <c r="B262" s="65"/>
      <c r="C262" s="42"/>
      <c r="D262" s="42"/>
      <c r="E262" s="42"/>
      <c r="F262" s="42"/>
      <c r="G262" s="53"/>
      <c r="H262" s="491"/>
      <c r="I262" s="491"/>
      <c r="J262" s="108"/>
      <c r="K262" s="188"/>
      <c r="L262" s="62"/>
      <c r="M262" s="97"/>
      <c r="N262" s="62"/>
      <c r="O262" s="38"/>
    </row>
    <row r="263" spans="1:39" ht="32.25" customHeight="1" x14ac:dyDescent="0.25">
      <c r="A263" s="68"/>
      <c r="B263" s="42"/>
      <c r="C263" s="58"/>
      <c r="D263" s="58"/>
      <c r="E263" s="58"/>
      <c r="F263" s="58"/>
      <c r="G263" s="58"/>
      <c r="H263" s="68"/>
      <c r="I263" s="99"/>
      <c r="J263" s="182"/>
    </row>
    <row r="264" spans="1:39" s="39" customFormat="1" ht="43.5" customHeight="1" x14ac:dyDescent="0.25">
      <c r="A264" s="964" t="s">
        <v>1719</v>
      </c>
      <c r="B264" s="964"/>
      <c r="C264" s="38"/>
      <c r="D264" s="38"/>
      <c r="E264" s="38"/>
      <c r="F264" s="38"/>
      <c r="G264" s="38"/>
      <c r="H264" s="17"/>
      <c r="I264" s="97"/>
      <c r="J264" s="97"/>
      <c r="K264" s="38"/>
      <c r="L264" s="38"/>
      <c r="M264" s="38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188"/>
      <c r="AB264" s="62"/>
      <c r="AC264" s="97"/>
      <c r="AD264" s="62"/>
      <c r="AE264" s="38"/>
      <c r="AF264" s="38"/>
      <c r="AG264" s="38"/>
      <c r="AH264" s="38"/>
      <c r="AI264" s="38"/>
      <c r="AJ264" s="1"/>
      <c r="AK264" s="1"/>
      <c r="AL264" s="1"/>
      <c r="AM264" s="1"/>
    </row>
    <row r="265" spans="1:39" s="39" customFormat="1" x14ac:dyDescent="0.25">
      <c r="A265" s="47" t="s">
        <v>1299</v>
      </c>
      <c r="B265" s="53" t="s">
        <v>1300</v>
      </c>
      <c r="C265" s="42" t="s">
        <v>179</v>
      </c>
      <c r="D265" s="42" t="s">
        <v>115</v>
      </c>
      <c r="E265" s="42" t="s">
        <v>116</v>
      </c>
      <c r="F265" s="53" t="s">
        <v>1301</v>
      </c>
      <c r="G265" s="53">
        <v>1506066</v>
      </c>
      <c r="H265" s="47">
        <v>2019</v>
      </c>
      <c r="I265" s="48">
        <v>2025</v>
      </c>
      <c r="J265" s="99" t="s">
        <v>1303</v>
      </c>
      <c r="K265" s="425" t="s">
        <v>1302</v>
      </c>
      <c r="L265" s="53" t="s">
        <v>119</v>
      </c>
      <c r="M265" s="42" t="s">
        <v>120</v>
      </c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116"/>
      <c r="AA265" s="422"/>
      <c r="AB265" s="188"/>
      <c r="AC265" s="97"/>
      <c r="AD265" s="62"/>
      <c r="AE265" s="38"/>
      <c r="AF265" s="38"/>
      <c r="AG265" s="38"/>
      <c r="AH265" s="38"/>
      <c r="AI265" s="38"/>
      <c r="AJ265" s="1"/>
      <c r="AK265" s="1"/>
      <c r="AL265" s="1"/>
      <c r="AM265" s="1"/>
    </row>
    <row r="266" spans="1:39" s="39" customFormat="1" x14ac:dyDescent="0.25">
      <c r="A266" s="32" t="s">
        <v>1299</v>
      </c>
      <c r="B266" s="42" t="s">
        <v>1304</v>
      </c>
      <c r="C266" s="42" t="s">
        <v>334</v>
      </c>
      <c r="D266" s="53" t="s">
        <v>597</v>
      </c>
      <c r="E266" s="42" t="s">
        <v>643</v>
      </c>
      <c r="F266" s="42" t="s">
        <v>644</v>
      </c>
      <c r="G266" s="112">
        <v>1301034</v>
      </c>
      <c r="H266" s="47">
        <v>2017</v>
      </c>
      <c r="I266" s="48">
        <v>2023</v>
      </c>
      <c r="J266" s="99" t="s">
        <v>1303</v>
      </c>
      <c r="K266" s="53" t="s">
        <v>1305</v>
      </c>
      <c r="L266" s="53" t="s">
        <v>646</v>
      </c>
      <c r="M266" s="42" t="s">
        <v>647</v>
      </c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116"/>
      <c r="AA266" s="38"/>
      <c r="AB266" s="188"/>
      <c r="AC266" s="97"/>
      <c r="AD266" s="62"/>
      <c r="AE266" s="38"/>
      <c r="AF266" s="38"/>
      <c r="AG266" s="38"/>
      <c r="AH266" s="38"/>
      <c r="AI266" s="38"/>
      <c r="AJ266" s="1"/>
      <c r="AK266" s="1"/>
      <c r="AL266" s="1"/>
      <c r="AM266" s="1"/>
    </row>
    <row r="267" spans="1:39" s="39" customFormat="1" x14ac:dyDescent="0.25">
      <c r="A267" s="156">
        <v>45748</v>
      </c>
      <c r="B267" s="65" t="s">
        <v>1307</v>
      </c>
      <c r="C267" s="42" t="s">
        <v>30</v>
      </c>
      <c r="D267" s="42" t="s">
        <v>510</v>
      </c>
      <c r="E267" s="42" t="s">
        <v>510</v>
      </c>
      <c r="F267" s="42" t="s">
        <v>539</v>
      </c>
      <c r="G267" s="53">
        <v>1508002</v>
      </c>
      <c r="H267" s="47">
        <v>2013</v>
      </c>
      <c r="I267" s="48">
        <v>2019</v>
      </c>
      <c r="J267" s="99" t="s">
        <v>1303</v>
      </c>
      <c r="K267" s="418" t="s">
        <v>1308</v>
      </c>
      <c r="L267" s="53" t="s">
        <v>1309</v>
      </c>
      <c r="M267" s="53" t="s">
        <v>36</v>
      </c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116"/>
      <c r="AA267" s="38"/>
      <c r="AB267" s="38"/>
      <c r="AC267" s="17"/>
      <c r="AD267" s="38"/>
      <c r="AE267" s="38"/>
    </row>
    <row r="268" spans="1:39" s="39" customFormat="1" x14ac:dyDescent="0.25">
      <c r="A268" s="156">
        <v>45748</v>
      </c>
      <c r="B268" s="53" t="s">
        <v>1310</v>
      </c>
      <c r="C268" s="42" t="s">
        <v>30</v>
      </c>
      <c r="D268" s="42" t="s">
        <v>115</v>
      </c>
      <c r="E268" s="53" t="s">
        <v>124</v>
      </c>
      <c r="F268" s="53" t="s">
        <v>125</v>
      </c>
      <c r="G268" s="53">
        <v>1205001</v>
      </c>
      <c r="H268" s="47">
        <v>2015</v>
      </c>
      <c r="I268" s="48">
        <v>2021</v>
      </c>
      <c r="J268" s="99" t="s">
        <v>1303</v>
      </c>
      <c r="K268" s="53" t="s">
        <v>1311</v>
      </c>
      <c r="L268" s="53" t="s">
        <v>127</v>
      </c>
      <c r="M268" s="53" t="s">
        <v>36</v>
      </c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116"/>
      <c r="AA268" s="422"/>
      <c r="AB268" s="188"/>
      <c r="AC268" s="97"/>
      <c r="AD268" s="62"/>
      <c r="AE268" s="38"/>
      <c r="AF268" s="38"/>
      <c r="AG268" s="38"/>
      <c r="AH268" s="38"/>
      <c r="AI268" s="38"/>
      <c r="AJ268" s="1"/>
      <c r="AK268" s="1"/>
      <c r="AL268" s="1"/>
      <c r="AM268" s="1"/>
    </row>
    <row r="269" spans="1:39" s="39" customFormat="1" x14ac:dyDescent="0.25">
      <c r="A269" s="156">
        <v>45748</v>
      </c>
      <c r="B269" s="53" t="s">
        <v>1312</v>
      </c>
      <c r="C269" s="42" t="s">
        <v>30</v>
      </c>
      <c r="D269" s="43" t="s">
        <v>1026</v>
      </c>
      <c r="E269" s="43" t="s">
        <v>1026</v>
      </c>
      <c r="F269" s="53" t="s">
        <v>1076</v>
      </c>
      <c r="G269" s="53">
        <v>1011003</v>
      </c>
      <c r="H269" s="47" t="s">
        <v>256</v>
      </c>
      <c r="I269" s="48">
        <v>2024</v>
      </c>
      <c r="J269" s="99" t="s">
        <v>1303</v>
      </c>
      <c r="K269" s="53" t="s">
        <v>1313</v>
      </c>
      <c r="L269" s="53" t="s">
        <v>1078</v>
      </c>
      <c r="M269" s="42" t="s">
        <v>36</v>
      </c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116"/>
      <c r="AA269" s="422"/>
      <c r="AB269" s="188"/>
      <c r="AC269" s="97"/>
      <c r="AD269" s="62"/>
      <c r="AE269" s="38"/>
      <c r="AF269" s="38"/>
      <c r="AG269" s="38"/>
      <c r="AH269" s="38"/>
      <c r="AI269" s="38"/>
      <c r="AJ269" s="1"/>
      <c r="AK269" s="1"/>
      <c r="AL269" s="1"/>
      <c r="AM269" s="1"/>
    </row>
    <row r="270" spans="1:39" s="39" customFormat="1" x14ac:dyDescent="0.25">
      <c r="A270" s="156">
        <v>45778</v>
      </c>
      <c r="B270" s="53" t="s">
        <v>1315</v>
      </c>
      <c r="C270" s="42" t="s">
        <v>179</v>
      </c>
      <c r="D270" s="59" t="s">
        <v>673</v>
      </c>
      <c r="E270" s="53" t="s">
        <v>674</v>
      </c>
      <c r="F270" s="53" t="s">
        <v>763</v>
      </c>
      <c r="G270" s="53">
        <v>1105004</v>
      </c>
      <c r="H270" s="47" t="s">
        <v>256</v>
      </c>
      <c r="I270" s="48">
        <v>2024</v>
      </c>
      <c r="J270" s="99" t="s">
        <v>1303</v>
      </c>
      <c r="K270" s="53"/>
      <c r="L270" s="53"/>
      <c r="M270" s="42" t="s">
        <v>766</v>
      </c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116"/>
      <c r="AA270" s="188"/>
      <c r="AB270" s="62"/>
      <c r="AC270" s="97"/>
      <c r="AD270" s="62"/>
      <c r="AE270" s="38"/>
      <c r="AF270" s="38"/>
      <c r="AG270" s="38"/>
      <c r="AH270" s="38"/>
      <c r="AI270" s="38"/>
      <c r="AJ270" s="1"/>
      <c r="AK270" s="1"/>
      <c r="AL270" s="1"/>
      <c r="AM270" s="1"/>
    </row>
    <row r="271" spans="1:39" s="39" customFormat="1" x14ac:dyDescent="0.25">
      <c r="A271" s="156">
        <v>45778</v>
      </c>
      <c r="B271" s="53" t="s">
        <v>1316</v>
      </c>
      <c r="C271" s="42" t="s">
        <v>283</v>
      </c>
      <c r="D271" s="42" t="s">
        <v>1120</v>
      </c>
      <c r="E271" s="53" t="s">
        <v>1225</v>
      </c>
      <c r="F271" s="53" t="s">
        <v>1277</v>
      </c>
      <c r="G271" s="53">
        <v>1703006</v>
      </c>
      <c r="H271" s="47">
        <v>2018</v>
      </c>
      <c r="I271" s="48">
        <v>2024</v>
      </c>
      <c r="J271" s="99" t="s">
        <v>1303</v>
      </c>
      <c r="K271" s="53" t="s">
        <v>1317</v>
      </c>
      <c r="L271" s="53" t="s">
        <v>1279</v>
      </c>
      <c r="M271" s="42" t="s">
        <v>1280</v>
      </c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116"/>
      <c r="AA271" s="188"/>
      <c r="AB271" s="62"/>
      <c r="AC271" s="97"/>
      <c r="AD271" s="62"/>
      <c r="AE271" s="38"/>
      <c r="AF271" s="38"/>
      <c r="AG271" s="38"/>
      <c r="AH271" s="38"/>
      <c r="AI271" s="38"/>
      <c r="AJ271" s="1"/>
      <c r="AK271" s="1"/>
      <c r="AL271" s="1"/>
      <c r="AM271" s="1"/>
    </row>
    <row r="272" spans="1:39" s="39" customFormat="1" x14ac:dyDescent="0.25">
      <c r="A272" s="156">
        <v>45778</v>
      </c>
      <c r="B272" s="53" t="s">
        <v>1318</v>
      </c>
      <c r="C272" s="42" t="s">
        <v>179</v>
      </c>
      <c r="D272" s="42" t="s">
        <v>115</v>
      </c>
      <c r="E272" s="53" t="s">
        <v>261</v>
      </c>
      <c r="F272" s="416" t="s">
        <v>1319</v>
      </c>
      <c r="G272" s="53">
        <v>1701036</v>
      </c>
      <c r="H272" s="47">
        <v>2019</v>
      </c>
      <c r="I272" s="48">
        <v>2025</v>
      </c>
      <c r="J272" s="99" t="s">
        <v>1303</v>
      </c>
      <c r="K272" s="53" t="s">
        <v>1320</v>
      </c>
      <c r="L272" s="53" t="s">
        <v>274</v>
      </c>
      <c r="M272" s="42" t="s">
        <v>275</v>
      </c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116"/>
      <c r="AA272" s="38"/>
      <c r="AB272" s="38"/>
      <c r="AC272" s="17"/>
      <c r="AD272" s="38"/>
      <c r="AE272" s="38"/>
    </row>
    <row r="273" spans="1:39" s="39" customFormat="1" x14ac:dyDescent="0.25">
      <c r="A273" s="156">
        <v>45809</v>
      </c>
      <c r="B273" s="53" t="s">
        <v>1322</v>
      </c>
      <c r="C273" s="42" t="s">
        <v>179</v>
      </c>
      <c r="D273" s="42" t="s">
        <v>1120</v>
      </c>
      <c r="E273" s="53" t="s">
        <v>1121</v>
      </c>
      <c r="F273" s="53" t="s">
        <v>1175</v>
      </c>
      <c r="G273" s="53">
        <v>1112005</v>
      </c>
      <c r="H273" s="47" t="s">
        <v>247</v>
      </c>
      <c r="I273" s="48">
        <v>2025</v>
      </c>
      <c r="J273" s="99" t="s">
        <v>1303</v>
      </c>
      <c r="K273" s="53" t="s">
        <v>1323</v>
      </c>
      <c r="L273" s="53" t="s">
        <v>1177</v>
      </c>
      <c r="M273" s="42" t="s">
        <v>1178</v>
      </c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116"/>
      <c r="AA273" s="188"/>
      <c r="AB273" s="62"/>
      <c r="AC273" s="97"/>
      <c r="AD273" s="62"/>
      <c r="AE273" s="38"/>
      <c r="AF273" s="38"/>
      <c r="AG273" s="38"/>
      <c r="AH273" s="38"/>
      <c r="AI273" s="38"/>
      <c r="AJ273" s="1"/>
      <c r="AK273" s="1"/>
      <c r="AL273" s="1"/>
      <c r="AM273" s="1"/>
    </row>
    <row r="274" spans="1:39" s="39" customFormat="1" x14ac:dyDescent="0.25">
      <c r="A274" s="156">
        <v>45809</v>
      </c>
      <c r="B274" s="53" t="s">
        <v>1324</v>
      </c>
      <c r="C274" s="42" t="s">
        <v>179</v>
      </c>
      <c r="D274" s="42" t="s">
        <v>1120</v>
      </c>
      <c r="E274" s="53" t="s">
        <v>1225</v>
      </c>
      <c r="F274" s="53" t="s">
        <v>1268</v>
      </c>
      <c r="G274" s="53">
        <v>1011020</v>
      </c>
      <c r="H274" s="47" t="s">
        <v>247</v>
      </c>
      <c r="I274" s="48">
        <v>2025</v>
      </c>
      <c r="J274" s="99" t="s">
        <v>1303</v>
      </c>
      <c r="K274" s="53" t="s">
        <v>1325</v>
      </c>
      <c r="L274" s="53" t="s">
        <v>1270</v>
      </c>
      <c r="M274" s="42" t="s">
        <v>1271</v>
      </c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116"/>
      <c r="AA274" s="188"/>
      <c r="AB274" s="62"/>
      <c r="AC274" s="97"/>
      <c r="AD274" s="62"/>
      <c r="AE274" s="38"/>
      <c r="AF274" s="38"/>
      <c r="AG274" s="38"/>
      <c r="AH274" s="38"/>
      <c r="AI274" s="38"/>
      <c r="AJ274" s="1"/>
      <c r="AK274" s="1"/>
      <c r="AL274" s="1"/>
      <c r="AM274" s="1"/>
    </row>
    <row r="275" spans="1:39" s="39" customFormat="1" x14ac:dyDescent="0.25">
      <c r="A275" s="156">
        <v>45809</v>
      </c>
      <c r="B275" s="53" t="s">
        <v>1326</v>
      </c>
      <c r="C275" s="42" t="s">
        <v>179</v>
      </c>
      <c r="D275" s="59" t="s">
        <v>673</v>
      </c>
      <c r="E275" s="53" t="s">
        <v>674</v>
      </c>
      <c r="F275" s="53" t="s">
        <v>757</v>
      </c>
      <c r="G275" s="53">
        <v>1407039</v>
      </c>
      <c r="H275" s="47" t="s">
        <v>247</v>
      </c>
      <c r="I275" s="48">
        <v>2025</v>
      </c>
      <c r="J275" s="99" t="s">
        <v>1303</v>
      </c>
      <c r="K275" s="53" t="s">
        <v>1327</v>
      </c>
      <c r="L275" s="53" t="s">
        <v>759</v>
      </c>
      <c r="M275" s="42" t="s">
        <v>760</v>
      </c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116"/>
      <c r="AA275" s="188"/>
      <c r="AB275" s="62"/>
      <c r="AC275" s="97"/>
      <c r="AD275" s="62"/>
      <c r="AE275" s="38"/>
      <c r="AF275" s="38"/>
      <c r="AG275" s="38"/>
      <c r="AH275" s="38"/>
      <c r="AI275" s="38"/>
      <c r="AJ275" s="1"/>
      <c r="AK275" s="1"/>
      <c r="AL275" s="1"/>
      <c r="AM275" s="1"/>
    </row>
    <row r="276" spans="1:39" s="39" customFormat="1" x14ac:dyDescent="0.25">
      <c r="A276" s="156">
        <v>45839</v>
      </c>
      <c r="B276" s="53" t="s">
        <v>1329</v>
      </c>
      <c r="C276" s="42" t="s">
        <v>179</v>
      </c>
      <c r="D276" s="42" t="s">
        <v>59</v>
      </c>
      <c r="E276" s="53" t="s">
        <v>60</v>
      </c>
      <c r="F276" s="53" t="s">
        <v>1330</v>
      </c>
      <c r="G276" s="112">
        <v>2504008</v>
      </c>
      <c r="H276" s="47" t="s">
        <v>247</v>
      </c>
      <c r="I276" s="48">
        <v>2025</v>
      </c>
      <c r="J276" s="99" t="s">
        <v>1303</v>
      </c>
      <c r="K276" s="53" t="s">
        <v>1331</v>
      </c>
      <c r="L276" s="53" t="s">
        <v>63</v>
      </c>
      <c r="M276" s="42" t="s">
        <v>64</v>
      </c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116"/>
      <c r="AA276" s="188"/>
      <c r="AB276" s="102"/>
      <c r="AC276" s="97"/>
      <c r="AD276" s="62"/>
      <c r="AE276" s="38"/>
      <c r="AF276" s="38"/>
      <c r="AG276" s="38"/>
      <c r="AH276" s="38"/>
      <c r="AI276" s="38"/>
      <c r="AJ276" s="1"/>
      <c r="AK276" s="1"/>
      <c r="AL276" s="1"/>
      <c r="AM276" s="1"/>
    </row>
    <row r="277" spans="1:39" s="39" customFormat="1" x14ac:dyDescent="0.25">
      <c r="A277" s="156">
        <v>45839</v>
      </c>
      <c r="B277" s="53" t="s">
        <v>1332</v>
      </c>
      <c r="C277" s="42" t="s">
        <v>179</v>
      </c>
      <c r="D277" s="42" t="s">
        <v>59</v>
      </c>
      <c r="E277" s="53" t="s">
        <v>60</v>
      </c>
      <c r="F277" s="53" t="s">
        <v>70</v>
      </c>
      <c r="G277" s="112">
        <v>2203039</v>
      </c>
      <c r="H277" s="47" t="s">
        <v>247</v>
      </c>
      <c r="I277" s="48">
        <v>2025</v>
      </c>
      <c r="J277" s="99" t="s">
        <v>1303</v>
      </c>
      <c r="K277" s="53" t="s">
        <v>1333</v>
      </c>
      <c r="L277" s="53" t="s">
        <v>72</v>
      </c>
      <c r="M277" s="42" t="s">
        <v>73</v>
      </c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116"/>
      <c r="AA277" s="188"/>
      <c r="AB277" s="102"/>
      <c r="AC277" s="97"/>
      <c r="AD277" s="62"/>
      <c r="AE277" s="38"/>
      <c r="AF277" s="38"/>
      <c r="AG277" s="38"/>
      <c r="AH277" s="38"/>
      <c r="AI277" s="38"/>
      <c r="AJ277" s="1"/>
      <c r="AK277" s="1"/>
      <c r="AL277" s="1"/>
      <c r="AM277" s="1"/>
    </row>
    <row r="278" spans="1:39" s="39" customFormat="1" x14ac:dyDescent="0.25">
      <c r="A278" s="156">
        <v>45839</v>
      </c>
      <c r="B278" s="53" t="s">
        <v>1334</v>
      </c>
      <c r="C278" s="42" t="s">
        <v>179</v>
      </c>
      <c r="D278" s="42" t="s">
        <v>1120</v>
      </c>
      <c r="E278" s="53" t="s">
        <v>1225</v>
      </c>
      <c r="F278" s="53" t="s">
        <v>1272</v>
      </c>
      <c r="G278" s="112">
        <v>1108003</v>
      </c>
      <c r="H278" s="47" t="s">
        <v>247</v>
      </c>
      <c r="I278" s="48">
        <v>2025</v>
      </c>
      <c r="J278" s="99" t="s">
        <v>1303</v>
      </c>
      <c r="K278" s="53" t="s">
        <v>1335</v>
      </c>
      <c r="L278" s="53"/>
      <c r="M278" s="42" t="s">
        <v>1275</v>
      </c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116"/>
      <c r="AA278" s="38"/>
      <c r="AB278" s="102"/>
      <c r="AC278" s="97"/>
      <c r="AD278" s="62"/>
      <c r="AE278" s="38"/>
      <c r="AF278" s="38"/>
      <c r="AG278" s="38"/>
      <c r="AH278" s="38"/>
      <c r="AI278" s="38"/>
      <c r="AJ278" s="1"/>
      <c r="AK278" s="1"/>
      <c r="AL278" s="1"/>
      <c r="AM278" s="1"/>
    </row>
    <row r="279" spans="1:39" s="39" customFormat="1" x14ac:dyDescent="0.25">
      <c r="A279" s="157">
        <v>45870</v>
      </c>
      <c r="B279" s="53" t="s">
        <v>1337</v>
      </c>
      <c r="C279" s="42" t="s">
        <v>179</v>
      </c>
      <c r="D279" s="42" t="s">
        <v>327</v>
      </c>
      <c r="E279" s="53" t="s">
        <v>392</v>
      </c>
      <c r="F279" s="53" t="s">
        <v>361</v>
      </c>
      <c r="G279" s="112">
        <v>1101138</v>
      </c>
      <c r="H279" s="47">
        <v>2019</v>
      </c>
      <c r="I279" s="48">
        <v>2025</v>
      </c>
      <c r="J279" s="99" t="s">
        <v>1303</v>
      </c>
      <c r="K279" s="42" t="s">
        <v>1338</v>
      </c>
      <c r="L279" s="42" t="s">
        <v>408</v>
      </c>
      <c r="M279" s="42" t="s">
        <v>409</v>
      </c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116"/>
      <c r="AA279" s="38"/>
      <c r="AB279" s="38"/>
      <c r="AC279" s="97"/>
      <c r="AD279" s="102"/>
      <c r="AE279" s="38"/>
    </row>
    <row r="280" spans="1:39" s="39" customFormat="1" x14ac:dyDescent="0.25">
      <c r="A280" s="157">
        <v>45870</v>
      </c>
      <c r="B280" s="53" t="s">
        <v>1340</v>
      </c>
      <c r="C280" s="42" t="s">
        <v>179</v>
      </c>
      <c r="D280" s="43" t="s">
        <v>1026</v>
      </c>
      <c r="E280" s="53" t="s">
        <v>1080</v>
      </c>
      <c r="F280" s="417" t="s">
        <v>1104</v>
      </c>
      <c r="G280" s="112">
        <v>1505003</v>
      </c>
      <c r="H280" s="47">
        <v>2019</v>
      </c>
      <c r="I280" s="48">
        <v>2025</v>
      </c>
      <c r="J280" s="99" t="s">
        <v>1303</v>
      </c>
      <c r="K280" s="416" t="s">
        <v>1341</v>
      </c>
      <c r="L280" s="53" t="s">
        <v>1106</v>
      </c>
      <c r="M280" s="42" t="s">
        <v>1107</v>
      </c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116"/>
      <c r="AA280" s="38"/>
      <c r="AB280" s="62"/>
      <c r="AC280" s="97"/>
      <c r="AD280" s="62"/>
      <c r="AE280" s="38"/>
      <c r="AF280" s="38"/>
      <c r="AG280" s="38"/>
      <c r="AH280" s="38"/>
      <c r="AI280" s="38"/>
      <c r="AJ280" s="1"/>
      <c r="AK280" s="1"/>
      <c r="AL280" s="1"/>
      <c r="AM280" s="1"/>
    </row>
    <row r="281" spans="1:39" s="39" customFormat="1" x14ac:dyDescent="0.25">
      <c r="A281" s="157">
        <v>45870</v>
      </c>
      <c r="B281" s="53" t="s">
        <v>1342</v>
      </c>
      <c r="C281" s="42" t="s">
        <v>179</v>
      </c>
      <c r="D281" s="53" t="s">
        <v>597</v>
      </c>
      <c r="E281" s="53" t="s">
        <v>629</v>
      </c>
      <c r="F281" s="53" t="s">
        <v>633</v>
      </c>
      <c r="G281" s="112">
        <v>1112003</v>
      </c>
      <c r="H281" s="47" t="s">
        <v>247</v>
      </c>
      <c r="I281" s="48">
        <v>2025</v>
      </c>
      <c r="J281" s="99" t="s">
        <v>1303</v>
      </c>
      <c r="K281" s="53" t="s">
        <v>1343</v>
      </c>
      <c r="L281" s="53" t="s">
        <v>635</v>
      </c>
      <c r="M281" s="42" t="s">
        <v>636</v>
      </c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116"/>
      <c r="AA281" s="38"/>
      <c r="AB281" s="62"/>
      <c r="AC281" s="97"/>
      <c r="AD281" s="62"/>
      <c r="AE281" s="38"/>
      <c r="AF281" s="38"/>
      <c r="AG281" s="38"/>
      <c r="AH281" s="38"/>
      <c r="AI281" s="38"/>
      <c r="AJ281" s="1"/>
      <c r="AK281" s="1"/>
      <c r="AL281" s="1"/>
      <c r="AM281" s="1"/>
    </row>
    <row r="282" spans="1:39" s="39" customFormat="1" ht="21" customHeight="1" x14ac:dyDescent="0.25">
      <c r="A282" s="157">
        <v>45901</v>
      </c>
      <c r="B282" s="53" t="s">
        <v>1345</v>
      </c>
      <c r="C282" s="42" t="s">
        <v>179</v>
      </c>
      <c r="D282" s="59" t="s">
        <v>673</v>
      </c>
      <c r="E282" s="53" t="s">
        <v>769</v>
      </c>
      <c r="F282" s="53" t="s">
        <v>809</v>
      </c>
      <c r="G282" s="112">
        <v>2310031</v>
      </c>
      <c r="H282" s="47" t="s">
        <v>247</v>
      </c>
      <c r="I282" s="48">
        <v>2025</v>
      </c>
      <c r="J282" s="99" t="s">
        <v>1303</v>
      </c>
      <c r="K282" s="53" t="s">
        <v>810</v>
      </c>
      <c r="L282" s="53" t="s">
        <v>811</v>
      </c>
      <c r="M282" s="42" t="s">
        <v>812</v>
      </c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116"/>
      <c r="AA282" s="38"/>
      <c r="AB282" s="62"/>
      <c r="AC282" s="97"/>
      <c r="AD282" s="62"/>
      <c r="AE282" s="38"/>
      <c r="AF282" s="38"/>
      <c r="AG282" s="38"/>
      <c r="AH282" s="38"/>
      <c r="AI282" s="38"/>
      <c r="AJ282" s="1"/>
      <c r="AK282" s="1"/>
      <c r="AL282" s="1"/>
      <c r="AM282" s="1"/>
    </row>
    <row r="283" spans="1:39" s="39" customFormat="1" x14ac:dyDescent="0.25">
      <c r="A283" s="157">
        <v>45901</v>
      </c>
      <c r="B283" s="53" t="s">
        <v>1346</v>
      </c>
      <c r="C283" s="42" t="s">
        <v>179</v>
      </c>
      <c r="D283" s="42" t="s">
        <v>1120</v>
      </c>
      <c r="E283" s="53" t="s">
        <v>1199</v>
      </c>
      <c r="F283" s="53" t="s">
        <v>1220</v>
      </c>
      <c r="G283" s="112">
        <v>1204003</v>
      </c>
      <c r="H283" s="47">
        <v>2019</v>
      </c>
      <c r="I283" s="48">
        <v>2025</v>
      </c>
      <c r="J283" s="99" t="s">
        <v>1303</v>
      </c>
      <c r="K283" s="53" t="s">
        <v>1347</v>
      </c>
      <c r="L283" s="53" t="s">
        <v>1222</v>
      </c>
      <c r="M283" s="42" t="s">
        <v>1223</v>
      </c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116"/>
      <c r="AA283" s="188"/>
      <c r="AB283" s="62"/>
      <c r="AC283" s="97"/>
      <c r="AD283" s="62"/>
      <c r="AE283" s="38"/>
      <c r="AF283" s="38"/>
      <c r="AG283" s="38"/>
      <c r="AH283" s="38"/>
      <c r="AI283" s="38"/>
      <c r="AJ283" s="1"/>
      <c r="AK283" s="1"/>
      <c r="AL283" s="1"/>
      <c r="AM283" s="1"/>
    </row>
    <row r="284" spans="1:39" s="39" customFormat="1" x14ac:dyDescent="0.25">
      <c r="A284" s="157">
        <v>45901</v>
      </c>
      <c r="B284" s="53" t="s">
        <v>1348</v>
      </c>
      <c r="C284" s="42" t="s">
        <v>179</v>
      </c>
      <c r="D284" s="53" t="s">
        <v>902</v>
      </c>
      <c r="E284" s="53" t="s">
        <v>939</v>
      </c>
      <c r="F284" s="53" t="s">
        <v>984</v>
      </c>
      <c r="G284" s="112">
        <v>1109053</v>
      </c>
      <c r="H284" s="47" t="s">
        <v>247</v>
      </c>
      <c r="I284" s="48">
        <v>2025</v>
      </c>
      <c r="J284" s="99" t="s">
        <v>1303</v>
      </c>
      <c r="K284" s="53" t="s">
        <v>1349</v>
      </c>
      <c r="L284" s="53" t="s">
        <v>986</v>
      </c>
      <c r="M284" s="42" t="s">
        <v>987</v>
      </c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116"/>
      <c r="AA284" s="188"/>
      <c r="AB284" s="62"/>
      <c r="AC284" s="97"/>
      <c r="AD284" s="62"/>
      <c r="AE284" s="38"/>
      <c r="AF284" s="38"/>
      <c r="AG284" s="38"/>
      <c r="AH284" s="38"/>
      <c r="AI284" s="38"/>
      <c r="AJ284" s="1"/>
      <c r="AK284" s="1"/>
      <c r="AL284" s="1"/>
      <c r="AM284" s="1"/>
    </row>
    <row r="285" spans="1:39" s="39" customFormat="1" x14ac:dyDescent="0.25">
      <c r="A285" s="157">
        <v>45931</v>
      </c>
      <c r="B285" s="42" t="s">
        <v>1351</v>
      </c>
      <c r="C285" s="42" t="s">
        <v>334</v>
      </c>
      <c r="D285" s="42" t="s">
        <v>327</v>
      </c>
      <c r="E285" s="42" t="s">
        <v>328</v>
      </c>
      <c r="F285" s="42" t="s">
        <v>1352</v>
      </c>
      <c r="G285" s="112">
        <v>1702001</v>
      </c>
      <c r="H285" s="47">
        <v>2019</v>
      </c>
      <c r="I285" s="48">
        <v>2025</v>
      </c>
      <c r="J285" s="99" t="s">
        <v>1303</v>
      </c>
      <c r="K285" s="53" t="s">
        <v>1353</v>
      </c>
      <c r="L285" s="53" t="s">
        <v>378</v>
      </c>
      <c r="M285" s="53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116"/>
      <c r="AA285" s="188"/>
      <c r="AB285" s="62"/>
      <c r="AC285" s="97"/>
      <c r="AD285" s="62"/>
      <c r="AE285" s="38"/>
      <c r="AF285" s="38"/>
      <c r="AG285" s="38"/>
      <c r="AH285" s="38"/>
      <c r="AI285" s="38"/>
      <c r="AJ285" s="1"/>
      <c r="AK285" s="1"/>
      <c r="AL285" s="1"/>
      <c r="AM285" s="1"/>
    </row>
    <row r="286" spans="1:39" s="39" customFormat="1" x14ac:dyDescent="0.25">
      <c r="A286" s="157">
        <v>45931</v>
      </c>
      <c r="B286" s="53" t="s">
        <v>1354</v>
      </c>
      <c r="C286" s="42" t="s">
        <v>30</v>
      </c>
      <c r="D286" s="42" t="s">
        <v>327</v>
      </c>
      <c r="E286" s="42" t="s">
        <v>328</v>
      </c>
      <c r="F286" s="53" t="s">
        <v>381</v>
      </c>
      <c r="G286" s="112">
        <v>1404041</v>
      </c>
      <c r="H286" s="47" t="s">
        <v>247</v>
      </c>
      <c r="I286" s="48">
        <v>2025</v>
      </c>
      <c r="J286" s="99" t="s">
        <v>1303</v>
      </c>
      <c r="K286" s="53" t="s">
        <v>1355</v>
      </c>
      <c r="L286" s="53" t="s">
        <v>383</v>
      </c>
      <c r="M286" s="42" t="s">
        <v>36</v>
      </c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116"/>
      <c r="AA286" s="188"/>
      <c r="AB286" s="62"/>
      <c r="AC286" s="97"/>
      <c r="AD286" s="62"/>
      <c r="AE286" s="38"/>
      <c r="AF286" s="38"/>
      <c r="AG286" s="38"/>
      <c r="AH286" s="38"/>
      <c r="AI286" s="38"/>
      <c r="AJ286" s="1"/>
      <c r="AK286" s="1"/>
      <c r="AL286" s="1"/>
      <c r="AM286" s="1"/>
    </row>
    <row r="287" spans="1:39" s="39" customFormat="1" x14ac:dyDescent="0.25">
      <c r="A287" s="157">
        <v>45931</v>
      </c>
      <c r="B287" s="53" t="s">
        <v>1356</v>
      </c>
      <c r="C287" s="42" t="s">
        <v>179</v>
      </c>
      <c r="D287" s="42" t="s">
        <v>327</v>
      </c>
      <c r="E287" s="53" t="s">
        <v>328</v>
      </c>
      <c r="F287" s="417" t="s">
        <v>385</v>
      </c>
      <c r="G287" s="112">
        <v>2405006</v>
      </c>
      <c r="H287" s="47" t="s">
        <v>247</v>
      </c>
      <c r="I287" s="48">
        <v>2025</v>
      </c>
      <c r="J287" s="99" t="s">
        <v>1303</v>
      </c>
      <c r="K287" s="53" t="s">
        <v>1357</v>
      </c>
      <c r="L287" s="53" t="s">
        <v>387</v>
      </c>
      <c r="M287" s="42" t="s">
        <v>388</v>
      </c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116"/>
      <c r="AA287" s="188"/>
      <c r="AB287" s="62"/>
      <c r="AC287" s="97"/>
      <c r="AD287" s="62"/>
      <c r="AE287" s="38"/>
    </row>
    <row r="288" spans="1:39" s="39" customFormat="1" x14ac:dyDescent="0.25">
      <c r="A288" s="157">
        <v>45962</v>
      </c>
      <c r="B288" s="410" t="s">
        <v>1359</v>
      </c>
      <c r="C288" s="42" t="s">
        <v>179</v>
      </c>
      <c r="D288" s="53" t="s">
        <v>902</v>
      </c>
      <c r="E288" s="418" t="s">
        <v>939</v>
      </c>
      <c r="F288" s="418" t="s">
        <v>989</v>
      </c>
      <c r="G288" s="112">
        <v>1902098</v>
      </c>
      <c r="H288" s="84" t="s">
        <v>247</v>
      </c>
      <c r="I288" s="48">
        <v>2025</v>
      </c>
      <c r="J288" s="99" t="s">
        <v>1303</v>
      </c>
      <c r="K288" s="418" t="s">
        <v>990</v>
      </c>
      <c r="L288" s="53" t="s">
        <v>991</v>
      </c>
      <c r="M288" s="42" t="s">
        <v>992</v>
      </c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116"/>
      <c r="AA288" s="188"/>
      <c r="AB288" s="62"/>
      <c r="AC288" s="97"/>
      <c r="AD288" s="62"/>
      <c r="AE288" s="38"/>
      <c r="AF288" s="38"/>
      <c r="AG288" s="38"/>
      <c r="AH288" s="38"/>
      <c r="AI288" s="38"/>
      <c r="AJ288" s="1"/>
      <c r="AK288" s="1"/>
      <c r="AL288" s="1"/>
      <c r="AM288" s="1"/>
    </row>
    <row r="289" spans="1:39" s="39" customFormat="1" x14ac:dyDescent="0.25">
      <c r="A289" s="157">
        <v>45962</v>
      </c>
      <c r="B289" s="410" t="s">
        <v>1360</v>
      </c>
      <c r="C289" s="42" t="s">
        <v>179</v>
      </c>
      <c r="D289" s="53" t="s">
        <v>902</v>
      </c>
      <c r="E289" s="418" t="s">
        <v>939</v>
      </c>
      <c r="F289" s="418" t="s">
        <v>994</v>
      </c>
      <c r="G289" s="112">
        <v>2202020</v>
      </c>
      <c r="H289" s="84" t="s">
        <v>247</v>
      </c>
      <c r="I289" s="48">
        <v>2025</v>
      </c>
      <c r="J289" s="99" t="s">
        <v>1303</v>
      </c>
      <c r="K289" s="418" t="s">
        <v>995</v>
      </c>
      <c r="L289" s="418" t="s">
        <v>996</v>
      </c>
      <c r="M289" s="42" t="s">
        <v>997</v>
      </c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116"/>
      <c r="AA289" s="188"/>
      <c r="AB289" s="62"/>
      <c r="AC289" s="97"/>
      <c r="AD289" s="62"/>
      <c r="AE289" s="38"/>
      <c r="AF289" s="38"/>
      <c r="AG289" s="38"/>
      <c r="AH289" s="38"/>
      <c r="AI289" s="38"/>
      <c r="AJ289" s="1"/>
      <c r="AK289" s="1"/>
      <c r="AL289" s="1"/>
      <c r="AM289" s="1"/>
    </row>
    <row r="290" spans="1:39" s="39" customFormat="1" x14ac:dyDescent="0.25">
      <c r="A290" s="157">
        <v>45962</v>
      </c>
      <c r="B290" s="42" t="s">
        <v>1361</v>
      </c>
      <c r="C290" s="42" t="s">
        <v>179</v>
      </c>
      <c r="D290" s="53" t="s">
        <v>902</v>
      </c>
      <c r="E290" s="53" t="s">
        <v>939</v>
      </c>
      <c r="F290" s="45" t="s">
        <v>999</v>
      </c>
      <c r="G290" s="112">
        <v>1903002</v>
      </c>
      <c r="H290" s="47" t="s">
        <v>247</v>
      </c>
      <c r="I290" s="48">
        <v>2025</v>
      </c>
      <c r="J290" s="99" t="s">
        <v>1303</v>
      </c>
      <c r="K290" s="53" t="s">
        <v>1000</v>
      </c>
      <c r="L290" s="53" t="s">
        <v>1001</v>
      </c>
      <c r="M290" s="42" t="s">
        <v>1002</v>
      </c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116"/>
      <c r="AA290" s="188"/>
      <c r="AB290" s="62"/>
      <c r="AC290" s="97"/>
      <c r="AD290" s="62"/>
      <c r="AE290" s="38"/>
      <c r="AF290" s="38"/>
      <c r="AG290" s="38"/>
      <c r="AH290" s="38"/>
      <c r="AI290" s="38"/>
      <c r="AJ290" s="1"/>
      <c r="AK290" s="1"/>
      <c r="AL290" s="1"/>
      <c r="AM290" s="1"/>
    </row>
    <row r="291" spans="1:39" s="39" customFormat="1" x14ac:dyDescent="0.25">
      <c r="A291" s="156">
        <v>45992</v>
      </c>
      <c r="B291" s="53" t="s">
        <v>486</v>
      </c>
      <c r="C291" s="42" t="s">
        <v>179</v>
      </c>
      <c r="D291" s="53" t="s">
        <v>413</v>
      </c>
      <c r="E291" s="53" t="s">
        <v>455</v>
      </c>
      <c r="F291" s="53" t="s">
        <v>487</v>
      </c>
      <c r="G291" s="112">
        <v>1506019</v>
      </c>
      <c r="H291" s="47" t="s">
        <v>247</v>
      </c>
      <c r="I291" s="48">
        <v>2025</v>
      </c>
      <c r="J291" s="99" t="s">
        <v>1303</v>
      </c>
      <c r="K291" s="53" t="s">
        <v>488</v>
      </c>
      <c r="L291" s="53" t="s">
        <v>489</v>
      </c>
      <c r="M291" s="42" t="s">
        <v>490</v>
      </c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116"/>
      <c r="AA291" s="188"/>
      <c r="AB291" s="62"/>
      <c r="AC291" s="97"/>
      <c r="AD291" s="62"/>
      <c r="AE291" s="38"/>
      <c r="AF291" s="38"/>
      <c r="AG291" s="38"/>
      <c r="AH291" s="38"/>
      <c r="AI291" s="38"/>
      <c r="AJ291" s="1"/>
      <c r="AK291" s="1"/>
      <c r="AL291" s="1"/>
      <c r="AM291" s="1"/>
    </row>
    <row r="292" spans="1:39" s="39" customFormat="1" x14ac:dyDescent="0.25">
      <c r="A292" s="156">
        <v>45992</v>
      </c>
      <c r="B292" s="53" t="s">
        <v>612</v>
      </c>
      <c r="C292" s="42" t="s">
        <v>179</v>
      </c>
      <c r="D292" s="53" t="s">
        <v>597</v>
      </c>
      <c r="E292" s="53" t="s">
        <v>598</v>
      </c>
      <c r="F292" s="53" t="s">
        <v>613</v>
      </c>
      <c r="G292" s="112">
        <v>1109101</v>
      </c>
      <c r="H292" s="47" t="s">
        <v>247</v>
      </c>
      <c r="I292" s="48">
        <v>2025</v>
      </c>
      <c r="J292" s="99" t="s">
        <v>1303</v>
      </c>
      <c r="K292" s="53" t="s">
        <v>614</v>
      </c>
      <c r="L292" s="53" t="s">
        <v>615</v>
      </c>
      <c r="M292" s="42" t="s">
        <v>616</v>
      </c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116"/>
      <c r="AA292" s="188"/>
      <c r="AB292" s="62"/>
      <c r="AC292" s="97"/>
      <c r="AD292" s="62"/>
      <c r="AE292" s="38"/>
      <c r="AF292" s="38"/>
      <c r="AG292" s="38"/>
      <c r="AH292" s="38"/>
      <c r="AI292" s="38"/>
      <c r="AJ292" s="1"/>
      <c r="AK292" s="1"/>
      <c r="AL292" s="1"/>
      <c r="AM292" s="1"/>
    </row>
    <row r="293" spans="1:39" s="39" customFormat="1" x14ac:dyDescent="0.25">
      <c r="A293" s="156">
        <v>45992</v>
      </c>
      <c r="B293" s="53" t="s">
        <v>528</v>
      </c>
      <c r="C293" s="42" t="s">
        <v>179</v>
      </c>
      <c r="D293" s="42" t="s">
        <v>510</v>
      </c>
      <c r="E293" s="53" t="s">
        <v>510</v>
      </c>
      <c r="F293" s="53" t="s">
        <v>529</v>
      </c>
      <c r="G293" s="112" t="e">
        <v>#N/A</v>
      </c>
      <c r="H293" s="47" t="s">
        <v>247</v>
      </c>
      <c r="I293" s="48">
        <v>2025</v>
      </c>
      <c r="J293" s="99" t="s">
        <v>1303</v>
      </c>
      <c r="K293" s="53" t="s">
        <v>530</v>
      </c>
      <c r="L293" s="53" t="s">
        <v>531</v>
      </c>
      <c r="M293" s="42" t="s">
        <v>532</v>
      </c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116"/>
      <c r="AA293" s="38"/>
      <c r="AB293" s="38"/>
      <c r="AC293" s="17"/>
      <c r="AD293" s="38"/>
      <c r="AE293" s="38"/>
    </row>
    <row r="294" spans="1:39" s="39" customFormat="1" x14ac:dyDescent="0.25">
      <c r="A294" s="125">
        <v>46023</v>
      </c>
      <c r="B294" s="65" t="s">
        <v>237</v>
      </c>
      <c r="C294" s="42" t="s">
        <v>179</v>
      </c>
      <c r="D294" s="42" t="s">
        <v>115</v>
      </c>
      <c r="E294" s="42" t="s">
        <v>116</v>
      </c>
      <c r="F294" s="42" t="s">
        <v>1688</v>
      </c>
      <c r="G294" s="53">
        <v>1208059</v>
      </c>
      <c r="H294" s="47">
        <v>2020</v>
      </c>
      <c r="I294" s="48" t="e">
        <f>#REF!+1</f>
        <v>#REF!</v>
      </c>
      <c r="J294" s="99" t="s">
        <v>1303</v>
      </c>
      <c r="K294" s="53" t="s">
        <v>239</v>
      </c>
      <c r="L294" s="53" t="s">
        <v>32</v>
      </c>
      <c r="M294" s="42" t="s">
        <v>241</v>
      </c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116"/>
      <c r="AA294" s="188"/>
      <c r="AB294" s="62"/>
      <c r="AC294" s="97"/>
      <c r="AD294" s="62"/>
      <c r="AE294" s="38"/>
      <c r="AF294" s="38"/>
      <c r="AG294" s="38"/>
      <c r="AH294" s="38"/>
      <c r="AI294" s="38"/>
      <c r="AJ294" s="1"/>
      <c r="AK294" s="1"/>
      <c r="AL294" s="1"/>
      <c r="AM294" s="1"/>
    </row>
    <row r="295" spans="1:39" s="39" customFormat="1" ht="21" x14ac:dyDescent="0.25">
      <c r="A295" s="125">
        <v>46113</v>
      </c>
      <c r="B295" s="65" t="s">
        <v>233</v>
      </c>
      <c r="C295" s="42" t="s">
        <v>179</v>
      </c>
      <c r="D295" s="42" t="s">
        <v>115</v>
      </c>
      <c r="E295" s="42" t="s">
        <v>116</v>
      </c>
      <c r="F295" s="42" t="s">
        <v>1689</v>
      </c>
      <c r="G295" s="53">
        <v>1208059</v>
      </c>
      <c r="H295" s="47">
        <v>2020</v>
      </c>
      <c r="I295" s="48" t="e">
        <f>#REF!+1</f>
        <v>#REF!</v>
      </c>
      <c r="J295" s="108" t="s">
        <v>1339</v>
      </c>
      <c r="K295" s="53" t="s">
        <v>235</v>
      </c>
      <c r="L295" s="42" t="s">
        <v>1690</v>
      </c>
      <c r="M295" s="42" t="s">
        <v>236</v>
      </c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116"/>
      <c r="AA295" s="188"/>
      <c r="AB295" s="62"/>
      <c r="AC295" s="97"/>
      <c r="AD295" s="62"/>
      <c r="AE295" s="38"/>
      <c r="AF295" s="38"/>
      <c r="AG295" s="38"/>
      <c r="AH295" s="38"/>
      <c r="AI295" s="38"/>
      <c r="AJ295" s="1"/>
      <c r="AK295" s="1"/>
      <c r="AL295" s="1"/>
      <c r="AM295" s="1"/>
    </row>
    <row r="296" spans="1:39" s="39" customFormat="1" ht="21" x14ac:dyDescent="0.25">
      <c r="A296" s="125">
        <v>46113</v>
      </c>
      <c r="B296" s="65" t="s">
        <v>229</v>
      </c>
      <c r="C296" s="42" t="s">
        <v>179</v>
      </c>
      <c r="D296" s="42" t="s">
        <v>115</v>
      </c>
      <c r="E296" s="42" t="s">
        <v>116</v>
      </c>
      <c r="F296" s="42" t="s">
        <v>1691</v>
      </c>
      <c r="G296" s="53">
        <v>1208059</v>
      </c>
      <c r="H296" s="47">
        <v>2020</v>
      </c>
      <c r="I296" s="48" t="e">
        <f>#REF!+1</f>
        <v>#REF!</v>
      </c>
      <c r="J296" s="108" t="s">
        <v>1339</v>
      </c>
      <c r="K296" s="53" t="s">
        <v>231</v>
      </c>
      <c r="L296" s="42" t="s">
        <v>1692</v>
      </c>
      <c r="M296" s="42" t="s">
        <v>232</v>
      </c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116"/>
      <c r="AA296" s="188"/>
      <c r="AB296" s="62"/>
      <c r="AC296" s="97"/>
      <c r="AD296" s="62"/>
      <c r="AE296" s="38"/>
      <c r="AF296" s="38"/>
      <c r="AG296" s="38"/>
      <c r="AH296" s="38"/>
      <c r="AI296" s="38"/>
      <c r="AJ296" s="1"/>
      <c r="AK296" s="1"/>
      <c r="AL296" s="1"/>
      <c r="AM296" s="1"/>
    </row>
    <row r="297" spans="1:39" s="39" customFormat="1" ht="21" x14ac:dyDescent="0.25">
      <c r="A297" s="125">
        <v>46113</v>
      </c>
      <c r="B297" s="65" t="s">
        <v>224</v>
      </c>
      <c r="C297" s="42" t="s">
        <v>179</v>
      </c>
      <c r="D297" s="42" t="s">
        <v>115</v>
      </c>
      <c r="E297" s="42" t="s">
        <v>116</v>
      </c>
      <c r="F297" s="42" t="s">
        <v>1693</v>
      </c>
      <c r="G297" s="53">
        <v>1208059</v>
      </c>
      <c r="H297" s="47">
        <v>2020</v>
      </c>
      <c r="I297" s="48" t="e">
        <f>#REF!+1</f>
        <v>#REF!</v>
      </c>
      <c r="J297" s="108" t="s">
        <v>1339</v>
      </c>
      <c r="K297" s="53" t="s">
        <v>226</v>
      </c>
      <c r="L297" s="42" t="s">
        <v>227</v>
      </c>
      <c r="M297" s="42" t="s">
        <v>228</v>
      </c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116"/>
      <c r="AA297" s="188"/>
      <c r="AB297" s="62"/>
      <c r="AC297" s="97"/>
      <c r="AD297" s="62"/>
      <c r="AE297" s="38"/>
      <c r="AF297" s="38"/>
      <c r="AG297" s="38"/>
      <c r="AH297" s="38"/>
      <c r="AI297" s="38"/>
      <c r="AJ297" s="1"/>
      <c r="AK297" s="1"/>
      <c r="AL297" s="1"/>
      <c r="AM297" s="1"/>
    </row>
    <row r="298" spans="1:39" s="39" customFormat="1" ht="21" x14ac:dyDescent="0.25">
      <c r="A298" s="125">
        <v>46113</v>
      </c>
      <c r="B298" s="65" t="s">
        <v>220</v>
      </c>
      <c r="C298" s="42" t="s">
        <v>179</v>
      </c>
      <c r="D298" s="42" t="s">
        <v>115</v>
      </c>
      <c r="E298" s="42" t="s">
        <v>116</v>
      </c>
      <c r="F298" s="42" t="s">
        <v>1694</v>
      </c>
      <c r="G298" s="53">
        <v>1208059</v>
      </c>
      <c r="H298" s="47">
        <v>2020</v>
      </c>
      <c r="I298" s="48" t="e">
        <f>#REF!+1</f>
        <v>#REF!</v>
      </c>
      <c r="J298" s="108" t="s">
        <v>1339</v>
      </c>
      <c r="K298" s="53" t="s">
        <v>222</v>
      </c>
      <c r="L298" s="42" t="s">
        <v>1695</v>
      </c>
      <c r="M298" s="42" t="s">
        <v>223</v>
      </c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116"/>
      <c r="AA298" s="188"/>
      <c r="AB298" s="62"/>
      <c r="AC298" s="97"/>
      <c r="AD298" s="62"/>
      <c r="AE298" s="38"/>
      <c r="AF298" s="38"/>
      <c r="AG298" s="38"/>
      <c r="AH298" s="38"/>
      <c r="AI298" s="38"/>
      <c r="AJ298" s="1"/>
      <c r="AK298" s="1"/>
      <c r="AL298" s="1"/>
      <c r="AM298" s="1"/>
    </row>
    <row r="299" spans="1:39" s="39" customFormat="1" ht="21" x14ac:dyDescent="0.25">
      <c r="A299" s="125">
        <v>46113</v>
      </c>
      <c r="B299" s="65" t="s">
        <v>215</v>
      </c>
      <c r="C299" s="42" t="s">
        <v>179</v>
      </c>
      <c r="D299" s="42" t="s">
        <v>115</v>
      </c>
      <c r="E299" s="42" t="s">
        <v>116</v>
      </c>
      <c r="F299" s="42" t="s">
        <v>1696</v>
      </c>
      <c r="G299" s="53">
        <v>1208059</v>
      </c>
      <c r="H299" s="47">
        <v>2020</v>
      </c>
      <c r="I299" s="48" t="e">
        <f>#REF!+1</f>
        <v>#REF!</v>
      </c>
      <c r="J299" s="108" t="s">
        <v>1339</v>
      </c>
      <c r="K299" s="53" t="s">
        <v>217</v>
      </c>
      <c r="L299" s="53" t="s">
        <v>218</v>
      </c>
      <c r="M299" s="42" t="s">
        <v>219</v>
      </c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116"/>
      <c r="AA299" s="188"/>
      <c r="AB299" s="62"/>
      <c r="AC299" s="97"/>
      <c r="AD299" s="62"/>
      <c r="AE299" s="38"/>
      <c r="AF299" s="38"/>
      <c r="AG299" s="38"/>
      <c r="AH299" s="38"/>
      <c r="AI299" s="38"/>
      <c r="AJ299" s="1"/>
      <c r="AK299" s="1"/>
      <c r="AL299" s="1"/>
      <c r="AM299" s="1"/>
    </row>
    <row r="300" spans="1:39" s="39" customFormat="1" ht="21" x14ac:dyDescent="0.25">
      <c r="A300" s="125">
        <v>46113</v>
      </c>
      <c r="B300" s="65" t="s">
        <v>212</v>
      </c>
      <c r="C300" s="42" t="s">
        <v>179</v>
      </c>
      <c r="D300" s="42" t="s">
        <v>115</v>
      </c>
      <c r="E300" s="42" t="s">
        <v>116</v>
      </c>
      <c r="F300" s="42" t="s">
        <v>1697</v>
      </c>
      <c r="G300" s="53">
        <v>1208059</v>
      </c>
      <c r="H300" s="47">
        <v>2020</v>
      </c>
      <c r="I300" s="48" t="e">
        <f>#REF!+1</f>
        <v>#REF!</v>
      </c>
      <c r="J300" s="108" t="s">
        <v>1339</v>
      </c>
      <c r="K300" s="53" t="s">
        <v>1349</v>
      </c>
      <c r="L300" s="53" t="s">
        <v>32</v>
      </c>
      <c r="M300" s="42" t="s">
        <v>214</v>
      </c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116"/>
      <c r="AA300" s="188"/>
      <c r="AB300" s="62"/>
      <c r="AC300" s="97"/>
      <c r="AD300" s="62"/>
      <c r="AE300" s="38"/>
      <c r="AF300" s="38"/>
      <c r="AG300" s="38"/>
      <c r="AH300" s="38"/>
      <c r="AI300" s="38"/>
      <c r="AJ300" s="1"/>
      <c r="AK300" s="1"/>
      <c r="AL300" s="1"/>
      <c r="AM300" s="1"/>
    </row>
    <row r="301" spans="1:39" s="39" customFormat="1" ht="21" x14ac:dyDescent="0.25">
      <c r="A301" s="125">
        <v>46113</v>
      </c>
      <c r="B301" s="65" t="s">
        <v>208</v>
      </c>
      <c r="C301" s="42" t="s">
        <v>179</v>
      </c>
      <c r="D301" s="42" t="s">
        <v>115</v>
      </c>
      <c r="E301" s="42" t="s">
        <v>116</v>
      </c>
      <c r="F301" s="42" t="s">
        <v>1698</v>
      </c>
      <c r="G301" s="53">
        <v>1604003</v>
      </c>
      <c r="H301" s="47">
        <v>2020</v>
      </c>
      <c r="I301" s="48" t="e">
        <f>#REF!+1</f>
        <v>#REF!</v>
      </c>
      <c r="J301" s="108" t="s">
        <v>1339</v>
      </c>
      <c r="K301" s="53" t="s">
        <v>1347</v>
      </c>
      <c r="L301" s="53" t="s">
        <v>1699</v>
      </c>
      <c r="M301" s="42" t="s">
        <v>211</v>
      </c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116"/>
      <c r="AA301" s="188"/>
      <c r="AB301" s="62"/>
      <c r="AC301" s="97"/>
      <c r="AD301" s="62"/>
      <c r="AE301" s="38"/>
      <c r="AF301" s="38"/>
      <c r="AG301" s="38"/>
      <c r="AH301" s="38"/>
      <c r="AI301" s="38"/>
      <c r="AJ301" s="1"/>
      <c r="AK301" s="1"/>
      <c r="AL301" s="1"/>
      <c r="AM301" s="1"/>
    </row>
    <row r="302" spans="1:39" s="39" customFormat="1" ht="21" x14ac:dyDescent="0.25">
      <c r="A302" s="125">
        <v>46143</v>
      </c>
      <c r="B302" s="65" t="s">
        <v>204</v>
      </c>
      <c r="C302" s="42" t="s">
        <v>179</v>
      </c>
      <c r="D302" s="42" t="s">
        <v>115</v>
      </c>
      <c r="E302" s="42" t="s">
        <v>116</v>
      </c>
      <c r="F302" s="42" t="s">
        <v>1700</v>
      </c>
      <c r="G302" s="53">
        <v>1208059</v>
      </c>
      <c r="H302" s="47">
        <v>2020</v>
      </c>
      <c r="I302" s="48" t="e">
        <f>#REF!+1</f>
        <v>#REF!</v>
      </c>
      <c r="J302" s="108" t="s">
        <v>1339</v>
      </c>
      <c r="K302" s="53" t="s">
        <v>206</v>
      </c>
      <c r="L302" s="53" t="s">
        <v>1701</v>
      </c>
      <c r="M302" s="42" t="s">
        <v>207</v>
      </c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116"/>
      <c r="AA302" s="188"/>
      <c r="AB302" s="62"/>
      <c r="AC302" s="97"/>
      <c r="AD302" s="62"/>
      <c r="AE302" s="38"/>
      <c r="AF302" s="38"/>
      <c r="AG302" s="38"/>
      <c r="AH302" s="38"/>
      <c r="AI302" s="38"/>
      <c r="AJ302" s="1"/>
      <c r="AK302" s="1"/>
      <c r="AL302" s="1"/>
      <c r="AM302" s="1"/>
    </row>
    <row r="303" spans="1:39" s="39" customFormat="1" ht="21" x14ac:dyDescent="0.25">
      <c r="A303" s="125">
        <v>46143</v>
      </c>
      <c r="B303" s="65" t="s">
        <v>200</v>
      </c>
      <c r="C303" s="42" t="s">
        <v>179</v>
      </c>
      <c r="D303" s="42" t="s">
        <v>115</v>
      </c>
      <c r="E303" s="42" t="s">
        <v>116</v>
      </c>
      <c r="F303" s="42" t="s">
        <v>1702</v>
      </c>
      <c r="G303" s="53">
        <v>1208059</v>
      </c>
      <c r="H303" s="47">
        <v>2020</v>
      </c>
      <c r="I303" s="48" t="e">
        <f>#REF!+1</f>
        <v>#REF!</v>
      </c>
      <c r="J303" s="108" t="s">
        <v>1339</v>
      </c>
      <c r="K303" s="53" t="s">
        <v>202</v>
      </c>
      <c r="L303" s="53" t="s">
        <v>198</v>
      </c>
      <c r="M303" s="42" t="s">
        <v>203</v>
      </c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116"/>
      <c r="AA303" s="188"/>
      <c r="AB303" s="62"/>
      <c r="AC303" s="97"/>
      <c r="AD303" s="62"/>
      <c r="AE303" s="38"/>
      <c r="AF303" s="38"/>
      <c r="AG303" s="38"/>
      <c r="AH303" s="38"/>
      <c r="AI303" s="38"/>
      <c r="AJ303" s="1"/>
      <c r="AK303" s="1"/>
      <c r="AL303" s="1"/>
      <c r="AM303" s="1"/>
    </row>
    <row r="304" spans="1:39" s="39" customFormat="1" ht="21" x14ac:dyDescent="0.25">
      <c r="A304" s="125">
        <v>46143</v>
      </c>
      <c r="B304" s="65" t="s">
        <v>195</v>
      </c>
      <c r="C304" s="42" t="s">
        <v>179</v>
      </c>
      <c r="D304" s="42" t="s">
        <v>115</v>
      </c>
      <c r="E304" s="42" t="s">
        <v>116</v>
      </c>
      <c r="F304" s="42" t="s">
        <v>1703</v>
      </c>
      <c r="G304" s="53">
        <v>1208059</v>
      </c>
      <c r="H304" s="47">
        <v>2020</v>
      </c>
      <c r="I304" s="48" t="e">
        <f>#REF!+1</f>
        <v>#REF!</v>
      </c>
      <c r="J304" s="108" t="s">
        <v>1339</v>
      </c>
      <c r="K304" s="53" t="s">
        <v>197</v>
      </c>
      <c r="L304" s="53" t="s">
        <v>1704</v>
      </c>
      <c r="M304" s="42" t="s">
        <v>199</v>
      </c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116"/>
      <c r="AA304" s="188"/>
      <c r="AB304" s="62"/>
      <c r="AC304" s="97"/>
      <c r="AD304" s="62"/>
      <c r="AE304" s="38"/>
      <c r="AF304" s="38"/>
      <c r="AG304" s="38"/>
      <c r="AH304" s="38"/>
      <c r="AI304" s="38"/>
      <c r="AJ304" s="1"/>
      <c r="AK304" s="1"/>
      <c r="AL304" s="1"/>
      <c r="AM304" s="1"/>
    </row>
    <row r="305" spans="1:39" s="39" customFormat="1" ht="21" x14ac:dyDescent="0.25">
      <c r="A305" s="125">
        <v>46143</v>
      </c>
      <c r="B305" s="65" t="s">
        <v>191</v>
      </c>
      <c r="C305" s="42" t="s">
        <v>179</v>
      </c>
      <c r="D305" s="42" t="s">
        <v>115</v>
      </c>
      <c r="E305" s="42" t="s">
        <v>116</v>
      </c>
      <c r="F305" s="42" t="s">
        <v>1705</v>
      </c>
      <c r="G305" s="53">
        <v>1208059</v>
      </c>
      <c r="H305" s="47">
        <v>2021</v>
      </c>
      <c r="I305" s="48" t="e">
        <f>#REF!+1</f>
        <v>#REF!</v>
      </c>
      <c r="J305" s="108" t="s">
        <v>1339</v>
      </c>
      <c r="K305" s="53" t="s">
        <v>1706</v>
      </c>
      <c r="L305" s="53" t="s">
        <v>32</v>
      </c>
      <c r="M305" s="42" t="s">
        <v>194</v>
      </c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116"/>
      <c r="AA305" s="188"/>
      <c r="AB305" s="62"/>
      <c r="AC305" s="97"/>
      <c r="AD305" s="62"/>
      <c r="AE305" s="38"/>
      <c r="AF305" s="38"/>
      <c r="AG305" s="38"/>
      <c r="AH305" s="38"/>
      <c r="AI305" s="38"/>
      <c r="AJ305" s="1"/>
      <c r="AK305" s="1"/>
      <c r="AL305" s="1"/>
      <c r="AM305" s="1"/>
    </row>
    <row r="306" spans="1:39" s="39" customFormat="1" ht="21" x14ac:dyDescent="0.25">
      <c r="A306" s="125">
        <v>46143</v>
      </c>
      <c r="B306" s="65" t="s">
        <v>186</v>
      </c>
      <c r="C306" s="42" t="s">
        <v>179</v>
      </c>
      <c r="D306" s="42" t="s">
        <v>115</v>
      </c>
      <c r="E306" s="42" t="s">
        <v>116</v>
      </c>
      <c r="F306" s="42" t="s">
        <v>1707</v>
      </c>
      <c r="G306" s="53">
        <v>1208059</v>
      </c>
      <c r="H306" s="47">
        <v>2021</v>
      </c>
      <c r="I306" s="48" t="e">
        <f>#REF!+1</f>
        <v>#REF!</v>
      </c>
      <c r="J306" s="108" t="s">
        <v>1339</v>
      </c>
      <c r="K306" s="425" t="s">
        <v>188</v>
      </c>
      <c r="L306" s="53" t="s">
        <v>189</v>
      </c>
      <c r="M306" s="42" t="s">
        <v>190</v>
      </c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116"/>
      <c r="AA306" s="188"/>
      <c r="AB306" s="62"/>
      <c r="AC306" s="97"/>
      <c r="AD306" s="62"/>
      <c r="AE306" s="38"/>
      <c r="AF306" s="38"/>
      <c r="AG306" s="38"/>
      <c r="AH306" s="38"/>
      <c r="AI306" s="38"/>
      <c r="AJ306" s="1"/>
      <c r="AK306" s="1"/>
      <c r="AL306" s="1"/>
      <c r="AM306" s="1"/>
    </row>
    <row r="307" spans="1:39" s="39" customFormat="1" ht="21" x14ac:dyDescent="0.25">
      <c r="A307" s="125">
        <v>46143</v>
      </c>
      <c r="B307" s="65" t="s">
        <v>178</v>
      </c>
      <c r="C307" s="42" t="s">
        <v>179</v>
      </c>
      <c r="D307" s="42" t="s">
        <v>115</v>
      </c>
      <c r="E307" s="42" t="s">
        <v>116</v>
      </c>
      <c r="F307" s="42" t="s">
        <v>1708</v>
      </c>
      <c r="G307" s="53">
        <v>1208059</v>
      </c>
      <c r="H307" s="47">
        <v>2021</v>
      </c>
      <c r="I307" s="48" t="e">
        <f>#REF!+1</f>
        <v>#REF!</v>
      </c>
      <c r="J307" s="108" t="s">
        <v>1339</v>
      </c>
      <c r="K307" s="53" t="s">
        <v>181</v>
      </c>
      <c r="L307" s="53" t="s">
        <v>1709</v>
      </c>
      <c r="M307" s="42" t="s">
        <v>182</v>
      </c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116"/>
      <c r="AA307" s="188"/>
      <c r="AB307" s="62"/>
      <c r="AC307" s="97"/>
      <c r="AD307" s="62"/>
      <c r="AE307" s="38"/>
      <c r="AF307" s="38"/>
      <c r="AG307" s="38"/>
      <c r="AH307" s="38"/>
      <c r="AI307" s="38"/>
      <c r="AJ307" s="1"/>
      <c r="AK307" s="1"/>
      <c r="AL307" s="1"/>
      <c r="AM307" s="1"/>
    </row>
    <row r="308" spans="1:39" s="39" customFormat="1" x14ac:dyDescent="0.25">
      <c r="A308" s="125">
        <v>46023</v>
      </c>
      <c r="B308" s="53" t="s">
        <v>618</v>
      </c>
      <c r="C308" s="42" t="s">
        <v>179</v>
      </c>
      <c r="D308" s="53" t="s">
        <v>597</v>
      </c>
      <c r="E308" s="53" t="s">
        <v>598</v>
      </c>
      <c r="F308" s="53" t="s">
        <v>619</v>
      </c>
      <c r="G308" s="112">
        <v>1108001</v>
      </c>
      <c r="H308" s="47" t="s">
        <v>247</v>
      </c>
      <c r="I308" s="33" t="e">
        <f>#REF!+1</f>
        <v>#REF!</v>
      </c>
      <c r="J308" s="47" t="s">
        <v>37</v>
      </c>
      <c r="K308" s="53" t="s">
        <v>193</v>
      </c>
      <c r="L308" s="53" t="s">
        <v>620</v>
      </c>
      <c r="M308" s="42" t="s">
        <v>621</v>
      </c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116"/>
      <c r="AA308" s="38"/>
      <c r="AB308" s="38"/>
      <c r="AC308" s="38"/>
      <c r="AD308" s="38"/>
      <c r="AE308" s="38"/>
      <c r="AF308" s="1"/>
      <c r="AG308" s="1"/>
      <c r="AH308" s="1"/>
      <c r="AI308" s="1"/>
    </row>
    <row r="309" spans="1:39" s="39" customFormat="1" x14ac:dyDescent="0.25">
      <c r="A309" s="125">
        <v>46023</v>
      </c>
      <c r="B309" s="53" t="s">
        <v>667</v>
      </c>
      <c r="C309" s="42" t="s">
        <v>179</v>
      </c>
      <c r="D309" s="53" t="s">
        <v>597</v>
      </c>
      <c r="E309" s="53" t="s">
        <v>653</v>
      </c>
      <c r="F309" s="53" t="s">
        <v>668</v>
      </c>
      <c r="G309" s="112">
        <v>1808002</v>
      </c>
      <c r="H309" s="47" t="s">
        <v>247</v>
      </c>
      <c r="I309" s="33" t="e">
        <f>#REF!+1</f>
        <v>#REF!</v>
      </c>
      <c r="J309" s="47" t="s">
        <v>37</v>
      </c>
      <c r="K309" s="53" t="s">
        <v>669</v>
      </c>
      <c r="L309" s="53" t="s">
        <v>670</v>
      </c>
      <c r="M309" s="42" t="s">
        <v>671</v>
      </c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116"/>
      <c r="AA309" s="38"/>
      <c r="AB309" s="38"/>
      <c r="AC309" s="38"/>
      <c r="AD309" s="38"/>
      <c r="AE309" s="38"/>
      <c r="AF309" s="1"/>
      <c r="AG309" s="1"/>
      <c r="AH309" s="1"/>
      <c r="AI309" s="1"/>
    </row>
    <row r="310" spans="1:39" s="39" customFormat="1" x14ac:dyDescent="0.25">
      <c r="A310" s="125">
        <v>46023</v>
      </c>
      <c r="B310" s="53" t="s">
        <v>1067</v>
      </c>
      <c r="C310" s="42" t="s">
        <v>179</v>
      </c>
      <c r="D310" s="43" t="s">
        <v>1026</v>
      </c>
      <c r="E310" s="53" t="s">
        <v>1053</v>
      </c>
      <c r="F310" s="53" t="s">
        <v>1068</v>
      </c>
      <c r="G310" s="112">
        <v>1405012</v>
      </c>
      <c r="H310" s="47" t="s">
        <v>247</v>
      </c>
      <c r="I310" s="33" t="e">
        <f>#REF!+1</f>
        <v>#REF!</v>
      </c>
      <c r="J310" s="47" t="s">
        <v>37</v>
      </c>
      <c r="K310" s="53" t="s">
        <v>1069</v>
      </c>
      <c r="L310" s="53" t="s">
        <v>1070</v>
      </c>
      <c r="M310" s="42" t="s">
        <v>1071</v>
      </c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116"/>
      <c r="AA310" s="38"/>
      <c r="AB310" s="38"/>
      <c r="AC310" s="38"/>
      <c r="AD310" s="38"/>
      <c r="AE310" s="38"/>
      <c r="AF310" s="1"/>
      <c r="AG310" s="1"/>
      <c r="AH310" s="1"/>
      <c r="AI310" s="1"/>
    </row>
    <row r="311" spans="1:39" s="39" customFormat="1" x14ac:dyDescent="0.25">
      <c r="A311" s="125">
        <v>46054</v>
      </c>
      <c r="B311" s="53" t="s">
        <v>622</v>
      </c>
      <c r="C311" s="42" t="s">
        <v>179</v>
      </c>
      <c r="D311" s="53" t="s">
        <v>597</v>
      </c>
      <c r="E311" s="53" t="s">
        <v>598</v>
      </c>
      <c r="F311" s="53" t="s">
        <v>623</v>
      </c>
      <c r="G311" s="112">
        <v>1302034</v>
      </c>
      <c r="H311" s="47" t="s">
        <v>247</v>
      </c>
      <c r="I311" s="33" t="e">
        <f>#REF!+1</f>
        <v>#REF!</v>
      </c>
      <c r="J311" s="47" t="s">
        <v>37</v>
      </c>
      <c r="K311" s="53" t="s">
        <v>624</v>
      </c>
      <c r="L311" s="53" t="s">
        <v>625</v>
      </c>
      <c r="M311" s="42" t="s">
        <v>626</v>
      </c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116"/>
      <c r="AA311" s="38"/>
      <c r="AB311" s="38"/>
      <c r="AC311" s="38"/>
      <c r="AD311" s="38"/>
      <c r="AE311" s="38"/>
      <c r="AF311" s="1"/>
      <c r="AG311" s="1"/>
      <c r="AH311" s="1"/>
      <c r="AI311" s="1"/>
    </row>
    <row r="312" spans="1:39" s="39" customFormat="1" x14ac:dyDescent="0.25">
      <c r="A312" s="125">
        <v>46054</v>
      </c>
      <c r="B312" s="53" t="s">
        <v>242</v>
      </c>
      <c r="C312" s="42" t="s">
        <v>179</v>
      </c>
      <c r="D312" s="42" t="s">
        <v>115</v>
      </c>
      <c r="E312" s="53" t="s">
        <v>124</v>
      </c>
      <c r="F312" s="109" t="s">
        <v>243</v>
      </c>
      <c r="G312" s="112">
        <v>1604048</v>
      </c>
      <c r="H312" s="47" t="s">
        <v>247</v>
      </c>
      <c r="I312" s="33" t="e">
        <f>#REF!+1</f>
        <v>#REF!</v>
      </c>
      <c r="J312" s="47" t="s">
        <v>37</v>
      </c>
      <c r="K312" s="42" t="s">
        <v>244</v>
      </c>
      <c r="L312" s="42" t="s">
        <v>245</v>
      </c>
      <c r="M312" s="42" t="s">
        <v>246</v>
      </c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116"/>
      <c r="AA312" s="38"/>
      <c r="AB312" s="38"/>
      <c r="AC312" s="38"/>
      <c r="AD312" s="38"/>
      <c r="AE312" s="38"/>
      <c r="AF312" s="1"/>
      <c r="AG312" s="1"/>
      <c r="AH312" s="1"/>
      <c r="AI312" s="1"/>
    </row>
    <row r="313" spans="1:39" s="39" customFormat="1" x14ac:dyDescent="0.25">
      <c r="A313" s="125">
        <v>46054</v>
      </c>
      <c r="B313" s="53" t="s">
        <v>637</v>
      </c>
      <c r="C313" s="42" t="s">
        <v>179</v>
      </c>
      <c r="D313" s="53" t="s">
        <v>597</v>
      </c>
      <c r="E313" s="53" t="s">
        <v>629</v>
      </c>
      <c r="F313" s="53" t="s">
        <v>638</v>
      </c>
      <c r="G313" s="112">
        <v>1011021</v>
      </c>
      <c r="H313" s="47" t="s">
        <v>247</v>
      </c>
      <c r="I313" s="33" t="e">
        <f>#REF!+1</f>
        <v>#REF!</v>
      </c>
      <c r="J313" s="47" t="s">
        <v>37</v>
      </c>
      <c r="K313" s="53" t="s">
        <v>639</v>
      </c>
      <c r="L313" s="53" t="s">
        <v>640</v>
      </c>
      <c r="M313" s="42" t="s">
        <v>641</v>
      </c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116"/>
      <c r="AA313" s="38"/>
      <c r="AB313" s="38"/>
      <c r="AC313" s="38"/>
      <c r="AD313" s="38"/>
      <c r="AE313" s="38"/>
      <c r="AF313" s="1"/>
      <c r="AG313" s="1"/>
      <c r="AH313" s="1"/>
      <c r="AI313" s="1"/>
    </row>
    <row r="314" spans="1:39" s="39" customFormat="1" x14ac:dyDescent="0.25">
      <c r="A314" s="125">
        <v>46082</v>
      </c>
      <c r="B314" s="53" t="s">
        <v>481</v>
      </c>
      <c r="C314" s="42" t="s">
        <v>283</v>
      </c>
      <c r="D314" s="53" t="s">
        <v>413</v>
      </c>
      <c r="E314" s="53" t="s">
        <v>455</v>
      </c>
      <c r="F314" s="53" t="s">
        <v>482</v>
      </c>
      <c r="G314" s="112">
        <v>2412013</v>
      </c>
      <c r="H314" s="47" t="s">
        <v>247</v>
      </c>
      <c r="I314" s="33" t="e">
        <f>#REF!+1</f>
        <v>#REF!</v>
      </c>
      <c r="J314" s="11" t="s">
        <v>1547</v>
      </c>
      <c r="K314" s="53" t="s">
        <v>483</v>
      </c>
      <c r="L314" s="53" t="s">
        <v>484</v>
      </c>
      <c r="M314" s="42" t="s">
        <v>485</v>
      </c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116"/>
      <c r="AA314" s="38"/>
      <c r="AB314" s="38"/>
      <c r="AC314" s="38"/>
      <c r="AD314" s="38"/>
      <c r="AE314" s="38"/>
      <c r="AF314" s="1"/>
      <c r="AG314" s="1"/>
      <c r="AH314" s="1"/>
      <c r="AI314" s="1"/>
    </row>
    <row r="315" spans="1:39" s="39" customFormat="1" x14ac:dyDescent="0.25">
      <c r="A315" s="125">
        <v>46082</v>
      </c>
      <c r="B315" s="53" t="s">
        <v>1018</v>
      </c>
      <c r="C315" s="42" t="s">
        <v>179</v>
      </c>
      <c r="D315" s="53" t="s">
        <v>902</v>
      </c>
      <c r="E315" s="53" t="s">
        <v>1004</v>
      </c>
      <c r="F315" s="418" t="s">
        <v>1019</v>
      </c>
      <c r="G315" s="112">
        <v>1503046</v>
      </c>
      <c r="H315" s="47" t="s">
        <v>1023</v>
      </c>
      <c r="I315" s="33" t="e">
        <f>#REF!+1</f>
        <v>#REF!</v>
      </c>
      <c r="J315" s="47" t="s">
        <v>37</v>
      </c>
      <c r="K315" s="53" t="s">
        <v>1020</v>
      </c>
      <c r="L315" s="53" t="s">
        <v>1021</v>
      </c>
      <c r="M315" s="42" t="s">
        <v>1022</v>
      </c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116"/>
      <c r="AA315" s="38"/>
      <c r="AB315" s="38"/>
      <c r="AC315" s="38"/>
      <c r="AD315" s="38"/>
      <c r="AE315" s="38"/>
      <c r="AF315" s="1"/>
      <c r="AG315" s="1"/>
      <c r="AH315" s="1"/>
      <c r="AI315" s="1"/>
    </row>
    <row r="316" spans="1:39" s="39" customFormat="1" x14ac:dyDescent="0.25">
      <c r="A316" s="125">
        <v>46082</v>
      </c>
      <c r="B316" s="53" t="s">
        <v>1262</v>
      </c>
      <c r="C316" s="42" t="s">
        <v>179</v>
      </c>
      <c r="D316" s="42" t="s">
        <v>1120</v>
      </c>
      <c r="E316" s="53" t="s">
        <v>1225</v>
      </c>
      <c r="F316" s="416" t="s">
        <v>1263</v>
      </c>
      <c r="G316" s="112">
        <v>1011015</v>
      </c>
      <c r="H316" s="47">
        <v>2020</v>
      </c>
      <c r="I316" s="33" t="e">
        <f>#REF!+1</f>
        <v>#REF!</v>
      </c>
      <c r="J316" s="47" t="s">
        <v>37</v>
      </c>
      <c r="K316" s="425" t="s">
        <v>1264</v>
      </c>
      <c r="L316" s="53" t="s">
        <v>1265</v>
      </c>
      <c r="M316" s="42" t="s">
        <v>1266</v>
      </c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116"/>
      <c r="AA316" s="38"/>
      <c r="AB316" s="38"/>
      <c r="AC316" s="38"/>
      <c r="AD316" s="38"/>
      <c r="AE316" s="38"/>
      <c r="AF316" s="1"/>
      <c r="AG316" s="1"/>
      <c r="AH316" s="1"/>
      <c r="AI316" s="1"/>
    </row>
    <row r="317" spans="1:39" s="39" customFormat="1" ht="21" x14ac:dyDescent="0.25">
      <c r="A317" s="68"/>
      <c r="B317" s="53" t="s">
        <v>814</v>
      </c>
      <c r="C317" s="42" t="s">
        <v>30</v>
      </c>
      <c r="D317" s="59" t="s">
        <v>673</v>
      </c>
      <c r="E317" s="43" t="s">
        <v>673</v>
      </c>
      <c r="F317" s="53" t="s">
        <v>1710</v>
      </c>
      <c r="G317" s="112">
        <v>2311019</v>
      </c>
      <c r="H317" s="47" t="s">
        <v>44</v>
      </c>
      <c r="I317" s="33" t="e">
        <f>#REF!+1</f>
        <v>#REF!</v>
      </c>
      <c r="J317" s="108" t="s">
        <v>1339</v>
      </c>
      <c r="K317" s="53" t="s">
        <v>820</v>
      </c>
      <c r="L317" s="53" t="s">
        <v>821</v>
      </c>
      <c r="M317" s="53" t="s">
        <v>36</v>
      </c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116"/>
      <c r="AA317" s="38"/>
      <c r="AB317" s="38"/>
      <c r="AC317" s="38"/>
      <c r="AD317" s="38"/>
      <c r="AE317" s="38"/>
      <c r="AF317" s="1"/>
      <c r="AG317" s="1"/>
      <c r="AH317" s="1"/>
      <c r="AI317" s="1"/>
    </row>
    <row r="318" spans="1:39" s="39" customFormat="1" ht="21" x14ac:dyDescent="0.25">
      <c r="A318" s="47"/>
      <c r="B318" s="53" t="s">
        <v>1711</v>
      </c>
      <c r="C318" s="42" t="s">
        <v>30</v>
      </c>
      <c r="D318" s="53" t="s">
        <v>413</v>
      </c>
      <c r="E318" s="53" t="s">
        <v>493</v>
      </c>
      <c r="F318" s="42" t="s">
        <v>1712</v>
      </c>
      <c r="G318" s="112">
        <v>1011006</v>
      </c>
      <c r="H318" s="47">
        <v>2013</v>
      </c>
      <c r="I318" s="33" t="e">
        <f>#REF!+1</f>
        <v>#REF!</v>
      </c>
      <c r="J318" s="108" t="s">
        <v>1339</v>
      </c>
      <c r="K318" s="112" t="s">
        <v>1713</v>
      </c>
      <c r="L318" s="42"/>
      <c r="M318" s="42" t="s">
        <v>32</v>
      </c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116"/>
      <c r="AA318" s="38"/>
    </row>
  </sheetData>
  <sortState xmlns:xlrd2="http://schemas.microsoft.com/office/spreadsheetml/2017/richdata2" ref="B5:AD233">
    <sortCondition ref="H5:H233"/>
  </sortState>
  <mergeCells count="15">
    <mergeCell ref="A264:B264"/>
    <mergeCell ref="A2:C2"/>
    <mergeCell ref="D2:E2"/>
    <mergeCell ref="C1:O1"/>
    <mergeCell ref="AE3:AE4"/>
    <mergeCell ref="M3:X3"/>
    <mergeCell ref="D3:G3"/>
    <mergeCell ref="A236:B236"/>
    <mergeCell ref="D237:G237"/>
    <mergeCell ref="Z1:AD1"/>
    <mergeCell ref="Z3:Z4"/>
    <mergeCell ref="AD3:AD4"/>
    <mergeCell ref="AC3:AC4"/>
    <mergeCell ref="AB3:AB4"/>
    <mergeCell ref="AA3:AA4"/>
  </mergeCells>
  <conditionalFormatting sqref="F136">
    <cfRule type="duplicateValues" dxfId="546" priority="535"/>
  </conditionalFormatting>
  <conditionalFormatting sqref="F179">
    <cfRule type="duplicateValues" dxfId="545" priority="504"/>
  </conditionalFormatting>
  <conditionalFormatting sqref="F315">
    <cfRule type="duplicateValues" dxfId="544" priority="304"/>
  </conditionalFormatting>
  <conditionalFormatting sqref="J4 K319:K1048576 K264">
    <cfRule type="duplicateValues" dxfId="543" priority="96"/>
  </conditionalFormatting>
  <conditionalFormatting sqref="J5:J8">
    <cfRule type="duplicateValues" dxfId="542" priority="94"/>
  </conditionalFormatting>
  <conditionalFormatting sqref="J9:J18">
    <cfRule type="duplicateValues" dxfId="541" priority="93"/>
  </conditionalFormatting>
  <conditionalFormatting sqref="J23">
    <cfRule type="duplicateValues" dxfId="540" priority="92"/>
  </conditionalFormatting>
  <conditionalFormatting sqref="J24:J27 K294">
    <cfRule type="duplicateValues" dxfId="539" priority="91"/>
  </conditionalFormatting>
  <conditionalFormatting sqref="J28:J38 K296:K307">
    <cfRule type="duplicateValues" dxfId="538" priority="100"/>
  </conditionalFormatting>
  <conditionalFormatting sqref="J39:J41">
    <cfRule type="duplicateValues" dxfId="537" priority="89"/>
  </conditionalFormatting>
  <conditionalFormatting sqref="J45 J42">
    <cfRule type="duplicateValues" dxfId="536" priority="88"/>
  </conditionalFormatting>
  <conditionalFormatting sqref="J46">
    <cfRule type="duplicateValues" dxfId="535" priority="69"/>
  </conditionalFormatting>
  <conditionalFormatting sqref="J48:J52 J44">
    <cfRule type="duplicateValues" dxfId="534" priority="87"/>
  </conditionalFormatting>
  <conditionalFormatting sqref="J54">
    <cfRule type="duplicateValues" dxfId="533" priority="86"/>
  </conditionalFormatting>
  <conditionalFormatting sqref="J55 J53">
    <cfRule type="duplicateValues" dxfId="532" priority="95"/>
  </conditionalFormatting>
  <conditionalFormatting sqref="J63:J65 J56:J58 J60:J61">
    <cfRule type="duplicateValues" dxfId="531" priority="85"/>
  </conditionalFormatting>
  <conditionalFormatting sqref="J66">
    <cfRule type="duplicateValues" dxfId="530" priority="84"/>
  </conditionalFormatting>
  <conditionalFormatting sqref="J67">
    <cfRule type="duplicateValues" dxfId="529" priority="83"/>
  </conditionalFormatting>
  <conditionalFormatting sqref="J68:J71">
    <cfRule type="duplicateValues" dxfId="528" priority="82"/>
  </conditionalFormatting>
  <conditionalFormatting sqref="J72:J75">
    <cfRule type="duplicateValues" dxfId="527" priority="81"/>
  </conditionalFormatting>
  <conditionalFormatting sqref="J76:J77">
    <cfRule type="duplicateValues" dxfId="526" priority="80"/>
  </conditionalFormatting>
  <conditionalFormatting sqref="J80:J83">
    <cfRule type="duplicateValues" dxfId="525" priority="79"/>
  </conditionalFormatting>
  <conditionalFormatting sqref="J84:J86 J78">
    <cfRule type="duplicateValues" dxfId="524" priority="78"/>
  </conditionalFormatting>
  <conditionalFormatting sqref="J87:J88">
    <cfRule type="duplicateValues" dxfId="523" priority="77"/>
  </conditionalFormatting>
  <conditionalFormatting sqref="J89">
    <cfRule type="duplicateValues" dxfId="522" priority="42"/>
  </conditionalFormatting>
  <conditionalFormatting sqref="J90:J93">
    <cfRule type="duplicateValues" dxfId="521" priority="76"/>
  </conditionalFormatting>
  <conditionalFormatting sqref="J99:J102">
    <cfRule type="duplicateValues" dxfId="520" priority="74"/>
  </conditionalFormatting>
  <conditionalFormatting sqref="J104:J107 J95:J97">
    <cfRule type="duplicateValues" dxfId="519" priority="75"/>
  </conditionalFormatting>
  <conditionalFormatting sqref="J108:J110 J98">
    <cfRule type="duplicateValues" dxfId="518" priority="97"/>
  </conditionalFormatting>
  <conditionalFormatting sqref="J111:J112">
    <cfRule type="duplicateValues" dxfId="517" priority="49"/>
  </conditionalFormatting>
  <conditionalFormatting sqref="J113:J116">
    <cfRule type="duplicateValues" dxfId="516" priority="48"/>
  </conditionalFormatting>
  <conditionalFormatting sqref="J117:J120">
    <cfRule type="duplicateValues" dxfId="515" priority="47"/>
  </conditionalFormatting>
  <conditionalFormatting sqref="J121">
    <cfRule type="duplicateValues" dxfId="514" priority="46"/>
  </conditionalFormatting>
  <conditionalFormatting sqref="J123:J127">
    <cfRule type="duplicateValues" dxfId="513" priority="45"/>
  </conditionalFormatting>
  <conditionalFormatting sqref="J128:J129">
    <cfRule type="duplicateValues" dxfId="512" priority="73"/>
  </conditionalFormatting>
  <conditionalFormatting sqref="J130">
    <cfRule type="duplicateValues" dxfId="511" priority="72"/>
  </conditionalFormatting>
  <conditionalFormatting sqref="J137 J131:J135">
    <cfRule type="duplicateValues" dxfId="510" priority="71"/>
  </conditionalFormatting>
  <conditionalFormatting sqref="J139">
    <cfRule type="duplicateValues" dxfId="509" priority="70"/>
  </conditionalFormatting>
  <conditionalFormatting sqref="J140">
    <cfRule type="duplicateValues" dxfId="508" priority="5"/>
  </conditionalFormatting>
  <conditionalFormatting sqref="J142">
    <cfRule type="duplicateValues" dxfId="507" priority="67"/>
  </conditionalFormatting>
  <conditionalFormatting sqref="J143:J146">
    <cfRule type="duplicateValues" dxfId="506" priority="68"/>
  </conditionalFormatting>
  <conditionalFormatting sqref="J148 J150:J156">
    <cfRule type="duplicateValues" dxfId="505" priority="98"/>
  </conditionalFormatting>
  <conditionalFormatting sqref="J157">
    <cfRule type="duplicateValues" dxfId="504" priority="59"/>
  </conditionalFormatting>
  <conditionalFormatting sqref="J158">
    <cfRule type="duplicateValues" dxfId="503" priority="56"/>
  </conditionalFormatting>
  <conditionalFormatting sqref="J161 J159">
    <cfRule type="duplicateValues" dxfId="502" priority="58"/>
  </conditionalFormatting>
  <conditionalFormatting sqref="J162:J167">
    <cfRule type="duplicateValues" dxfId="501" priority="57"/>
  </conditionalFormatting>
  <conditionalFormatting sqref="J168">
    <cfRule type="duplicateValues" dxfId="500" priority="44"/>
  </conditionalFormatting>
  <conditionalFormatting sqref="J169:J174">
    <cfRule type="duplicateValues" dxfId="499" priority="99"/>
  </conditionalFormatting>
  <conditionalFormatting sqref="J175:J176">
    <cfRule type="duplicateValues" dxfId="498" priority="66"/>
  </conditionalFormatting>
  <conditionalFormatting sqref="J177">
    <cfRule type="duplicateValues" dxfId="497" priority="55"/>
  </conditionalFormatting>
  <conditionalFormatting sqref="J178:J179">
    <cfRule type="duplicateValues" dxfId="496" priority="65"/>
  </conditionalFormatting>
  <conditionalFormatting sqref="J180:J182">
    <cfRule type="duplicateValues" dxfId="495" priority="64"/>
  </conditionalFormatting>
  <conditionalFormatting sqref="J183 J185:J187">
    <cfRule type="duplicateValues" dxfId="494" priority="63"/>
  </conditionalFormatting>
  <conditionalFormatting sqref="J188:J190">
    <cfRule type="duplicateValues" dxfId="493" priority="51"/>
  </conditionalFormatting>
  <conditionalFormatting sqref="J199 J191:J196">
    <cfRule type="duplicateValues" dxfId="492" priority="50"/>
  </conditionalFormatting>
  <conditionalFormatting sqref="J200:J202">
    <cfRule type="duplicateValues" dxfId="491" priority="62"/>
  </conditionalFormatting>
  <conditionalFormatting sqref="J203">
    <cfRule type="duplicateValues" dxfId="490" priority="61"/>
  </conditionalFormatting>
  <conditionalFormatting sqref="J204:J207">
    <cfRule type="duplicateValues" dxfId="489" priority="60"/>
  </conditionalFormatting>
  <conditionalFormatting sqref="J208">
    <cfRule type="duplicateValues" dxfId="488" priority="43"/>
  </conditionalFormatting>
  <conditionalFormatting sqref="J209:J212">
    <cfRule type="duplicateValues" dxfId="487" priority="54"/>
  </conditionalFormatting>
  <conditionalFormatting sqref="J213:J219">
    <cfRule type="duplicateValues" dxfId="486" priority="53"/>
  </conditionalFormatting>
  <conditionalFormatting sqref="J220:J224">
    <cfRule type="duplicateValues" dxfId="485" priority="52"/>
  </conditionalFormatting>
  <conditionalFormatting sqref="J225:J230">
    <cfRule type="duplicateValues" dxfId="484" priority="102"/>
  </conditionalFormatting>
  <conditionalFormatting sqref="K234:K236 J232:J233">
    <cfRule type="duplicateValues" dxfId="483" priority="103"/>
  </conditionalFormatting>
  <conditionalFormatting sqref="K265">
    <cfRule type="duplicateValues" dxfId="482" priority="31"/>
  </conditionalFormatting>
  <conditionalFormatting sqref="K266">
    <cfRule type="duplicateValues" dxfId="481" priority="32"/>
  </conditionalFormatting>
  <conditionalFormatting sqref="K267">
    <cfRule type="duplicateValues" dxfId="480" priority="41"/>
  </conditionalFormatting>
  <conditionalFormatting sqref="K268">
    <cfRule type="duplicateValues" dxfId="479" priority="40"/>
  </conditionalFormatting>
  <conditionalFormatting sqref="K269">
    <cfRule type="duplicateValues" dxfId="478" priority="39"/>
  </conditionalFormatting>
  <conditionalFormatting sqref="K270">
    <cfRule type="duplicateValues" dxfId="477" priority="38"/>
  </conditionalFormatting>
  <conditionalFormatting sqref="K271">
    <cfRule type="duplicateValues" dxfId="476" priority="37"/>
  </conditionalFormatting>
  <conditionalFormatting sqref="K272">
    <cfRule type="duplicateValues" dxfId="475" priority="36"/>
  </conditionalFormatting>
  <conditionalFormatting sqref="K273">
    <cfRule type="duplicateValues" dxfId="474" priority="35"/>
  </conditionalFormatting>
  <conditionalFormatting sqref="K274">
    <cfRule type="duplicateValues" dxfId="473" priority="34"/>
  </conditionalFormatting>
  <conditionalFormatting sqref="K275">
    <cfRule type="duplicateValues" dxfId="472" priority="33"/>
  </conditionalFormatting>
  <conditionalFormatting sqref="K276:K277">
    <cfRule type="duplicateValues" dxfId="471" priority="101"/>
  </conditionalFormatting>
  <conditionalFormatting sqref="K278">
    <cfRule type="duplicateValues" dxfId="470" priority="30"/>
  </conditionalFormatting>
  <conditionalFormatting sqref="K279">
    <cfRule type="duplicateValues" dxfId="469" priority="29"/>
  </conditionalFormatting>
  <conditionalFormatting sqref="K280">
    <cfRule type="duplicateValues" dxfId="468" priority="28"/>
  </conditionalFormatting>
  <conditionalFormatting sqref="K281">
    <cfRule type="duplicateValues" dxfId="467" priority="27"/>
  </conditionalFormatting>
  <conditionalFormatting sqref="K282">
    <cfRule type="duplicateValues" dxfId="466" priority="26"/>
  </conditionalFormatting>
  <conditionalFormatting sqref="K283">
    <cfRule type="duplicateValues" dxfId="465" priority="25"/>
  </conditionalFormatting>
  <conditionalFormatting sqref="K284">
    <cfRule type="duplicateValues" dxfId="464" priority="24"/>
  </conditionalFormatting>
  <conditionalFormatting sqref="K285">
    <cfRule type="duplicateValues" dxfId="463" priority="23"/>
  </conditionalFormatting>
  <conditionalFormatting sqref="K286">
    <cfRule type="duplicateValues" dxfId="462" priority="22"/>
  </conditionalFormatting>
  <conditionalFormatting sqref="K287">
    <cfRule type="duplicateValues" dxfId="461" priority="21"/>
  </conditionalFormatting>
  <conditionalFormatting sqref="K288:K289">
    <cfRule type="duplicateValues" dxfId="460" priority="20"/>
  </conditionalFormatting>
  <conditionalFormatting sqref="K290">
    <cfRule type="duplicateValues" dxfId="459" priority="19"/>
  </conditionalFormatting>
  <conditionalFormatting sqref="K291">
    <cfRule type="duplicateValues" dxfId="458" priority="18"/>
  </conditionalFormatting>
  <conditionalFormatting sqref="K292">
    <cfRule type="duplicateValues" dxfId="457" priority="17"/>
  </conditionalFormatting>
  <conditionalFormatting sqref="K293">
    <cfRule type="duplicateValues" dxfId="456" priority="16"/>
  </conditionalFormatting>
  <conditionalFormatting sqref="K295">
    <cfRule type="duplicateValues" dxfId="455" priority="90"/>
  </conditionalFormatting>
  <conditionalFormatting sqref="K308">
    <cfRule type="duplicateValues" dxfId="454" priority="15"/>
  </conditionalFormatting>
  <conditionalFormatting sqref="K309">
    <cfRule type="duplicateValues" dxfId="453" priority="14"/>
  </conditionalFormatting>
  <conditionalFormatting sqref="K310">
    <cfRule type="duplicateValues" dxfId="452" priority="13"/>
  </conditionalFormatting>
  <conditionalFormatting sqref="K311">
    <cfRule type="duplicateValues" dxfId="451" priority="12"/>
  </conditionalFormatting>
  <conditionalFormatting sqref="K312">
    <cfRule type="duplicateValues" dxfId="450" priority="11"/>
  </conditionalFormatting>
  <conditionalFormatting sqref="K313">
    <cfRule type="duplicateValues" dxfId="449" priority="10"/>
  </conditionalFormatting>
  <conditionalFormatting sqref="K314">
    <cfRule type="duplicateValues" dxfId="448" priority="9"/>
  </conditionalFormatting>
  <conditionalFormatting sqref="K315">
    <cfRule type="duplicateValues" dxfId="447" priority="8"/>
  </conditionalFormatting>
  <conditionalFormatting sqref="K316">
    <cfRule type="duplicateValues" dxfId="446" priority="7"/>
  </conditionalFormatting>
  <conditionalFormatting sqref="K317">
    <cfRule type="duplicateValues" dxfId="445" priority="6"/>
  </conditionalFormatting>
  <dataValidations disablePrompts="1" count="1">
    <dataValidation type="list" allowBlank="1" showInputMessage="1" showErrorMessage="1" sqref="J308:J313 J315:J316 J234:J236" xr:uid="{720F4EF0-EEA3-49AB-ADF0-1988CA570196}">
      <formula1>#REF!</formula1>
    </dataValidation>
  </dataValidations>
  <printOptions horizontalCentered="1"/>
  <pageMargins left="0.23622047244094491" right="0.23622047244094491" top="0.15748031496062992" bottom="0.15748031496062992" header="0.31496062992125984" footer="0.31496062992125984"/>
  <pageSetup paperSize="8" scale="87" fitToHeight="0" orientation="landscape" verticalDpi="300" r:id="rId1"/>
  <headerFooter>
    <oddFooter>&amp;LF-PIK-IT-086-Rev.00&amp;CPage &amp;P of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3673-5D05-4FA8-ABCC-6D0BF1D7E359}">
  <sheetPr>
    <tabColor rgb="FF00B050"/>
    <pageSetUpPr fitToPage="1"/>
  </sheetPr>
  <dimension ref="A1:AB1048576"/>
  <sheetViews>
    <sheetView showGridLines="0" view="pageBreakPreview" zoomScale="55" zoomScaleNormal="85" zoomScaleSheetLayoutView="55" workbookViewId="0">
      <pane xSplit="6" ySplit="4" topLeftCell="G61" activePane="bottomRight" state="frozen"/>
      <selection pane="topRight" activeCell="K437" sqref="K437"/>
      <selection pane="bottomLeft" activeCell="K437" sqref="K437"/>
      <selection pane="bottomRight" activeCell="F106" sqref="F106"/>
    </sheetView>
  </sheetViews>
  <sheetFormatPr defaultColWidth="9.140625" defaultRowHeight="18.75" x14ac:dyDescent="0.25"/>
  <cols>
    <col min="1" max="1" width="3.140625" style="1" customWidth="1"/>
    <col min="2" max="2" width="10.42578125" style="119" customWidth="1"/>
    <col min="3" max="3" width="19.42578125" style="147" customWidth="1"/>
    <col min="4" max="4" width="23.7109375" style="119" customWidth="1"/>
    <col min="5" max="5" width="26.140625" style="116" bestFit="1" customWidth="1"/>
    <col min="6" max="6" width="26" style="116" customWidth="1"/>
    <col min="7" max="8" width="25.42578125" style="116" customWidth="1"/>
    <col min="9" max="9" width="37.7109375" style="116" customWidth="1"/>
    <col min="10" max="11" width="24.7109375" style="110" customWidth="1"/>
    <col min="12" max="12" width="17.42578125" style="17" customWidth="1"/>
    <col min="13" max="13" width="21.5703125" style="97" customWidth="1"/>
    <col min="14" max="15" width="19.42578125" style="97" customWidth="1"/>
    <col min="16" max="16" width="23.28515625" style="171" customWidth="1"/>
    <col min="17" max="17" width="28.5703125" style="188" bestFit="1" customWidth="1"/>
    <col min="18" max="18" width="31.5703125" style="62" customWidth="1"/>
    <col min="19" max="19" width="18.28515625" style="97" customWidth="1"/>
    <col min="20" max="20" width="17.85546875" style="97" customWidth="1"/>
    <col min="21" max="21" width="17.7109375" style="62" bestFit="1" customWidth="1"/>
    <col min="22" max="22" width="13.7109375" style="1" bestFit="1" customWidth="1"/>
    <col min="23" max="23" width="14.85546875" style="1" bestFit="1" customWidth="1"/>
    <col min="24" max="24" width="9.140625" style="1"/>
    <col min="25" max="25" width="18.28515625" style="1" customWidth="1"/>
    <col min="26" max="26" width="13.28515625" style="1" customWidth="1"/>
    <col min="27" max="27" width="12.5703125" style="1" customWidth="1"/>
    <col min="28" max="16384" width="9.140625" style="1"/>
  </cols>
  <sheetData>
    <row r="1" spans="1:28" ht="74.25" customHeight="1" thickBot="1" x14ac:dyDescent="0.3">
      <c r="B1" s="192"/>
      <c r="C1" s="176"/>
      <c r="D1" s="193"/>
      <c r="E1" s="176"/>
      <c r="F1" s="176"/>
      <c r="G1" s="1096" t="s">
        <v>1720</v>
      </c>
      <c r="H1" s="1096"/>
      <c r="I1" s="1096"/>
      <c r="J1" s="1096"/>
      <c r="K1" s="1096"/>
      <c r="L1" s="1096"/>
      <c r="M1" s="1096"/>
      <c r="N1" s="3"/>
      <c r="O1" s="3"/>
      <c r="P1" s="159"/>
      <c r="Q1" s="973" t="s">
        <v>1</v>
      </c>
      <c r="R1" s="974"/>
      <c r="S1" s="974"/>
      <c r="T1" s="974"/>
      <c r="U1" s="975"/>
    </row>
    <row r="2" spans="1:28" ht="18.600000000000001" customHeight="1" x14ac:dyDescent="0.25">
      <c r="B2" s="194" t="s">
        <v>1721</v>
      </c>
      <c r="C2" s="195"/>
      <c r="D2" s="196"/>
      <c r="E2" s="177"/>
      <c r="F2" s="191">
        <f ca="1">TODAY()</f>
        <v>46122</v>
      </c>
      <c r="G2" s="197"/>
      <c r="H2" s="195"/>
      <c r="I2" s="195"/>
      <c r="J2" s="195"/>
      <c r="K2" s="195"/>
      <c r="L2" s="122"/>
      <c r="M2" s="122"/>
      <c r="N2" s="122"/>
      <c r="O2" s="122"/>
      <c r="P2" s="160"/>
      <c r="Q2" s="186"/>
      <c r="R2" s="12"/>
      <c r="S2" s="182"/>
      <c r="T2" s="182"/>
      <c r="U2" s="12"/>
    </row>
    <row r="3" spans="1:28" ht="15" customHeight="1" x14ac:dyDescent="0.25">
      <c r="B3" s="198" t="s">
        <v>4</v>
      </c>
      <c r="C3" s="199"/>
      <c r="D3" s="178"/>
      <c r="E3" s="178"/>
      <c r="F3" s="178"/>
      <c r="G3" s="178"/>
      <c r="H3" s="178"/>
      <c r="I3" s="178"/>
      <c r="J3" s="200"/>
      <c r="K3" s="158"/>
      <c r="L3" s="985" t="s">
        <v>7</v>
      </c>
      <c r="M3" s="985"/>
      <c r="N3" s="985"/>
      <c r="O3" s="161"/>
      <c r="P3" s="162"/>
      <c r="Q3" s="16"/>
      <c r="R3" s="16"/>
      <c r="S3" s="13"/>
      <c r="T3" s="13"/>
      <c r="U3" s="16"/>
    </row>
    <row r="4" spans="1:28" s="17" customFormat="1" ht="32.25" customHeight="1" x14ac:dyDescent="0.25">
      <c r="B4" s="163" t="s">
        <v>11</v>
      </c>
      <c r="C4" s="164" t="s">
        <v>1722</v>
      </c>
      <c r="D4" s="165" t="s">
        <v>1723</v>
      </c>
      <c r="E4" s="166" t="s">
        <v>12</v>
      </c>
      <c r="F4" s="166" t="s">
        <v>13</v>
      </c>
      <c r="G4" s="166" t="s">
        <v>14</v>
      </c>
      <c r="H4" s="166" t="s">
        <v>15</v>
      </c>
      <c r="I4" s="166" t="s">
        <v>16</v>
      </c>
      <c r="J4" s="152" t="s">
        <v>18</v>
      </c>
      <c r="K4" s="152" t="s">
        <v>1724</v>
      </c>
      <c r="L4" s="167" t="s">
        <v>1725</v>
      </c>
      <c r="M4" s="152" t="s">
        <v>20</v>
      </c>
      <c r="N4" s="152" t="s">
        <v>21</v>
      </c>
      <c r="O4" s="164" t="s">
        <v>8</v>
      </c>
      <c r="P4" s="168" t="s">
        <v>1726</v>
      </c>
      <c r="Q4" s="187" t="s">
        <v>24</v>
      </c>
      <c r="R4" s="169" t="s">
        <v>25</v>
      </c>
      <c r="S4" s="169" t="s">
        <v>1727</v>
      </c>
      <c r="T4" s="169" t="s">
        <v>27</v>
      </c>
      <c r="U4" s="169" t="s">
        <v>28</v>
      </c>
      <c r="V4" s="17" t="s">
        <v>1728</v>
      </c>
      <c r="W4" s="17" t="s">
        <v>1729</v>
      </c>
    </row>
    <row r="5" spans="1:28" s="39" customFormat="1" x14ac:dyDescent="0.25">
      <c r="A5" s="1"/>
      <c r="B5" s="47">
        <v>1</v>
      </c>
      <c r="C5" s="48" t="s">
        <v>1730</v>
      </c>
      <c r="D5" s="47" t="s">
        <v>1731</v>
      </c>
      <c r="E5" s="41" t="s">
        <v>1732</v>
      </c>
      <c r="F5" s="41" t="s">
        <v>1733</v>
      </c>
      <c r="G5" s="43" t="s">
        <v>1734</v>
      </c>
      <c r="H5" s="44" t="s">
        <v>1735</v>
      </c>
      <c r="I5" s="42" t="s">
        <v>1736</v>
      </c>
      <c r="J5" s="41" t="s">
        <v>1737</v>
      </c>
      <c r="K5" s="201" t="s">
        <v>1738</v>
      </c>
      <c r="L5" s="47">
        <v>2025</v>
      </c>
      <c r="M5" s="47">
        <f t="shared" ref="M5:M36" si="0">L5+5</f>
        <v>2030</v>
      </c>
      <c r="N5" s="48">
        <f t="shared" ref="N5:N36" si="1">M5+1</f>
        <v>2031</v>
      </c>
      <c r="O5" s="48" t="s">
        <v>1404</v>
      </c>
      <c r="P5" s="157">
        <v>47880</v>
      </c>
      <c r="Q5" s="186" t="s">
        <v>1739</v>
      </c>
      <c r="R5" s="170" t="s">
        <v>1740</v>
      </c>
      <c r="S5" s="184">
        <v>45931</v>
      </c>
      <c r="T5" s="182" t="s">
        <v>1741</v>
      </c>
      <c r="U5" s="56" t="s">
        <v>1742</v>
      </c>
      <c r="V5" s="1"/>
      <c r="W5" s="1"/>
      <c r="X5" s="1"/>
      <c r="Y5" s="1"/>
      <c r="Z5" s="1"/>
      <c r="AA5" s="1"/>
      <c r="AB5" s="1"/>
    </row>
    <row r="6" spans="1:28" s="39" customFormat="1" x14ac:dyDescent="0.25">
      <c r="A6" s="1"/>
      <c r="B6" s="47">
        <v>2</v>
      </c>
      <c r="C6" s="48" t="s">
        <v>1730</v>
      </c>
      <c r="D6" s="47" t="s">
        <v>1743</v>
      </c>
      <c r="E6" s="41" t="s">
        <v>1744</v>
      </c>
      <c r="F6" s="41" t="s">
        <v>1733</v>
      </c>
      <c r="G6" s="43" t="s">
        <v>1734</v>
      </c>
      <c r="H6" s="44" t="s">
        <v>1735</v>
      </c>
      <c r="I6" s="42" t="s">
        <v>1745</v>
      </c>
      <c r="J6" s="41" t="s">
        <v>1746</v>
      </c>
      <c r="K6" s="41" t="s">
        <v>1747</v>
      </c>
      <c r="L6" s="47">
        <v>2025</v>
      </c>
      <c r="M6" s="47">
        <f t="shared" si="0"/>
        <v>2030</v>
      </c>
      <c r="N6" s="48">
        <f t="shared" si="1"/>
        <v>2031</v>
      </c>
      <c r="O6" s="48" t="s">
        <v>1404</v>
      </c>
      <c r="P6" s="157">
        <v>47880</v>
      </c>
      <c r="Q6" s="186" t="s">
        <v>1739</v>
      </c>
      <c r="R6" s="170" t="s">
        <v>1740</v>
      </c>
      <c r="S6" s="184">
        <v>45931</v>
      </c>
      <c r="T6" s="182" t="s">
        <v>1741</v>
      </c>
      <c r="U6" s="56" t="s">
        <v>1742</v>
      </c>
      <c r="V6" s="1"/>
      <c r="W6" s="1"/>
      <c r="X6" s="1"/>
      <c r="Y6" s="1"/>
      <c r="Z6" s="1"/>
      <c r="AA6" s="1"/>
      <c r="AB6" s="1"/>
    </row>
    <row r="7" spans="1:28" s="39" customFormat="1" x14ac:dyDescent="0.25">
      <c r="A7" s="1"/>
      <c r="B7" s="47">
        <v>3</v>
      </c>
      <c r="C7" s="48" t="s">
        <v>1730</v>
      </c>
      <c r="D7" s="47" t="s">
        <v>1748</v>
      </c>
      <c r="E7" s="41" t="s">
        <v>1749</v>
      </c>
      <c r="F7" s="41" t="s">
        <v>1733</v>
      </c>
      <c r="G7" s="43" t="s">
        <v>1734</v>
      </c>
      <c r="H7" s="44" t="s">
        <v>1735</v>
      </c>
      <c r="I7" s="42" t="s">
        <v>1750</v>
      </c>
      <c r="J7" s="41" t="s">
        <v>1751</v>
      </c>
      <c r="K7" s="41" t="s">
        <v>1752</v>
      </c>
      <c r="L7" s="47">
        <v>2025</v>
      </c>
      <c r="M7" s="47">
        <f t="shared" si="0"/>
        <v>2030</v>
      </c>
      <c r="N7" s="48">
        <f t="shared" si="1"/>
        <v>2031</v>
      </c>
      <c r="O7" s="48" t="s">
        <v>1404</v>
      </c>
      <c r="P7" s="157">
        <v>47908</v>
      </c>
      <c r="Q7" s="186" t="s">
        <v>1739</v>
      </c>
      <c r="R7" s="170" t="s">
        <v>1753</v>
      </c>
      <c r="S7" s="184">
        <v>45962</v>
      </c>
      <c r="T7" s="182" t="s">
        <v>1741</v>
      </c>
      <c r="U7" s="56" t="s">
        <v>1742</v>
      </c>
      <c r="V7" s="1"/>
      <c r="W7" s="1"/>
      <c r="X7" s="1"/>
      <c r="Y7" s="1"/>
      <c r="Z7" s="1"/>
      <c r="AA7" s="1"/>
      <c r="AB7" s="1"/>
    </row>
    <row r="8" spans="1:28" s="39" customFormat="1" x14ac:dyDescent="0.25">
      <c r="A8" s="1"/>
      <c r="B8" s="47">
        <v>4</v>
      </c>
      <c r="C8" s="48" t="s">
        <v>1730</v>
      </c>
      <c r="D8" s="47" t="s">
        <v>1754</v>
      </c>
      <c r="E8" s="41" t="s">
        <v>1755</v>
      </c>
      <c r="F8" s="41" t="s">
        <v>1733</v>
      </c>
      <c r="G8" s="43" t="s">
        <v>1734</v>
      </c>
      <c r="H8" s="44" t="s">
        <v>1735</v>
      </c>
      <c r="I8" s="42" t="s">
        <v>1756</v>
      </c>
      <c r="J8" s="41" t="s">
        <v>1757</v>
      </c>
      <c r="K8" s="41" t="s">
        <v>1758</v>
      </c>
      <c r="L8" s="47">
        <v>2014</v>
      </c>
      <c r="M8" s="47">
        <f t="shared" si="0"/>
        <v>2019</v>
      </c>
      <c r="N8" s="48">
        <f t="shared" si="1"/>
        <v>2020</v>
      </c>
      <c r="O8" s="48" t="s">
        <v>1404</v>
      </c>
      <c r="P8" s="157">
        <v>46235</v>
      </c>
      <c r="Q8" s="186" t="s">
        <v>1759</v>
      </c>
      <c r="R8" s="12" t="s">
        <v>1760</v>
      </c>
      <c r="S8" s="181">
        <v>42004</v>
      </c>
      <c r="T8" s="182"/>
      <c r="U8" s="12"/>
      <c r="V8" s="1"/>
      <c r="W8" s="1"/>
      <c r="X8" s="1"/>
      <c r="Y8" s="1"/>
      <c r="Z8" s="1"/>
      <c r="AA8" s="1"/>
      <c r="AB8" s="1"/>
    </row>
    <row r="9" spans="1:28" s="39" customFormat="1" x14ac:dyDescent="0.25">
      <c r="A9" s="1"/>
      <c r="B9" s="47">
        <v>5</v>
      </c>
      <c r="C9" s="48" t="s">
        <v>1730</v>
      </c>
      <c r="D9" s="47" t="s">
        <v>1761</v>
      </c>
      <c r="E9" s="41" t="s">
        <v>1762</v>
      </c>
      <c r="F9" s="41" t="s">
        <v>1733</v>
      </c>
      <c r="G9" s="43" t="s">
        <v>1734</v>
      </c>
      <c r="H9" s="44" t="s">
        <v>1735</v>
      </c>
      <c r="I9" s="42" t="s">
        <v>1763</v>
      </c>
      <c r="J9" s="41" t="s">
        <v>1764</v>
      </c>
      <c r="K9" s="41" t="s">
        <v>1765</v>
      </c>
      <c r="L9" s="47">
        <v>2023</v>
      </c>
      <c r="M9" s="47">
        <f t="shared" si="0"/>
        <v>2028</v>
      </c>
      <c r="N9" s="48">
        <f t="shared" si="1"/>
        <v>2029</v>
      </c>
      <c r="O9" s="48" t="s">
        <v>1404</v>
      </c>
      <c r="P9" s="157">
        <v>47119</v>
      </c>
      <c r="Q9" s="186" t="s">
        <v>1759</v>
      </c>
      <c r="R9" s="12" t="s">
        <v>1766</v>
      </c>
      <c r="S9" s="181">
        <v>45044</v>
      </c>
      <c r="T9" s="182" t="s">
        <v>1767</v>
      </c>
      <c r="U9" s="12"/>
      <c r="V9" s="1"/>
      <c r="W9" s="1"/>
      <c r="X9" s="1"/>
      <c r="Y9" s="1"/>
      <c r="Z9" s="1"/>
      <c r="AA9" s="1"/>
      <c r="AB9" s="1"/>
    </row>
    <row r="10" spans="1:28" s="39" customFormat="1" x14ac:dyDescent="0.25">
      <c r="A10" s="1"/>
      <c r="B10" s="47">
        <v>6</v>
      </c>
      <c r="C10" s="48" t="s">
        <v>1730</v>
      </c>
      <c r="D10" s="47" t="s">
        <v>1768</v>
      </c>
      <c r="E10" s="41" t="s">
        <v>1769</v>
      </c>
      <c r="F10" s="41" t="s">
        <v>1733</v>
      </c>
      <c r="G10" s="43" t="s">
        <v>1734</v>
      </c>
      <c r="H10" s="44" t="s">
        <v>1735</v>
      </c>
      <c r="I10" s="42" t="s">
        <v>1770</v>
      </c>
      <c r="J10" s="41" t="s">
        <v>1771</v>
      </c>
      <c r="K10" s="41" t="s">
        <v>1772</v>
      </c>
      <c r="L10" s="47">
        <v>2025</v>
      </c>
      <c r="M10" s="47">
        <f t="shared" si="0"/>
        <v>2030</v>
      </c>
      <c r="N10" s="48">
        <f t="shared" si="1"/>
        <v>2031</v>
      </c>
      <c r="O10" s="48" t="s">
        <v>1404</v>
      </c>
      <c r="P10" s="157">
        <v>47908</v>
      </c>
      <c r="Q10" s="186" t="s">
        <v>1739</v>
      </c>
      <c r="R10" s="170" t="s">
        <v>1753</v>
      </c>
      <c r="S10" s="184">
        <v>45962</v>
      </c>
      <c r="T10" s="182" t="s">
        <v>1741</v>
      </c>
      <c r="U10" s="56" t="s">
        <v>1742</v>
      </c>
      <c r="V10" s="1"/>
      <c r="W10" s="1"/>
      <c r="X10" s="1"/>
      <c r="Y10" s="1"/>
      <c r="Z10" s="1"/>
      <c r="AA10" s="1"/>
      <c r="AB10" s="1"/>
    </row>
    <row r="11" spans="1:28" s="39" customFormat="1" x14ac:dyDescent="0.25">
      <c r="A11" s="1"/>
      <c r="B11" s="47">
        <v>7</v>
      </c>
      <c r="C11" s="48" t="s">
        <v>1730</v>
      </c>
      <c r="D11" s="47" t="s">
        <v>1773</v>
      </c>
      <c r="E11" s="41" t="s">
        <v>1774</v>
      </c>
      <c r="F11" s="41" t="s">
        <v>1733</v>
      </c>
      <c r="G11" s="43" t="s">
        <v>1734</v>
      </c>
      <c r="H11" s="44" t="s">
        <v>1735</v>
      </c>
      <c r="I11" s="42" t="s">
        <v>1775</v>
      </c>
      <c r="J11" s="41" t="s">
        <v>1776</v>
      </c>
      <c r="K11" s="41" t="s">
        <v>1777</v>
      </c>
      <c r="L11" s="47">
        <v>2025</v>
      </c>
      <c r="M11" s="47">
        <f t="shared" si="0"/>
        <v>2030</v>
      </c>
      <c r="N11" s="48">
        <f t="shared" si="1"/>
        <v>2031</v>
      </c>
      <c r="O11" s="48" t="s">
        <v>1404</v>
      </c>
      <c r="P11" s="157">
        <v>47939</v>
      </c>
      <c r="Q11" s="186" t="s">
        <v>1739</v>
      </c>
      <c r="R11" s="12" t="s">
        <v>1778</v>
      </c>
      <c r="S11" s="184">
        <v>45748</v>
      </c>
      <c r="T11" s="182" t="s">
        <v>1741</v>
      </c>
      <c r="U11" s="56" t="s">
        <v>1742</v>
      </c>
      <c r="V11" s="1"/>
      <c r="W11" s="1"/>
      <c r="X11" s="1"/>
      <c r="Y11" s="1"/>
      <c r="Z11" s="1"/>
      <c r="AA11" s="1"/>
      <c r="AB11" s="1"/>
    </row>
    <row r="12" spans="1:28" s="39" customFormat="1" x14ac:dyDescent="0.25">
      <c r="A12" s="1"/>
      <c r="B12" s="47">
        <v>8</v>
      </c>
      <c r="C12" s="48" t="s">
        <v>1730</v>
      </c>
      <c r="D12" s="47" t="s">
        <v>1779</v>
      </c>
      <c r="E12" s="41" t="s">
        <v>1780</v>
      </c>
      <c r="F12" s="41" t="s">
        <v>1733</v>
      </c>
      <c r="G12" s="43" t="s">
        <v>1734</v>
      </c>
      <c r="H12" s="44" t="s">
        <v>1735</v>
      </c>
      <c r="I12" s="42" t="s">
        <v>1781</v>
      </c>
      <c r="J12" s="41" t="s">
        <v>1782</v>
      </c>
      <c r="K12" s="41" t="s">
        <v>1783</v>
      </c>
      <c r="L12" s="47">
        <v>2025</v>
      </c>
      <c r="M12" s="47">
        <f t="shared" si="0"/>
        <v>2030</v>
      </c>
      <c r="N12" s="48">
        <f t="shared" si="1"/>
        <v>2031</v>
      </c>
      <c r="O12" s="48" t="s">
        <v>1404</v>
      </c>
      <c r="P12" s="157">
        <v>47939</v>
      </c>
      <c r="Q12" s="186" t="s">
        <v>1739</v>
      </c>
      <c r="R12" s="12" t="s">
        <v>1778</v>
      </c>
      <c r="S12" s="184">
        <v>45748</v>
      </c>
      <c r="T12" s="182" t="s">
        <v>1741</v>
      </c>
      <c r="U12" s="56" t="s">
        <v>1742</v>
      </c>
      <c r="V12" s="1"/>
      <c r="W12" s="1"/>
      <c r="X12" s="1"/>
      <c r="Y12" s="1"/>
      <c r="Z12" s="1"/>
      <c r="AA12" s="1"/>
      <c r="AB12" s="1"/>
    </row>
    <row r="13" spans="1:28" s="39" customFormat="1" x14ac:dyDescent="0.25">
      <c r="A13" s="1"/>
      <c r="B13" s="47">
        <v>9</v>
      </c>
      <c r="C13" s="48" t="s">
        <v>1730</v>
      </c>
      <c r="D13" s="47" t="s">
        <v>1784</v>
      </c>
      <c r="E13" s="41" t="s">
        <v>1785</v>
      </c>
      <c r="F13" s="41" t="s">
        <v>1786</v>
      </c>
      <c r="G13" s="43" t="s">
        <v>1734</v>
      </c>
      <c r="H13" s="44" t="s">
        <v>1735</v>
      </c>
      <c r="I13" s="42" t="s">
        <v>1787</v>
      </c>
      <c r="J13" s="41" t="s">
        <v>1788</v>
      </c>
      <c r="K13" s="41" t="s">
        <v>1789</v>
      </c>
      <c r="L13" s="47">
        <v>2025</v>
      </c>
      <c r="M13" s="47">
        <f t="shared" si="0"/>
        <v>2030</v>
      </c>
      <c r="N13" s="48">
        <f t="shared" si="1"/>
        <v>2031</v>
      </c>
      <c r="O13" s="48" t="s">
        <v>1404</v>
      </c>
      <c r="P13" s="157">
        <v>47969</v>
      </c>
      <c r="Q13" s="186" t="s">
        <v>1739</v>
      </c>
      <c r="R13" s="12" t="s">
        <v>1790</v>
      </c>
      <c r="S13" s="184">
        <v>45962</v>
      </c>
      <c r="T13" s="182" t="s">
        <v>1741</v>
      </c>
      <c r="U13" s="56" t="s">
        <v>1742</v>
      </c>
      <c r="V13" s="1"/>
      <c r="W13" s="1"/>
      <c r="X13" s="1"/>
      <c r="Y13" s="1"/>
      <c r="Z13" s="1"/>
      <c r="AA13" s="1"/>
      <c r="AB13" s="1"/>
    </row>
    <row r="14" spans="1:28" s="39" customFormat="1" x14ac:dyDescent="0.25">
      <c r="A14" s="1"/>
      <c r="B14" s="47">
        <v>10</v>
      </c>
      <c r="C14" s="48" t="s">
        <v>1730</v>
      </c>
      <c r="D14" s="47" t="s">
        <v>1791</v>
      </c>
      <c r="E14" s="41" t="s">
        <v>1792</v>
      </c>
      <c r="F14" s="41" t="s">
        <v>1786</v>
      </c>
      <c r="G14" s="43" t="s">
        <v>1734</v>
      </c>
      <c r="H14" s="44" t="s">
        <v>1735</v>
      </c>
      <c r="I14" s="42" t="s">
        <v>1793</v>
      </c>
      <c r="J14" s="41" t="s">
        <v>1794</v>
      </c>
      <c r="K14" s="41" t="s">
        <v>1795</v>
      </c>
      <c r="L14" s="47">
        <v>2025</v>
      </c>
      <c r="M14" s="47">
        <f t="shared" si="0"/>
        <v>2030</v>
      </c>
      <c r="N14" s="48">
        <f t="shared" si="1"/>
        <v>2031</v>
      </c>
      <c r="O14" s="48" t="s">
        <v>1404</v>
      </c>
      <c r="P14" s="157">
        <v>47969</v>
      </c>
      <c r="Q14" s="186" t="s">
        <v>1739</v>
      </c>
      <c r="R14" s="12" t="s">
        <v>1796</v>
      </c>
      <c r="S14" s="185">
        <v>45689</v>
      </c>
      <c r="T14" s="182" t="s">
        <v>1741</v>
      </c>
      <c r="U14" s="56" t="s">
        <v>1742</v>
      </c>
      <c r="V14" s="1"/>
      <c r="W14" s="1"/>
      <c r="X14" s="1"/>
      <c r="Y14" s="1"/>
      <c r="Z14" s="1"/>
      <c r="AA14" s="1"/>
      <c r="AB14" s="1"/>
    </row>
    <row r="15" spans="1:28" s="39" customFormat="1" x14ac:dyDescent="0.25">
      <c r="A15" s="1"/>
      <c r="B15" s="47">
        <v>11</v>
      </c>
      <c r="C15" s="48" t="s">
        <v>1730</v>
      </c>
      <c r="D15" s="47" t="s">
        <v>1797</v>
      </c>
      <c r="E15" s="41" t="s">
        <v>1798</v>
      </c>
      <c r="F15" s="41" t="s">
        <v>1786</v>
      </c>
      <c r="G15" s="43" t="s">
        <v>1734</v>
      </c>
      <c r="H15" s="44" t="s">
        <v>1735</v>
      </c>
      <c r="I15" s="42" t="s">
        <v>1799</v>
      </c>
      <c r="J15" s="41" t="s">
        <v>1800</v>
      </c>
      <c r="K15" s="41" t="s">
        <v>1801</v>
      </c>
      <c r="L15" s="47">
        <v>2024</v>
      </c>
      <c r="M15" s="47">
        <f t="shared" si="0"/>
        <v>2029</v>
      </c>
      <c r="N15" s="48">
        <f t="shared" si="1"/>
        <v>2030</v>
      </c>
      <c r="O15" s="48" t="s">
        <v>1404</v>
      </c>
      <c r="P15" s="157">
        <v>48000</v>
      </c>
      <c r="Q15" s="186" t="s">
        <v>1739</v>
      </c>
      <c r="R15" s="12" t="s">
        <v>1802</v>
      </c>
      <c r="S15" s="184">
        <v>45536</v>
      </c>
      <c r="T15" s="182" t="s">
        <v>1741</v>
      </c>
      <c r="U15" s="56" t="s">
        <v>1742</v>
      </c>
      <c r="V15" s="1"/>
      <c r="W15" s="1"/>
      <c r="X15" s="1"/>
      <c r="Y15" s="1"/>
      <c r="Z15" s="1"/>
      <c r="AA15" s="1"/>
      <c r="AB15" s="1"/>
    </row>
    <row r="16" spans="1:28" s="39" customFormat="1" x14ac:dyDescent="0.25">
      <c r="A16" s="1"/>
      <c r="B16" s="47">
        <v>12</v>
      </c>
      <c r="C16" s="48" t="s">
        <v>1730</v>
      </c>
      <c r="D16" s="47" t="s">
        <v>1803</v>
      </c>
      <c r="E16" s="41" t="s">
        <v>1804</v>
      </c>
      <c r="F16" s="41" t="s">
        <v>1786</v>
      </c>
      <c r="G16" s="43" t="s">
        <v>1734</v>
      </c>
      <c r="H16" s="44" t="s">
        <v>1735</v>
      </c>
      <c r="I16" s="42" t="s">
        <v>1805</v>
      </c>
      <c r="J16" s="41" t="s">
        <v>1806</v>
      </c>
      <c r="K16" s="41" t="s">
        <v>1807</v>
      </c>
      <c r="L16" s="47">
        <f>2024</f>
        <v>2024</v>
      </c>
      <c r="M16" s="47">
        <f t="shared" si="0"/>
        <v>2029</v>
      </c>
      <c r="N16" s="48">
        <f t="shared" si="1"/>
        <v>2030</v>
      </c>
      <c r="O16" s="48" t="s">
        <v>1404</v>
      </c>
      <c r="P16" s="157">
        <v>48000</v>
      </c>
      <c r="Q16" s="186" t="s">
        <v>1739</v>
      </c>
      <c r="R16" s="12" t="s">
        <v>1802</v>
      </c>
      <c r="S16" s="184">
        <v>45536</v>
      </c>
      <c r="T16" s="182" t="s">
        <v>1741</v>
      </c>
      <c r="U16" s="56" t="s">
        <v>1742</v>
      </c>
      <c r="V16" s="1"/>
      <c r="W16" s="1"/>
      <c r="X16" s="1"/>
      <c r="Y16" s="1"/>
      <c r="Z16" s="1"/>
      <c r="AA16" s="1"/>
      <c r="AB16" s="1"/>
    </row>
    <row r="17" spans="1:28" s="39" customFormat="1" x14ac:dyDescent="0.25">
      <c r="A17" s="1"/>
      <c r="B17" s="47">
        <v>13</v>
      </c>
      <c r="C17" s="48" t="s">
        <v>1730</v>
      </c>
      <c r="D17" s="47" t="s">
        <v>1808</v>
      </c>
      <c r="E17" s="41" t="s">
        <v>1809</v>
      </c>
      <c r="F17" s="41" t="s">
        <v>1786</v>
      </c>
      <c r="G17" s="43" t="s">
        <v>1734</v>
      </c>
      <c r="H17" s="44" t="s">
        <v>1735</v>
      </c>
      <c r="I17" s="42" t="s">
        <v>1810</v>
      </c>
      <c r="J17" s="41" t="s">
        <v>1811</v>
      </c>
      <c r="K17" s="41" t="s">
        <v>1124</v>
      </c>
      <c r="L17" s="47">
        <f>2024</f>
        <v>2024</v>
      </c>
      <c r="M17" s="47">
        <f t="shared" si="0"/>
        <v>2029</v>
      </c>
      <c r="N17" s="48">
        <f t="shared" si="1"/>
        <v>2030</v>
      </c>
      <c r="O17" s="48" t="s">
        <v>1404</v>
      </c>
      <c r="P17" s="157">
        <v>48030</v>
      </c>
      <c r="Q17" s="186" t="s">
        <v>1739</v>
      </c>
      <c r="R17" s="12" t="s">
        <v>1802</v>
      </c>
      <c r="S17" s="184">
        <v>45536</v>
      </c>
      <c r="T17" s="182" t="s">
        <v>1741</v>
      </c>
      <c r="U17" s="56" t="s">
        <v>1742</v>
      </c>
      <c r="V17" s="1"/>
      <c r="W17" s="1"/>
      <c r="X17" s="1"/>
      <c r="Y17" s="1"/>
      <c r="Z17" s="1"/>
      <c r="AA17" s="1"/>
      <c r="AB17" s="1"/>
    </row>
    <row r="18" spans="1:28" s="39" customFormat="1" x14ac:dyDescent="0.25">
      <c r="A18" s="1"/>
      <c r="B18" s="47">
        <v>14</v>
      </c>
      <c r="C18" s="48" t="s">
        <v>1730</v>
      </c>
      <c r="D18" s="47" t="s">
        <v>1812</v>
      </c>
      <c r="E18" s="41" t="s">
        <v>1813</v>
      </c>
      <c r="F18" s="41" t="s">
        <v>1786</v>
      </c>
      <c r="G18" s="43" t="s">
        <v>1734</v>
      </c>
      <c r="H18" s="44" t="s">
        <v>1735</v>
      </c>
      <c r="I18" s="42" t="s">
        <v>1814</v>
      </c>
      <c r="J18" s="41" t="s">
        <v>1815</v>
      </c>
      <c r="K18" s="41" t="s">
        <v>1816</v>
      </c>
      <c r="L18" s="47">
        <v>2025</v>
      </c>
      <c r="M18" s="47">
        <f t="shared" si="0"/>
        <v>2030</v>
      </c>
      <c r="N18" s="48">
        <f t="shared" si="1"/>
        <v>2031</v>
      </c>
      <c r="O18" s="48" t="s">
        <v>1404</v>
      </c>
      <c r="P18" s="157">
        <v>48030</v>
      </c>
      <c r="Q18" s="186" t="s">
        <v>1739</v>
      </c>
      <c r="R18" s="12" t="s">
        <v>1817</v>
      </c>
      <c r="S18" s="184">
        <v>45658</v>
      </c>
      <c r="T18" s="182" t="s">
        <v>1741</v>
      </c>
      <c r="U18" s="56" t="s">
        <v>1742</v>
      </c>
      <c r="V18" s="1"/>
      <c r="W18" s="1"/>
      <c r="X18" s="1"/>
      <c r="Y18" s="1"/>
      <c r="Z18" s="1"/>
      <c r="AA18" s="1"/>
      <c r="AB18" s="1"/>
    </row>
    <row r="19" spans="1:28" s="39" customFormat="1" ht="18.75" customHeight="1" x14ac:dyDescent="0.25">
      <c r="A19" s="1"/>
      <c r="B19" s="47">
        <v>15</v>
      </c>
      <c r="C19" s="48" t="s">
        <v>1730</v>
      </c>
      <c r="D19" s="47" t="s">
        <v>1818</v>
      </c>
      <c r="E19" s="179" t="s">
        <v>1819</v>
      </c>
      <c r="F19" s="41" t="s">
        <v>1733</v>
      </c>
      <c r="G19" s="43" t="s">
        <v>1734</v>
      </c>
      <c r="H19" s="44" t="s">
        <v>1735</v>
      </c>
      <c r="I19" s="42" t="s">
        <v>1820</v>
      </c>
      <c r="J19" s="41" t="s">
        <v>1821</v>
      </c>
      <c r="K19" s="41" t="s">
        <v>1822</v>
      </c>
      <c r="L19" s="47">
        <v>2025</v>
      </c>
      <c r="M19" s="47">
        <f t="shared" si="0"/>
        <v>2030</v>
      </c>
      <c r="N19" s="48">
        <f t="shared" si="1"/>
        <v>2031</v>
      </c>
      <c r="O19" s="48" t="s">
        <v>1404</v>
      </c>
      <c r="P19" s="157">
        <v>45809</v>
      </c>
      <c r="Q19" s="186" t="s">
        <v>1739</v>
      </c>
      <c r="R19" s="76" t="s">
        <v>1823</v>
      </c>
      <c r="S19" s="185"/>
      <c r="T19" s="182" t="s">
        <v>1741</v>
      </c>
      <c r="U19" s="56" t="s">
        <v>1742</v>
      </c>
      <c r="V19" s="1" t="s">
        <v>1824</v>
      </c>
      <c r="W19" s="1" t="s">
        <v>1825</v>
      </c>
      <c r="X19" s="1"/>
      <c r="Y19" s="1"/>
      <c r="Z19" s="1"/>
      <c r="AA19" s="1"/>
      <c r="AB19" s="1"/>
    </row>
    <row r="20" spans="1:28" s="39" customFormat="1" ht="18.75" customHeight="1" x14ac:dyDescent="0.25">
      <c r="A20" s="1"/>
      <c r="B20" s="47">
        <v>16</v>
      </c>
      <c r="C20" s="48" t="s">
        <v>1730</v>
      </c>
      <c r="D20" s="47" t="s">
        <v>1826</v>
      </c>
      <c r="E20" s="190" t="s">
        <v>1827</v>
      </c>
      <c r="F20" s="41" t="s">
        <v>1786</v>
      </c>
      <c r="G20" s="43" t="s">
        <v>1734</v>
      </c>
      <c r="H20" s="44" t="s">
        <v>1735</v>
      </c>
      <c r="I20" s="42" t="s">
        <v>1828</v>
      </c>
      <c r="J20" s="41" t="s">
        <v>1829</v>
      </c>
      <c r="K20" s="41" t="s">
        <v>1830</v>
      </c>
      <c r="L20" s="47">
        <v>2025</v>
      </c>
      <c r="M20" s="47">
        <f t="shared" si="0"/>
        <v>2030</v>
      </c>
      <c r="N20" s="48">
        <f t="shared" si="1"/>
        <v>2031</v>
      </c>
      <c r="O20" s="48" t="s">
        <v>1404</v>
      </c>
      <c r="P20" s="157">
        <v>48061</v>
      </c>
      <c r="Q20" s="186" t="s">
        <v>1739</v>
      </c>
      <c r="R20" s="12" t="s">
        <v>1817</v>
      </c>
      <c r="S20" s="184">
        <v>45658</v>
      </c>
      <c r="T20" s="182" t="s">
        <v>1741</v>
      </c>
      <c r="U20" s="56" t="s">
        <v>1742</v>
      </c>
      <c r="V20" s="1"/>
      <c r="W20" s="1"/>
      <c r="X20" s="1"/>
      <c r="Y20" s="1"/>
      <c r="Z20" s="1"/>
      <c r="AA20" s="1"/>
      <c r="AB20" s="1"/>
    </row>
    <row r="21" spans="1:28" s="39" customFormat="1" x14ac:dyDescent="0.25">
      <c r="A21" s="1"/>
      <c r="B21" s="47">
        <v>17</v>
      </c>
      <c r="C21" s="48" t="s">
        <v>1730</v>
      </c>
      <c r="D21" s="47" t="s">
        <v>1831</v>
      </c>
      <c r="E21" s="41" t="s">
        <v>1832</v>
      </c>
      <c r="F21" s="41" t="s">
        <v>1786</v>
      </c>
      <c r="G21" s="43" t="s">
        <v>1734</v>
      </c>
      <c r="H21" s="44" t="s">
        <v>1735</v>
      </c>
      <c r="I21" s="42" t="s">
        <v>1833</v>
      </c>
      <c r="J21" s="41" t="s">
        <v>1834</v>
      </c>
      <c r="K21" s="41" t="s">
        <v>1835</v>
      </c>
      <c r="L21" s="47">
        <v>2012</v>
      </c>
      <c r="M21" s="47">
        <f t="shared" si="0"/>
        <v>2017</v>
      </c>
      <c r="N21" s="48">
        <f t="shared" si="1"/>
        <v>2018</v>
      </c>
      <c r="O21" s="48" t="s">
        <v>1404</v>
      </c>
      <c r="P21" s="157">
        <v>46113</v>
      </c>
      <c r="Q21" s="186" t="s">
        <v>1836</v>
      </c>
      <c r="R21" s="12" t="s">
        <v>1837</v>
      </c>
      <c r="S21" s="11">
        <v>41000</v>
      </c>
      <c r="T21" s="182"/>
      <c r="U21" s="12"/>
      <c r="V21" s="1"/>
      <c r="W21" s="1"/>
      <c r="X21" s="1"/>
      <c r="Y21" s="1"/>
      <c r="Z21" s="1"/>
      <c r="AA21" s="1"/>
      <c r="AB21" s="1"/>
    </row>
    <row r="22" spans="1:28" s="39" customFormat="1" x14ac:dyDescent="0.25">
      <c r="A22" s="1"/>
      <c r="B22" s="47">
        <v>18</v>
      </c>
      <c r="C22" s="48" t="s">
        <v>1730</v>
      </c>
      <c r="D22" s="47" t="s">
        <v>1838</v>
      </c>
      <c r="E22" s="179" t="s">
        <v>1819</v>
      </c>
      <c r="F22" s="41" t="s">
        <v>1733</v>
      </c>
      <c r="G22" s="43" t="s">
        <v>1734</v>
      </c>
      <c r="H22" s="44" t="s">
        <v>1735</v>
      </c>
      <c r="I22" s="42" t="s">
        <v>1839</v>
      </c>
      <c r="J22" s="41" t="s">
        <v>1840</v>
      </c>
      <c r="K22" s="41" t="s">
        <v>1841</v>
      </c>
      <c r="L22" s="47">
        <v>2025</v>
      </c>
      <c r="M22" s="47">
        <f t="shared" si="0"/>
        <v>2030</v>
      </c>
      <c r="N22" s="48">
        <f t="shared" si="1"/>
        <v>2031</v>
      </c>
      <c r="O22" s="48" t="s">
        <v>1404</v>
      </c>
      <c r="P22" s="157">
        <v>45748</v>
      </c>
      <c r="Q22" s="186" t="s">
        <v>1842</v>
      </c>
      <c r="R22" s="76" t="s">
        <v>1843</v>
      </c>
      <c r="S22" s="185"/>
      <c r="T22" s="182" t="s">
        <v>1741</v>
      </c>
      <c r="U22" s="56" t="s">
        <v>1742</v>
      </c>
      <c r="V22" s="1" t="s">
        <v>1824</v>
      </c>
      <c r="W22" s="1" t="s">
        <v>1844</v>
      </c>
      <c r="X22" s="1"/>
      <c r="Y22" s="1"/>
      <c r="Z22" s="1"/>
      <c r="AA22" s="1"/>
      <c r="AB22" s="1"/>
    </row>
    <row r="23" spans="1:28" s="39" customFormat="1" x14ac:dyDescent="0.25">
      <c r="A23" s="1"/>
      <c r="B23" s="47">
        <v>19</v>
      </c>
      <c r="C23" s="48" t="s">
        <v>1730</v>
      </c>
      <c r="D23" s="47" t="s">
        <v>1845</v>
      </c>
      <c r="E23" s="190" t="s">
        <v>1832</v>
      </c>
      <c r="F23" s="41" t="s">
        <v>1733</v>
      </c>
      <c r="G23" s="43" t="s">
        <v>1734</v>
      </c>
      <c r="H23" s="44" t="s">
        <v>1735</v>
      </c>
      <c r="I23" s="42" t="s">
        <v>1846</v>
      </c>
      <c r="J23" s="41" t="s">
        <v>1847</v>
      </c>
      <c r="K23" s="41" t="s">
        <v>1848</v>
      </c>
      <c r="L23" s="47">
        <v>2012</v>
      </c>
      <c r="M23" s="47">
        <f t="shared" si="0"/>
        <v>2017</v>
      </c>
      <c r="N23" s="48">
        <f t="shared" si="1"/>
        <v>2018</v>
      </c>
      <c r="O23" s="48" t="s">
        <v>1404</v>
      </c>
      <c r="P23" s="157">
        <v>46113</v>
      </c>
      <c r="Q23" s="186" t="s">
        <v>1836</v>
      </c>
      <c r="R23" s="12" t="s">
        <v>1837</v>
      </c>
      <c r="S23" s="11">
        <v>41000</v>
      </c>
      <c r="T23" s="182"/>
      <c r="U23" s="12"/>
      <c r="V23" t="s">
        <v>1849</v>
      </c>
      <c r="W23" s="1"/>
      <c r="X23" s="1"/>
      <c r="Y23" s="1"/>
      <c r="Z23" s="1"/>
      <c r="AA23" s="1"/>
      <c r="AB23" s="1"/>
    </row>
    <row r="24" spans="1:28" s="39" customFormat="1" x14ac:dyDescent="0.25">
      <c r="A24" s="1"/>
      <c r="B24" s="47">
        <v>20</v>
      </c>
      <c r="C24" s="48" t="s">
        <v>1730</v>
      </c>
      <c r="D24" s="47" t="s">
        <v>1850</v>
      </c>
      <c r="E24" s="41" t="s">
        <v>1832</v>
      </c>
      <c r="F24" s="41" t="s">
        <v>1733</v>
      </c>
      <c r="G24" s="43" t="s">
        <v>1734</v>
      </c>
      <c r="H24" s="44" t="s">
        <v>1735</v>
      </c>
      <c r="I24" s="42" t="s">
        <v>1851</v>
      </c>
      <c r="J24" s="41" t="s">
        <v>1852</v>
      </c>
      <c r="K24" s="41" t="s">
        <v>1853</v>
      </c>
      <c r="L24" s="47">
        <v>2012</v>
      </c>
      <c r="M24" s="47">
        <f t="shared" si="0"/>
        <v>2017</v>
      </c>
      <c r="N24" s="48">
        <f t="shared" si="1"/>
        <v>2018</v>
      </c>
      <c r="O24" s="48" t="s">
        <v>1404</v>
      </c>
      <c r="P24" s="157">
        <v>46082</v>
      </c>
      <c r="Q24" s="186" t="s">
        <v>1836</v>
      </c>
      <c r="R24" s="12" t="s">
        <v>1837</v>
      </c>
      <c r="S24" s="11">
        <v>41000</v>
      </c>
      <c r="T24" s="182"/>
      <c r="U24" s="12"/>
      <c r="V24" t="s">
        <v>1849</v>
      </c>
      <c r="W24" s="1"/>
      <c r="X24" s="1"/>
      <c r="Y24" s="1"/>
      <c r="Z24" s="1"/>
      <c r="AA24" s="1"/>
      <c r="AB24" s="1"/>
    </row>
    <row r="25" spans="1:28" s="39" customFormat="1" x14ac:dyDescent="0.25">
      <c r="A25" s="1"/>
      <c r="B25" s="47">
        <v>21</v>
      </c>
      <c r="C25" s="48" t="s">
        <v>1730</v>
      </c>
      <c r="D25" s="47" t="s">
        <v>1854</v>
      </c>
      <c r="E25" s="41" t="s">
        <v>1832</v>
      </c>
      <c r="F25" s="41" t="s">
        <v>1733</v>
      </c>
      <c r="G25" s="43" t="s">
        <v>1734</v>
      </c>
      <c r="H25" s="44" t="s">
        <v>1735</v>
      </c>
      <c r="I25" s="42" t="s">
        <v>1855</v>
      </c>
      <c r="J25" s="41" t="s">
        <v>1856</v>
      </c>
      <c r="K25" s="41" t="s">
        <v>1857</v>
      </c>
      <c r="L25" s="47">
        <v>2012</v>
      </c>
      <c r="M25" s="47">
        <f t="shared" si="0"/>
        <v>2017</v>
      </c>
      <c r="N25" s="48">
        <f t="shared" si="1"/>
        <v>2018</v>
      </c>
      <c r="O25" s="48" t="s">
        <v>1404</v>
      </c>
      <c r="P25" s="157">
        <v>46143</v>
      </c>
      <c r="Q25" s="186" t="s">
        <v>1836</v>
      </c>
      <c r="R25" s="12" t="s">
        <v>1837</v>
      </c>
      <c r="S25" s="11">
        <v>41000</v>
      </c>
      <c r="T25" s="182"/>
      <c r="U25" s="12"/>
      <c r="V25" t="s">
        <v>1849</v>
      </c>
      <c r="W25" s="1"/>
      <c r="X25" s="1"/>
      <c r="Y25" s="1"/>
      <c r="Z25" s="1"/>
      <c r="AA25" s="1"/>
      <c r="AB25" s="1"/>
    </row>
    <row r="26" spans="1:28" s="39" customFormat="1" x14ac:dyDescent="0.25">
      <c r="A26" s="1"/>
      <c r="B26" s="47">
        <v>22</v>
      </c>
      <c r="C26" s="48" t="s">
        <v>1730</v>
      </c>
      <c r="D26" s="47" t="s">
        <v>1858</v>
      </c>
      <c r="E26" s="41" t="s">
        <v>1832</v>
      </c>
      <c r="F26" s="41" t="s">
        <v>1733</v>
      </c>
      <c r="G26" s="43" t="s">
        <v>1734</v>
      </c>
      <c r="H26" s="44" t="s">
        <v>1735</v>
      </c>
      <c r="I26" s="42" t="s">
        <v>1859</v>
      </c>
      <c r="J26" s="41" t="s">
        <v>1860</v>
      </c>
      <c r="K26" s="41" t="s">
        <v>1861</v>
      </c>
      <c r="L26" s="47">
        <v>2012</v>
      </c>
      <c r="M26" s="47">
        <f t="shared" si="0"/>
        <v>2017</v>
      </c>
      <c r="N26" s="48">
        <f t="shared" si="1"/>
        <v>2018</v>
      </c>
      <c r="O26" s="48" t="s">
        <v>1404</v>
      </c>
      <c r="P26" s="157">
        <v>46143</v>
      </c>
      <c r="Q26" s="186" t="s">
        <v>1836</v>
      </c>
      <c r="R26" s="12" t="s">
        <v>1837</v>
      </c>
      <c r="S26" s="11">
        <v>41000</v>
      </c>
      <c r="T26" s="182"/>
      <c r="U26" s="12"/>
      <c r="V26" t="s">
        <v>1849</v>
      </c>
      <c r="W26" s="1"/>
      <c r="X26" s="1"/>
      <c r="Y26" s="1"/>
      <c r="Z26" s="1"/>
      <c r="AA26" s="1"/>
      <c r="AB26" s="1"/>
    </row>
    <row r="27" spans="1:28" s="39" customFormat="1" x14ac:dyDescent="0.25">
      <c r="A27" s="1"/>
      <c r="B27" s="47">
        <v>23</v>
      </c>
      <c r="C27" s="48" t="s">
        <v>1730</v>
      </c>
      <c r="D27" s="47" t="s">
        <v>1862</v>
      </c>
      <c r="E27" s="41" t="s">
        <v>1832</v>
      </c>
      <c r="F27" s="41" t="s">
        <v>1733</v>
      </c>
      <c r="G27" s="43" t="s">
        <v>1734</v>
      </c>
      <c r="H27" s="44" t="s">
        <v>1735</v>
      </c>
      <c r="I27" s="42" t="s">
        <v>1863</v>
      </c>
      <c r="J27" s="41" t="s">
        <v>1864</v>
      </c>
      <c r="K27" s="41" t="s">
        <v>1865</v>
      </c>
      <c r="L27" s="47">
        <v>2012</v>
      </c>
      <c r="M27" s="47">
        <f t="shared" si="0"/>
        <v>2017</v>
      </c>
      <c r="N27" s="48">
        <f t="shared" si="1"/>
        <v>2018</v>
      </c>
      <c r="O27" s="48" t="s">
        <v>1404</v>
      </c>
      <c r="P27" s="157">
        <v>46174</v>
      </c>
      <c r="Q27" s="186" t="s">
        <v>1836</v>
      </c>
      <c r="R27" s="12" t="s">
        <v>1837</v>
      </c>
      <c r="S27" s="11">
        <v>41000</v>
      </c>
      <c r="T27" s="182"/>
      <c r="U27" s="12"/>
      <c r="V27" t="s">
        <v>1849</v>
      </c>
      <c r="W27" s="1"/>
      <c r="X27" s="1"/>
      <c r="Y27" s="1"/>
      <c r="Z27" s="1"/>
      <c r="AA27" s="1"/>
      <c r="AB27" s="1"/>
    </row>
    <row r="28" spans="1:28" s="39" customFormat="1" x14ac:dyDescent="0.25">
      <c r="A28" s="1"/>
      <c r="B28" s="47">
        <v>24</v>
      </c>
      <c r="C28" s="48" t="s">
        <v>1730</v>
      </c>
      <c r="D28" s="47" t="s">
        <v>1866</v>
      </c>
      <c r="E28" s="179" t="s">
        <v>1819</v>
      </c>
      <c r="F28" s="41" t="s">
        <v>1733</v>
      </c>
      <c r="G28" s="43" t="s">
        <v>1734</v>
      </c>
      <c r="H28" s="44" t="s">
        <v>1735</v>
      </c>
      <c r="I28" s="42" t="s">
        <v>1867</v>
      </c>
      <c r="J28" s="41" t="s">
        <v>1868</v>
      </c>
      <c r="K28" s="41" t="s">
        <v>1869</v>
      </c>
      <c r="L28" s="47">
        <v>2025</v>
      </c>
      <c r="M28" s="47">
        <f t="shared" si="0"/>
        <v>2030</v>
      </c>
      <c r="N28" s="48">
        <f t="shared" si="1"/>
        <v>2031</v>
      </c>
      <c r="O28" s="48" t="s">
        <v>1404</v>
      </c>
      <c r="P28" s="157">
        <v>45809</v>
      </c>
      <c r="Q28" s="186" t="s">
        <v>1739</v>
      </c>
      <c r="R28" s="76" t="s">
        <v>1823</v>
      </c>
      <c r="S28" s="185"/>
      <c r="T28" s="182" t="s">
        <v>1741</v>
      </c>
      <c r="U28" s="56" t="s">
        <v>1742</v>
      </c>
      <c r="V28" s="1" t="s">
        <v>1824</v>
      </c>
      <c r="W28" s="1" t="s">
        <v>1870</v>
      </c>
      <c r="X28" s="1"/>
      <c r="Y28" s="1"/>
      <c r="Z28" s="1"/>
      <c r="AA28" s="1"/>
      <c r="AB28" s="1"/>
    </row>
    <row r="29" spans="1:28" s="39" customFormat="1" x14ac:dyDescent="0.25">
      <c r="A29" s="1"/>
      <c r="B29" s="47">
        <v>25</v>
      </c>
      <c r="C29" s="48" t="s">
        <v>1730</v>
      </c>
      <c r="D29" s="47" t="s">
        <v>1871</v>
      </c>
      <c r="E29" s="190" t="s">
        <v>1872</v>
      </c>
      <c r="F29" s="41" t="s">
        <v>1733</v>
      </c>
      <c r="G29" s="43" t="s">
        <v>1734</v>
      </c>
      <c r="H29" s="44" t="s">
        <v>1735</v>
      </c>
      <c r="I29" s="42" t="s">
        <v>1873</v>
      </c>
      <c r="J29" s="41" t="s">
        <v>1874</v>
      </c>
      <c r="K29" s="41" t="s">
        <v>1875</v>
      </c>
      <c r="L29" s="47">
        <v>2016</v>
      </c>
      <c r="M29" s="47">
        <f t="shared" si="0"/>
        <v>2021</v>
      </c>
      <c r="N29" s="48">
        <f t="shared" si="1"/>
        <v>2022</v>
      </c>
      <c r="O29" s="48" t="s">
        <v>1404</v>
      </c>
      <c r="P29" s="157">
        <v>46235</v>
      </c>
      <c r="Q29" s="186"/>
      <c r="R29" s="12"/>
      <c r="S29" s="185"/>
      <c r="T29" s="182"/>
      <c r="U29" s="12"/>
      <c r="V29" s="1"/>
      <c r="W29" s="1"/>
      <c r="X29" s="1"/>
      <c r="Y29" s="1"/>
      <c r="Z29" s="1"/>
      <c r="AA29" s="1"/>
      <c r="AB29" s="1"/>
    </row>
    <row r="30" spans="1:28" s="39" customFormat="1" x14ac:dyDescent="0.25">
      <c r="A30" s="1"/>
      <c r="B30" s="47">
        <v>26</v>
      </c>
      <c r="C30" s="48" t="s">
        <v>1730</v>
      </c>
      <c r="D30" s="47" t="s">
        <v>1876</v>
      </c>
      <c r="E30" s="41" t="s">
        <v>1877</v>
      </c>
      <c r="F30" s="41" t="s">
        <v>1786</v>
      </c>
      <c r="G30" s="43" t="s">
        <v>1734</v>
      </c>
      <c r="H30" s="44" t="s">
        <v>1735</v>
      </c>
      <c r="I30" s="42" t="s">
        <v>1878</v>
      </c>
      <c r="J30" s="41" t="s">
        <v>1879</v>
      </c>
      <c r="K30" s="41" t="s">
        <v>1880</v>
      </c>
      <c r="L30" s="47">
        <v>2025</v>
      </c>
      <c r="M30" s="47">
        <f t="shared" si="0"/>
        <v>2030</v>
      </c>
      <c r="N30" s="48">
        <f t="shared" si="1"/>
        <v>2031</v>
      </c>
      <c r="O30" s="48" t="s">
        <v>1404</v>
      </c>
      <c r="P30" s="157">
        <v>48061</v>
      </c>
      <c r="Q30" s="186" t="s">
        <v>1739</v>
      </c>
      <c r="R30" s="12" t="s">
        <v>1881</v>
      </c>
      <c r="S30" s="185">
        <v>45689</v>
      </c>
      <c r="T30" s="182" t="s">
        <v>1741</v>
      </c>
      <c r="U30" s="56" t="s">
        <v>1742</v>
      </c>
      <c r="V30" s="1"/>
      <c r="W30" s="1"/>
      <c r="X30" s="1"/>
      <c r="Y30" s="1"/>
      <c r="Z30" s="1"/>
      <c r="AA30" s="1"/>
      <c r="AB30" s="1"/>
    </row>
    <row r="31" spans="1:28" s="39" customFormat="1" x14ac:dyDescent="0.25">
      <c r="A31" s="1"/>
      <c r="B31" s="47">
        <v>27</v>
      </c>
      <c r="C31" s="48" t="s">
        <v>1730</v>
      </c>
      <c r="D31" s="47" t="s">
        <v>1882</v>
      </c>
      <c r="E31" s="41" t="s">
        <v>1832</v>
      </c>
      <c r="F31" s="41" t="s">
        <v>1733</v>
      </c>
      <c r="G31" s="43" t="s">
        <v>1734</v>
      </c>
      <c r="H31" s="44" t="s">
        <v>1735</v>
      </c>
      <c r="I31" s="42" t="s">
        <v>1883</v>
      </c>
      <c r="J31" s="41" t="s">
        <v>1884</v>
      </c>
      <c r="K31" s="41" t="s">
        <v>1885</v>
      </c>
      <c r="L31" s="47">
        <v>2012</v>
      </c>
      <c r="M31" s="47">
        <f t="shared" si="0"/>
        <v>2017</v>
      </c>
      <c r="N31" s="48">
        <f t="shared" si="1"/>
        <v>2018</v>
      </c>
      <c r="O31" s="48" t="s">
        <v>1404</v>
      </c>
      <c r="P31" s="157">
        <v>46054</v>
      </c>
      <c r="Q31" s="186" t="s">
        <v>1836</v>
      </c>
      <c r="R31" s="12" t="s">
        <v>1837</v>
      </c>
      <c r="S31" s="11">
        <v>41000</v>
      </c>
      <c r="T31" s="182"/>
      <c r="U31" s="12"/>
      <c r="V31" t="s">
        <v>1849</v>
      </c>
      <c r="W31" s="1"/>
      <c r="X31" s="1"/>
      <c r="Y31" s="1"/>
      <c r="Z31" s="1"/>
      <c r="AA31" s="1"/>
      <c r="AB31" s="1"/>
    </row>
    <row r="32" spans="1:28" s="39" customFormat="1" x14ac:dyDescent="0.25">
      <c r="A32" s="1"/>
      <c r="B32" s="47">
        <v>28</v>
      </c>
      <c r="C32" s="48" t="s">
        <v>1730</v>
      </c>
      <c r="D32" s="47" t="s">
        <v>1886</v>
      </c>
      <c r="E32" s="41" t="s">
        <v>1887</v>
      </c>
      <c r="F32" s="41" t="s">
        <v>1733</v>
      </c>
      <c r="G32" s="43" t="s">
        <v>1734</v>
      </c>
      <c r="H32" s="44" t="s">
        <v>1735</v>
      </c>
      <c r="I32" s="42" t="s">
        <v>1888</v>
      </c>
      <c r="J32" s="41" t="s">
        <v>1889</v>
      </c>
      <c r="K32" s="41" t="s">
        <v>1890</v>
      </c>
      <c r="L32" s="47">
        <v>2014</v>
      </c>
      <c r="M32" s="47">
        <f t="shared" si="0"/>
        <v>2019</v>
      </c>
      <c r="N32" s="48">
        <f t="shared" si="1"/>
        <v>2020</v>
      </c>
      <c r="O32" s="48" t="s">
        <v>1404</v>
      </c>
      <c r="P32" s="157">
        <v>46082</v>
      </c>
      <c r="Q32" s="186" t="s">
        <v>1759</v>
      </c>
      <c r="R32" s="12" t="s">
        <v>1760</v>
      </c>
      <c r="S32" s="181">
        <v>42004</v>
      </c>
      <c r="T32" s="182"/>
      <c r="U32" s="12"/>
      <c r="V32" s="1"/>
      <c r="W32" s="1"/>
      <c r="X32" s="1"/>
      <c r="Y32" s="1"/>
      <c r="Z32" s="1"/>
      <c r="AA32" s="1"/>
      <c r="AB32" s="1"/>
    </row>
    <row r="33" spans="1:28" s="39" customFormat="1" x14ac:dyDescent="0.25">
      <c r="A33" s="1"/>
      <c r="B33" s="47">
        <v>29</v>
      </c>
      <c r="C33" s="48" t="s">
        <v>1730</v>
      </c>
      <c r="D33" s="47" t="s">
        <v>1891</v>
      </c>
      <c r="E33" s="41" t="s">
        <v>1892</v>
      </c>
      <c r="F33" s="41" t="s">
        <v>1733</v>
      </c>
      <c r="G33" s="43" t="s">
        <v>1734</v>
      </c>
      <c r="H33" s="44" t="s">
        <v>1735</v>
      </c>
      <c r="I33" s="42" t="s">
        <v>1893</v>
      </c>
      <c r="J33" s="41" t="s">
        <v>1894</v>
      </c>
      <c r="K33" s="41" t="s">
        <v>1895</v>
      </c>
      <c r="L33" s="47">
        <v>2014</v>
      </c>
      <c r="M33" s="47">
        <f t="shared" si="0"/>
        <v>2019</v>
      </c>
      <c r="N33" s="48">
        <f t="shared" si="1"/>
        <v>2020</v>
      </c>
      <c r="O33" s="48" t="s">
        <v>1404</v>
      </c>
      <c r="P33" s="157">
        <v>45901</v>
      </c>
      <c r="Q33" s="186" t="s">
        <v>1759</v>
      </c>
      <c r="R33" s="12" t="s">
        <v>1760</v>
      </c>
      <c r="S33" s="181">
        <v>42004</v>
      </c>
      <c r="T33" s="182"/>
      <c r="U33" s="12"/>
      <c r="V33" s="1"/>
      <c r="W33" s="1"/>
      <c r="X33" s="1"/>
      <c r="Y33" s="1"/>
      <c r="Z33" s="1"/>
      <c r="AA33" s="1"/>
      <c r="AB33" s="1"/>
    </row>
    <row r="34" spans="1:28" s="39" customFormat="1" x14ac:dyDescent="0.25">
      <c r="A34" s="1"/>
      <c r="B34" s="47">
        <v>30</v>
      </c>
      <c r="C34" s="48" t="s">
        <v>1730</v>
      </c>
      <c r="D34" s="47" t="s">
        <v>1896</v>
      </c>
      <c r="E34" s="41" t="s">
        <v>1897</v>
      </c>
      <c r="F34" s="41" t="s">
        <v>1733</v>
      </c>
      <c r="G34" s="43" t="s">
        <v>1734</v>
      </c>
      <c r="H34" s="44" t="s">
        <v>1735</v>
      </c>
      <c r="I34" s="42" t="s">
        <v>1898</v>
      </c>
      <c r="J34" s="41" t="s">
        <v>1899</v>
      </c>
      <c r="K34" s="41" t="s">
        <v>1900</v>
      </c>
      <c r="L34" s="47">
        <v>2014</v>
      </c>
      <c r="M34" s="47">
        <f t="shared" si="0"/>
        <v>2019</v>
      </c>
      <c r="N34" s="48">
        <f t="shared" si="1"/>
        <v>2020</v>
      </c>
      <c r="O34" s="48" t="s">
        <v>1404</v>
      </c>
      <c r="P34" s="157">
        <v>45931</v>
      </c>
      <c r="Q34" s="186" t="s">
        <v>1759</v>
      </c>
      <c r="R34" s="12" t="s">
        <v>1760</v>
      </c>
      <c r="S34" s="181">
        <v>42004</v>
      </c>
      <c r="T34" s="182"/>
      <c r="U34" s="12"/>
      <c r="V34" s="1"/>
      <c r="W34" s="1"/>
      <c r="X34" s="1"/>
      <c r="Y34" s="1"/>
      <c r="Z34" s="1"/>
      <c r="AA34" s="1"/>
      <c r="AB34" s="1"/>
    </row>
    <row r="35" spans="1:28" s="39" customFormat="1" x14ac:dyDescent="0.25">
      <c r="A35" s="1"/>
      <c r="B35" s="47">
        <v>31</v>
      </c>
      <c r="C35" s="48" t="s">
        <v>1730</v>
      </c>
      <c r="D35" s="47" t="s">
        <v>1901</v>
      </c>
      <c r="E35" s="41" t="s">
        <v>1902</v>
      </c>
      <c r="F35" s="41" t="s">
        <v>1733</v>
      </c>
      <c r="G35" s="43" t="s">
        <v>1734</v>
      </c>
      <c r="H35" s="44" t="s">
        <v>1735</v>
      </c>
      <c r="I35" s="42" t="s">
        <v>1903</v>
      </c>
      <c r="J35" s="41" t="s">
        <v>1904</v>
      </c>
      <c r="K35" s="41" t="s">
        <v>1905</v>
      </c>
      <c r="L35" s="47">
        <v>2012</v>
      </c>
      <c r="M35" s="47">
        <f t="shared" si="0"/>
        <v>2017</v>
      </c>
      <c r="N35" s="48">
        <f t="shared" si="1"/>
        <v>2018</v>
      </c>
      <c r="O35" s="48" t="s">
        <v>1404</v>
      </c>
      <c r="P35" s="157">
        <v>46174</v>
      </c>
      <c r="Q35" s="186" t="s">
        <v>1836</v>
      </c>
      <c r="R35" s="12" t="s">
        <v>1837</v>
      </c>
      <c r="S35" s="11">
        <v>41000</v>
      </c>
      <c r="T35" s="182"/>
      <c r="U35" s="12"/>
      <c r="V35" t="s">
        <v>1906</v>
      </c>
      <c r="W35" s="1"/>
      <c r="X35" s="1"/>
      <c r="Y35" s="1"/>
      <c r="Z35" s="1"/>
      <c r="AA35" s="1"/>
      <c r="AB35" s="1"/>
    </row>
    <row r="36" spans="1:28" s="39" customFormat="1" x14ac:dyDescent="0.25">
      <c r="A36" s="1"/>
      <c r="B36" s="47">
        <v>32</v>
      </c>
      <c r="C36" s="48" t="s">
        <v>1730</v>
      </c>
      <c r="D36" s="47" t="s">
        <v>1907</v>
      </c>
      <c r="E36" s="41" t="s">
        <v>1908</v>
      </c>
      <c r="F36" s="41" t="s">
        <v>1786</v>
      </c>
      <c r="G36" s="43" t="s">
        <v>1734</v>
      </c>
      <c r="H36" s="44" t="s">
        <v>1735</v>
      </c>
      <c r="I36" s="42" t="s">
        <v>1909</v>
      </c>
      <c r="J36" s="41" t="s">
        <v>1910</v>
      </c>
      <c r="K36" s="41" t="s">
        <v>1911</v>
      </c>
      <c r="L36" s="47">
        <v>2023</v>
      </c>
      <c r="M36" s="47">
        <f t="shared" si="0"/>
        <v>2028</v>
      </c>
      <c r="N36" s="48">
        <f t="shared" si="1"/>
        <v>2029</v>
      </c>
      <c r="O36" s="48" t="s">
        <v>1404</v>
      </c>
      <c r="P36" s="157">
        <v>47119</v>
      </c>
      <c r="Q36" s="186" t="s">
        <v>1759</v>
      </c>
      <c r="R36" s="12" t="s">
        <v>1912</v>
      </c>
      <c r="S36" s="183">
        <v>45289</v>
      </c>
      <c r="T36" s="182" t="s">
        <v>1767</v>
      </c>
      <c r="U36" s="56"/>
      <c r="V36" s="1" t="s">
        <v>1913</v>
      </c>
      <c r="W36" s="1"/>
      <c r="X36" s="1"/>
      <c r="Y36" s="1"/>
      <c r="Z36" s="1"/>
      <c r="AA36" s="1"/>
      <c r="AB36" s="1"/>
    </row>
    <row r="37" spans="1:28" s="39" customFormat="1" x14ac:dyDescent="0.25">
      <c r="A37" s="1"/>
      <c r="B37" s="47">
        <v>33</v>
      </c>
      <c r="C37" s="48" t="s">
        <v>1730</v>
      </c>
      <c r="D37" s="47" t="s">
        <v>1914</v>
      </c>
      <c r="E37" s="41" t="s">
        <v>1915</v>
      </c>
      <c r="F37" s="41" t="s">
        <v>1786</v>
      </c>
      <c r="G37" s="43" t="s">
        <v>1734</v>
      </c>
      <c r="H37" s="44" t="s">
        <v>1735</v>
      </c>
      <c r="I37" s="42" t="s">
        <v>1916</v>
      </c>
      <c r="J37" s="41" t="s">
        <v>1917</v>
      </c>
      <c r="K37" s="41" t="s">
        <v>1918</v>
      </c>
      <c r="L37" s="47">
        <v>2025</v>
      </c>
      <c r="M37" s="47">
        <f t="shared" ref="M37:M65" si="2">L37+5</f>
        <v>2030</v>
      </c>
      <c r="N37" s="48">
        <f t="shared" ref="N37:N65" si="3">M37+1</f>
        <v>2031</v>
      </c>
      <c r="O37" s="48" t="s">
        <v>1404</v>
      </c>
      <c r="P37" s="157">
        <v>48092</v>
      </c>
      <c r="Q37" s="186" t="s">
        <v>1739</v>
      </c>
      <c r="R37" s="12" t="s">
        <v>1796</v>
      </c>
      <c r="S37" s="185">
        <v>45689</v>
      </c>
      <c r="T37" s="182" t="s">
        <v>1741</v>
      </c>
      <c r="U37" s="56" t="s">
        <v>1742</v>
      </c>
      <c r="V37" s="1"/>
      <c r="W37" s="1"/>
      <c r="X37" s="1"/>
      <c r="Y37" s="1"/>
      <c r="Z37" s="1"/>
      <c r="AA37" s="1"/>
      <c r="AB37" s="1"/>
    </row>
    <row r="38" spans="1:28" s="39" customFormat="1" x14ac:dyDescent="0.25">
      <c r="A38" s="1"/>
      <c r="B38" s="47">
        <v>34</v>
      </c>
      <c r="C38" s="48" t="s">
        <v>1730</v>
      </c>
      <c r="D38" s="47" t="s">
        <v>1919</v>
      </c>
      <c r="E38" s="41" t="s">
        <v>1920</v>
      </c>
      <c r="F38" s="41" t="s">
        <v>1786</v>
      </c>
      <c r="G38" s="43" t="s">
        <v>1734</v>
      </c>
      <c r="H38" s="44" t="s">
        <v>1735</v>
      </c>
      <c r="I38" s="42" t="s">
        <v>1921</v>
      </c>
      <c r="J38" s="41" t="s">
        <v>1922</v>
      </c>
      <c r="K38" s="41" t="s">
        <v>1923</v>
      </c>
      <c r="L38" s="47">
        <v>2025</v>
      </c>
      <c r="M38" s="47">
        <f t="shared" si="2"/>
        <v>2030</v>
      </c>
      <c r="N38" s="48">
        <f t="shared" si="3"/>
        <v>2031</v>
      </c>
      <c r="O38" s="48" t="s">
        <v>1404</v>
      </c>
      <c r="P38" s="157">
        <v>48092</v>
      </c>
      <c r="Q38" s="186" t="s">
        <v>1739</v>
      </c>
      <c r="R38" s="12" t="s">
        <v>1790</v>
      </c>
      <c r="S38" s="184">
        <v>45962</v>
      </c>
      <c r="T38" s="182" t="s">
        <v>1741</v>
      </c>
      <c r="U38" s="56" t="s">
        <v>1742</v>
      </c>
    </row>
    <row r="39" spans="1:28" s="39" customFormat="1" ht="18.75" customHeight="1" x14ac:dyDescent="0.25">
      <c r="A39" s="1"/>
      <c r="B39" s="47">
        <v>35</v>
      </c>
      <c r="C39" s="48" t="s">
        <v>1730</v>
      </c>
      <c r="D39" s="47" t="s">
        <v>1924</v>
      </c>
      <c r="E39" s="179" t="s">
        <v>1819</v>
      </c>
      <c r="F39" s="41" t="s">
        <v>1733</v>
      </c>
      <c r="G39" s="43" t="s">
        <v>1734</v>
      </c>
      <c r="H39" s="44" t="s">
        <v>1735</v>
      </c>
      <c r="I39" s="42" t="s">
        <v>1925</v>
      </c>
      <c r="J39" s="41" t="s">
        <v>1926</v>
      </c>
      <c r="K39" s="41" t="s">
        <v>1927</v>
      </c>
      <c r="L39" s="47">
        <v>2025</v>
      </c>
      <c r="M39" s="47">
        <f t="shared" si="2"/>
        <v>2030</v>
      </c>
      <c r="N39" s="48">
        <f t="shared" si="3"/>
        <v>2031</v>
      </c>
      <c r="O39" s="48" t="s">
        <v>1404</v>
      </c>
      <c r="P39" s="157">
        <v>45778</v>
      </c>
      <c r="Q39" s="186" t="s">
        <v>1739</v>
      </c>
      <c r="R39" s="76" t="s">
        <v>1843</v>
      </c>
      <c r="S39" s="185"/>
      <c r="T39" s="182" t="s">
        <v>1741</v>
      </c>
      <c r="U39" s="56" t="s">
        <v>1742</v>
      </c>
      <c r="V39" s="1" t="s">
        <v>1824</v>
      </c>
      <c r="W39" s="1" t="s">
        <v>1928</v>
      </c>
    </row>
    <row r="40" spans="1:28" s="39" customFormat="1" ht="18.75" customHeight="1" x14ac:dyDescent="0.25">
      <c r="A40" s="1"/>
      <c r="B40" s="47">
        <v>36</v>
      </c>
      <c r="C40" s="48" t="s">
        <v>1730</v>
      </c>
      <c r="D40" s="47" t="s">
        <v>1929</v>
      </c>
      <c r="E40" s="110" t="s">
        <v>1930</v>
      </c>
      <c r="F40" s="41" t="s">
        <v>1786</v>
      </c>
      <c r="G40" s="43" t="s">
        <v>1734</v>
      </c>
      <c r="H40" s="44" t="s">
        <v>1735</v>
      </c>
      <c r="I40" s="42" t="s">
        <v>1931</v>
      </c>
      <c r="J40" s="41" t="s">
        <v>1932</v>
      </c>
      <c r="K40" s="41" t="s">
        <v>1933</v>
      </c>
      <c r="L40" s="47">
        <v>2025</v>
      </c>
      <c r="M40" s="47">
        <f t="shared" si="2"/>
        <v>2030</v>
      </c>
      <c r="N40" s="48">
        <f t="shared" si="3"/>
        <v>2031</v>
      </c>
      <c r="O40" s="48" t="s">
        <v>1404</v>
      </c>
      <c r="P40" s="157">
        <v>48122</v>
      </c>
      <c r="Q40" s="186" t="s">
        <v>1739</v>
      </c>
      <c r="R40" s="12" t="s">
        <v>1934</v>
      </c>
      <c r="S40" s="184">
        <v>45778</v>
      </c>
      <c r="T40" s="182" t="s">
        <v>1741</v>
      </c>
      <c r="U40" s="56" t="s">
        <v>1742</v>
      </c>
    </row>
    <row r="41" spans="1:28" s="39" customFormat="1" x14ac:dyDescent="0.25">
      <c r="A41" s="1"/>
      <c r="B41" s="47">
        <v>37</v>
      </c>
      <c r="C41" s="48" t="s">
        <v>1730</v>
      </c>
      <c r="D41" s="47" t="s">
        <v>1935</v>
      </c>
      <c r="E41" s="179" t="s">
        <v>1819</v>
      </c>
      <c r="F41" s="41" t="s">
        <v>1733</v>
      </c>
      <c r="G41" s="43" t="s">
        <v>1734</v>
      </c>
      <c r="H41" s="44" t="s">
        <v>1735</v>
      </c>
      <c r="I41" s="42" t="s">
        <v>1936</v>
      </c>
      <c r="J41" s="41" t="s">
        <v>1937</v>
      </c>
      <c r="K41" s="41" t="s">
        <v>1938</v>
      </c>
      <c r="L41" s="47">
        <v>2025</v>
      </c>
      <c r="M41" s="47">
        <f t="shared" si="2"/>
        <v>2030</v>
      </c>
      <c r="N41" s="48">
        <f t="shared" si="3"/>
        <v>2031</v>
      </c>
      <c r="O41" s="48" t="s">
        <v>1404</v>
      </c>
      <c r="P41" s="157">
        <v>45809</v>
      </c>
      <c r="Q41" s="186" t="s">
        <v>1739</v>
      </c>
      <c r="R41" s="76" t="s">
        <v>1823</v>
      </c>
      <c r="S41" s="185"/>
      <c r="T41" s="182" t="s">
        <v>1741</v>
      </c>
      <c r="U41" s="56" t="s">
        <v>1742</v>
      </c>
      <c r="V41" s="1" t="s">
        <v>1824</v>
      </c>
      <c r="W41" s="1" t="s">
        <v>1939</v>
      </c>
    </row>
    <row r="42" spans="1:28" s="39" customFormat="1" x14ac:dyDescent="0.25">
      <c r="A42" s="1"/>
      <c r="B42" s="47">
        <v>38</v>
      </c>
      <c r="C42" s="48" t="s">
        <v>1730</v>
      </c>
      <c r="D42" s="47" t="s">
        <v>1940</v>
      </c>
      <c r="E42" s="41" t="s">
        <v>1941</v>
      </c>
      <c r="F42" s="41" t="s">
        <v>1733</v>
      </c>
      <c r="G42" s="43" t="s">
        <v>1734</v>
      </c>
      <c r="H42" s="44" t="s">
        <v>1735</v>
      </c>
      <c r="I42" s="42" t="s">
        <v>1942</v>
      </c>
      <c r="J42" s="41" t="s">
        <v>1943</v>
      </c>
      <c r="K42" s="41" t="s">
        <v>1944</v>
      </c>
      <c r="L42" s="47">
        <v>2021</v>
      </c>
      <c r="M42" s="47">
        <f t="shared" si="2"/>
        <v>2026</v>
      </c>
      <c r="N42" s="48">
        <f t="shared" si="3"/>
        <v>2027</v>
      </c>
      <c r="O42" s="48" t="s">
        <v>1404</v>
      </c>
      <c r="P42" s="157">
        <v>46692</v>
      </c>
      <c r="Q42" s="58" t="s">
        <v>1945</v>
      </c>
      <c r="R42" s="76" t="s">
        <v>1946</v>
      </c>
      <c r="S42" s="181">
        <v>44530</v>
      </c>
      <c r="T42" s="185" t="s">
        <v>343</v>
      </c>
      <c r="U42" s="76"/>
    </row>
    <row r="43" spans="1:28" s="39" customFormat="1" x14ac:dyDescent="0.25">
      <c r="A43" s="1"/>
      <c r="B43" s="47">
        <v>39</v>
      </c>
      <c r="C43" s="48" t="s">
        <v>1730</v>
      </c>
      <c r="D43" s="47" t="s">
        <v>1947</v>
      </c>
      <c r="E43" s="41" t="s">
        <v>1832</v>
      </c>
      <c r="F43" s="41" t="s">
        <v>1733</v>
      </c>
      <c r="G43" s="43" t="s">
        <v>1734</v>
      </c>
      <c r="H43" s="44" t="s">
        <v>1735</v>
      </c>
      <c r="I43" s="42" t="s">
        <v>1948</v>
      </c>
      <c r="J43" s="41" t="s">
        <v>1949</v>
      </c>
      <c r="K43" s="41" t="s">
        <v>1950</v>
      </c>
      <c r="L43" s="47">
        <v>2012</v>
      </c>
      <c r="M43" s="47">
        <f t="shared" si="2"/>
        <v>2017</v>
      </c>
      <c r="N43" s="48">
        <f t="shared" si="3"/>
        <v>2018</v>
      </c>
      <c r="O43" s="48" t="s">
        <v>1404</v>
      </c>
      <c r="P43" s="157">
        <v>46054</v>
      </c>
      <c r="Q43" s="186" t="s">
        <v>1836</v>
      </c>
      <c r="R43" s="12" t="s">
        <v>1837</v>
      </c>
      <c r="S43" s="11">
        <v>41000</v>
      </c>
      <c r="T43" s="68"/>
      <c r="U43" s="76"/>
      <c r="V43" t="s">
        <v>1849</v>
      </c>
    </row>
    <row r="44" spans="1:28" s="39" customFormat="1" x14ac:dyDescent="0.25">
      <c r="A44" s="1"/>
      <c r="B44" s="47">
        <v>40</v>
      </c>
      <c r="C44" s="48" t="s">
        <v>1951</v>
      </c>
      <c r="D44" s="47" t="s">
        <v>1731</v>
      </c>
      <c r="E44" s="41" t="s">
        <v>1351</v>
      </c>
      <c r="F44" s="41" t="s">
        <v>1733</v>
      </c>
      <c r="G44" s="43" t="s">
        <v>1734</v>
      </c>
      <c r="H44" s="44" t="s">
        <v>1735</v>
      </c>
      <c r="I44" s="41" t="s">
        <v>1952</v>
      </c>
      <c r="J44" s="41" t="s">
        <v>1953</v>
      </c>
      <c r="K44" s="42" t="s">
        <v>1954</v>
      </c>
      <c r="L44" s="47">
        <v>2019</v>
      </c>
      <c r="M44" s="47">
        <f t="shared" si="2"/>
        <v>2024</v>
      </c>
      <c r="N44" s="48">
        <f t="shared" si="3"/>
        <v>2025</v>
      </c>
      <c r="O44" s="48" t="s">
        <v>1404</v>
      </c>
      <c r="P44" s="157">
        <v>45870</v>
      </c>
      <c r="Q44" s="58" t="s">
        <v>1759</v>
      </c>
      <c r="R44" s="76" t="s">
        <v>1955</v>
      </c>
      <c r="S44" s="181">
        <v>43707</v>
      </c>
      <c r="T44" s="68"/>
      <c r="U44" s="76"/>
    </row>
    <row r="45" spans="1:28" s="39" customFormat="1" x14ac:dyDescent="0.25">
      <c r="A45" s="1"/>
      <c r="B45" s="47">
        <v>41</v>
      </c>
      <c r="C45" s="48" t="s">
        <v>1951</v>
      </c>
      <c r="D45" s="47" t="s">
        <v>1743</v>
      </c>
      <c r="E45" s="41" t="s">
        <v>1351</v>
      </c>
      <c r="F45" s="41" t="s">
        <v>1733</v>
      </c>
      <c r="G45" s="43" t="s">
        <v>1734</v>
      </c>
      <c r="H45" s="44" t="s">
        <v>1735</v>
      </c>
      <c r="I45" s="41" t="s">
        <v>1956</v>
      </c>
      <c r="J45" s="41" t="s">
        <v>1957</v>
      </c>
      <c r="K45" s="41" t="s">
        <v>1958</v>
      </c>
      <c r="L45" s="47">
        <v>2019</v>
      </c>
      <c r="M45" s="47">
        <f t="shared" si="2"/>
        <v>2024</v>
      </c>
      <c r="N45" s="48">
        <f t="shared" si="3"/>
        <v>2025</v>
      </c>
      <c r="O45" s="48" t="s">
        <v>1404</v>
      </c>
      <c r="P45" s="157">
        <v>45870</v>
      </c>
      <c r="Q45" s="58" t="s">
        <v>1759</v>
      </c>
      <c r="R45" s="76" t="s">
        <v>1955</v>
      </c>
      <c r="S45" s="181">
        <v>43707</v>
      </c>
      <c r="T45" s="68"/>
      <c r="U45" s="76"/>
    </row>
    <row r="46" spans="1:28" s="39" customFormat="1" x14ac:dyDescent="0.25">
      <c r="A46" s="1"/>
      <c r="B46" s="47">
        <v>42</v>
      </c>
      <c r="C46" s="48" t="s">
        <v>1951</v>
      </c>
      <c r="D46" s="47" t="s">
        <v>1748</v>
      </c>
      <c r="E46" s="41" t="s">
        <v>1351</v>
      </c>
      <c r="F46" s="41" t="s">
        <v>1733</v>
      </c>
      <c r="G46" s="43" t="s">
        <v>1734</v>
      </c>
      <c r="H46" s="44" t="s">
        <v>1735</v>
      </c>
      <c r="I46" s="41" t="s">
        <v>1959</v>
      </c>
      <c r="J46" s="41" t="s">
        <v>1960</v>
      </c>
      <c r="K46" s="41" t="s">
        <v>1961</v>
      </c>
      <c r="L46" s="47">
        <v>2019</v>
      </c>
      <c r="M46" s="47">
        <f t="shared" si="2"/>
        <v>2024</v>
      </c>
      <c r="N46" s="48">
        <f t="shared" si="3"/>
        <v>2025</v>
      </c>
      <c r="O46" s="48" t="s">
        <v>1404</v>
      </c>
      <c r="P46" s="157">
        <v>46054</v>
      </c>
      <c r="Q46" s="58" t="s">
        <v>1759</v>
      </c>
      <c r="R46" s="76" t="s">
        <v>1955</v>
      </c>
      <c r="S46" s="181">
        <v>43707</v>
      </c>
      <c r="T46" s="68"/>
      <c r="U46" s="76"/>
    </row>
    <row r="47" spans="1:28" s="39" customFormat="1" x14ac:dyDescent="0.25">
      <c r="A47" s="1"/>
      <c r="B47" s="47">
        <v>43</v>
      </c>
      <c r="C47" s="48" t="s">
        <v>1951</v>
      </c>
      <c r="D47" s="47" t="s">
        <v>1754</v>
      </c>
      <c r="E47" s="41" t="s">
        <v>1351</v>
      </c>
      <c r="F47" s="41" t="s">
        <v>1733</v>
      </c>
      <c r="G47" s="43" t="s">
        <v>1734</v>
      </c>
      <c r="H47" s="44" t="s">
        <v>1735</v>
      </c>
      <c r="I47" s="41" t="s">
        <v>1962</v>
      </c>
      <c r="J47" s="41" t="s">
        <v>1963</v>
      </c>
      <c r="K47" s="41" t="s">
        <v>1964</v>
      </c>
      <c r="L47" s="47">
        <v>2019</v>
      </c>
      <c r="M47" s="47">
        <f t="shared" si="2"/>
        <v>2024</v>
      </c>
      <c r="N47" s="48">
        <f t="shared" si="3"/>
        <v>2025</v>
      </c>
      <c r="O47" s="48" t="s">
        <v>1404</v>
      </c>
      <c r="P47" s="157">
        <v>45931</v>
      </c>
      <c r="Q47" s="58" t="s">
        <v>1759</v>
      </c>
      <c r="R47" s="76" t="s">
        <v>1955</v>
      </c>
      <c r="S47" s="181">
        <v>43707</v>
      </c>
      <c r="T47" s="68"/>
      <c r="U47" s="76"/>
    </row>
    <row r="48" spans="1:28" s="39" customFormat="1" x14ac:dyDescent="0.25">
      <c r="A48" s="1"/>
      <c r="B48" s="47">
        <v>44</v>
      </c>
      <c r="C48" s="48" t="s">
        <v>1951</v>
      </c>
      <c r="D48" s="47" t="s">
        <v>1761</v>
      </c>
      <c r="E48" s="41" t="s">
        <v>1351</v>
      </c>
      <c r="F48" s="41" t="s">
        <v>1733</v>
      </c>
      <c r="G48" s="43" t="s">
        <v>1734</v>
      </c>
      <c r="H48" s="44" t="s">
        <v>1735</v>
      </c>
      <c r="I48" s="41" t="s">
        <v>1965</v>
      </c>
      <c r="J48" s="41" t="s">
        <v>1966</v>
      </c>
      <c r="K48" s="41" t="s">
        <v>1967</v>
      </c>
      <c r="L48" s="47">
        <v>2019</v>
      </c>
      <c r="M48" s="47">
        <f t="shared" si="2"/>
        <v>2024</v>
      </c>
      <c r="N48" s="48">
        <f t="shared" si="3"/>
        <v>2025</v>
      </c>
      <c r="O48" s="48" t="s">
        <v>1404</v>
      </c>
      <c r="P48" s="157">
        <v>45931</v>
      </c>
      <c r="Q48" s="58" t="s">
        <v>1759</v>
      </c>
      <c r="R48" s="76" t="s">
        <v>1955</v>
      </c>
      <c r="S48" s="181">
        <v>43707</v>
      </c>
      <c r="T48" s="68"/>
      <c r="U48" s="76"/>
    </row>
    <row r="49" spans="1:28" s="39" customFormat="1" x14ac:dyDescent="0.25">
      <c r="A49" s="1"/>
      <c r="B49" s="47">
        <v>45</v>
      </c>
      <c r="C49" s="48" t="s">
        <v>1951</v>
      </c>
      <c r="D49" s="47" t="s">
        <v>1768</v>
      </c>
      <c r="E49" s="41" t="s">
        <v>1351</v>
      </c>
      <c r="F49" s="41" t="s">
        <v>1733</v>
      </c>
      <c r="G49" s="43" t="s">
        <v>1734</v>
      </c>
      <c r="H49" s="44" t="s">
        <v>1735</v>
      </c>
      <c r="I49" s="41" t="s">
        <v>1968</v>
      </c>
      <c r="J49" s="41" t="s">
        <v>1969</v>
      </c>
      <c r="K49" s="41" t="s">
        <v>1970</v>
      </c>
      <c r="L49" s="47">
        <v>2019</v>
      </c>
      <c r="M49" s="47">
        <f t="shared" si="2"/>
        <v>2024</v>
      </c>
      <c r="N49" s="48">
        <f t="shared" si="3"/>
        <v>2025</v>
      </c>
      <c r="O49" s="48" t="s">
        <v>1404</v>
      </c>
      <c r="P49" s="157">
        <v>46023</v>
      </c>
      <c r="Q49" s="58" t="s">
        <v>1759</v>
      </c>
      <c r="R49" s="76" t="s">
        <v>1955</v>
      </c>
      <c r="S49" s="181">
        <v>43707</v>
      </c>
      <c r="T49" s="68"/>
      <c r="U49" s="76"/>
    </row>
    <row r="50" spans="1:28" s="39" customFormat="1" x14ac:dyDescent="0.25">
      <c r="A50" s="1"/>
      <c r="B50" s="47">
        <v>46</v>
      </c>
      <c r="C50" s="48" t="s">
        <v>1951</v>
      </c>
      <c r="D50" s="47" t="s">
        <v>1773</v>
      </c>
      <c r="E50" s="41" t="s">
        <v>1351</v>
      </c>
      <c r="F50" s="41" t="s">
        <v>1733</v>
      </c>
      <c r="G50" s="43" t="s">
        <v>1734</v>
      </c>
      <c r="H50" s="44" t="s">
        <v>1735</v>
      </c>
      <c r="I50" s="41" t="s">
        <v>1971</v>
      </c>
      <c r="J50" s="41" t="s">
        <v>1972</v>
      </c>
      <c r="K50" s="41" t="s">
        <v>1973</v>
      </c>
      <c r="L50" s="47">
        <v>2019</v>
      </c>
      <c r="M50" s="47">
        <f t="shared" si="2"/>
        <v>2024</v>
      </c>
      <c r="N50" s="48">
        <f t="shared" si="3"/>
        <v>2025</v>
      </c>
      <c r="O50" s="48" t="s">
        <v>1404</v>
      </c>
      <c r="P50" s="157">
        <v>46023</v>
      </c>
      <c r="Q50" s="58" t="s">
        <v>1759</v>
      </c>
      <c r="R50" s="76" t="s">
        <v>1955</v>
      </c>
      <c r="S50" s="181">
        <v>43707</v>
      </c>
      <c r="T50" s="68"/>
      <c r="U50" s="76"/>
    </row>
    <row r="51" spans="1:28" s="39" customFormat="1" ht="18.75" customHeight="1" x14ac:dyDescent="0.3">
      <c r="A51" s="1"/>
      <c r="B51" s="47">
        <v>47</v>
      </c>
      <c r="C51" s="48" t="s">
        <v>1951</v>
      </c>
      <c r="D51" s="47" t="s">
        <v>1779</v>
      </c>
      <c r="E51" s="189" t="s">
        <v>1974</v>
      </c>
      <c r="F51" s="41" t="s">
        <v>1975</v>
      </c>
      <c r="G51" s="43" t="s">
        <v>1734</v>
      </c>
      <c r="H51" s="44" t="s">
        <v>1735</v>
      </c>
      <c r="I51" s="41" t="s">
        <v>1976</v>
      </c>
      <c r="J51" s="41" t="s">
        <v>1977</v>
      </c>
      <c r="K51" s="41" t="s">
        <v>1978</v>
      </c>
      <c r="L51" s="47">
        <v>2025</v>
      </c>
      <c r="M51" s="47">
        <f t="shared" si="2"/>
        <v>2030</v>
      </c>
      <c r="N51" s="48">
        <f t="shared" si="3"/>
        <v>2031</v>
      </c>
      <c r="O51" s="48" t="s">
        <v>1404</v>
      </c>
      <c r="P51" s="157">
        <v>47849</v>
      </c>
      <c r="Q51" s="186" t="s">
        <v>1739</v>
      </c>
      <c r="R51" s="12" t="s">
        <v>1979</v>
      </c>
      <c r="S51" s="185">
        <v>45839</v>
      </c>
      <c r="T51" s="182" t="s">
        <v>1741</v>
      </c>
      <c r="U51" s="56" t="s">
        <v>1742</v>
      </c>
      <c r="V51" s="1"/>
      <c r="W51" s="1"/>
      <c r="X51" s="1"/>
      <c r="Y51" s="1"/>
      <c r="Z51" s="1"/>
      <c r="AA51" s="1"/>
      <c r="AB51" s="1"/>
    </row>
    <row r="52" spans="1:28" s="39" customFormat="1" ht="18.75" customHeight="1" x14ac:dyDescent="0.3">
      <c r="A52" s="1"/>
      <c r="B52" s="47">
        <v>48</v>
      </c>
      <c r="C52" s="48" t="s">
        <v>1951</v>
      </c>
      <c r="D52" s="47" t="s">
        <v>1784</v>
      </c>
      <c r="E52" s="189" t="s">
        <v>1980</v>
      </c>
      <c r="F52" s="41" t="s">
        <v>1975</v>
      </c>
      <c r="G52" s="43" t="s">
        <v>1734</v>
      </c>
      <c r="H52" s="44" t="s">
        <v>1735</v>
      </c>
      <c r="I52" s="41" t="s">
        <v>1981</v>
      </c>
      <c r="J52" s="41" t="s">
        <v>1982</v>
      </c>
      <c r="K52" s="41" t="s">
        <v>1983</v>
      </c>
      <c r="L52" s="47">
        <v>2025</v>
      </c>
      <c r="M52" s="47">
        <f t="shared" si="2"/>
        <v>2030</v>
      </c>
      <c r="N52" s="48">
        <f t="shared" si="3"/>
        <v>2031</v>
      </c>
      <c r="O52" s="48" t="s">
        <v>1404</v>
      </c>
      <c r="P52" s="157">
        <v>47849</v>
      </c>
      <c r="Q52" s="186" t="s">
        <v>1739</v>
      </c>
      <c r="R52" s="12" t="s">
        <v>1979</v>
      </c>
      <c r="S52" s="185">
        <v>45839</v>
      </c>
      <c r="T52" s="182" t="s">
        <v>1741</v>
      </c>
      <c r="U52" s="56" t="s">
        <v>1742</v>
      </c>
      <c r="V52" s="1"/>
      <c r="W52" s="1"/>
      <c r="X52" s="1"/>
      <c r="Y52" s="1"/>
      <c r="Z52" s="1"/>
      <c r="AA52" s="1"/>
      <c r="AB52" s="1"/>
    </row>
    <row r="53" spans="1:28" s="39" customFormat="1" x14ac:dyDescent="0.25">
      <c r="A53" s="1"/>
      <c r="B53" s="47">
        <v>49</v>
      </c>
      <c r="C53" s="48" t="s">
        <v>1951</v>
      </c>
      <c r="D53" s="47" t="s">
        <v>1791</v>
      </c>
      <c r="E53" s="41" t="s">
        <v>1351</v>
      </c>
      <c r="F53" s="41" t="s">
        <v>1733</v>
      </c>
      <c r="G53" s="43" t="s">
        <v>1734</v>
      </c>
      <c r="H53" s="44" t="s">
        <v>1735</v>
      </c>
      <c r="I53" s="41" t="s">
        <v>1984</v>
      </c>
      <c r="J53" s="41" t="s">
        <v>1985</v>
      </c>
      <c r="K53" s="41" t="s">
        <v>1986</v>
      </c>
      <c r="L53" s="47">
        <v>2019</v>
      </c>
      <c r="M53" s="47">
        <f t="shared" si="2"/>
        <v>2024</v>
      </c>
      <c r="N53" s="48">
        <f t="shared" si="3"/>
        <v>2025</v>
      </c>
      <c r="O53" s="48" t="s">
        <v>1404</v>
      </c>
      <c r="P53" s="157">
        <v>45931</v>
      </c>
      <c r="Q53" s="58" t="s">
        <v>1759</v>
      </c>
      <c r="R53" s="76" t="s">
        <v>1955</v>
      </c>
      <c r="S53" s="181">
        <v>43707</v>
      </c>
      <c r="T53" s="182"/>
      <c r="U53" s="12"/>
      <c r="V53" s="1"/>
      <c r="W53" s="1"/>
      <c r="X53" s="1"/>
      <c r="Y53" s="1"/>
      <c r="Z53" s="1"/>
      <c r="AA53" s="1"/>
      <c r="AB53" s="1"/>
    </row>
    <row r="54" spans="1:28" s="39" customFormat="1" x14ac:dyDescent="0.25">
      <c r="A54" s="1"/>
      <c r="B54" s="47">
        <v>50</v>
      </c>
      <c r="C54" s="48" t="s">
        <v>1951</v>
      </c>
      <c r="D54" s="47" t="s">
        <v>1797</v>
      </c>
      <c r="E54" s="41" t="s">
        <v>1351</v>
      </c>
      <c r="F54" s="41" t="s">
        <v>1733</v>
      </c>
      <c r="G54" s="43" t="s">
        <v>1734</v>
      </c>
      <c r="H54" s="44" t="s">
        <v>1735</v>
      </c>
      <c r="I54" s="41" t="s">
        <v>1987</v>
      </c>
      <c r="J54" s="41" t="s">
        <v>1988</v>
      </c>
      <c r="K54" s="41" t="s">
        <v>1989</v>
      </c>
      <c r="L54" s="47">
        <v>2019</v>
      </c>
      <c r="M54" s="47">
        <f t="shared" si="2"/>
        <v>2024</v>
      </c>
      <c r="N54" s="48">
        <f t="shared" si="3"/>
        <v>2025</v>
      </c>
      <c r="O54" s="48" t="s">
        <v>1404</v>
      </c>
      <c r="P54" s="157">
        <v>45992</v>
      </c>
      <c r="Q54" s="58" t="s">
        <v>1759</v>
      </c>
      <c r="R54" s="76" t="s">
        <v>1955</v>
      </c>
      <c r="S54" s="181">
        <v>43707</v>
      </c>
      <c r="T54" s="182"/>
      <c r="U54" s="12"/>
    </row>
    <row r="55" spans="1:28" s="39" customFormat="1" x14ac:dyDescent="0.25">
      <c r="A55" s="1"/>
      <c r="B55" s="47">
        <v>51</v>
      </c>
      <c r="C55" s="48" t="s">
        <v>1951</v>
      </c>
      <c r="D55" s="47" t="s">
        <v>1803</v>
      </c>
      <c r="E55" s="41" t="s">
        <v>1351</v>
      </c>
      <c r="F55" s="41" t="s">
        <v>1733</v>
      </c>
      <c r="G55" s="43" t="s">
        <v>1734</v>
      </c>
      <c r="H55" s="44" t="s">
        <v>1735</v>
      </c>
      <c r="I55" s="41" t="s">
        <v>1990</v>
      </c>
      <c r="J55" s="41" t="s">
        <v>1991</v>
      </c>
      <c r="K55" s="41" t="s">
        <v>1992</v>
      </c>
      <c r="L55" s="47">
        <v>2019</v>
      </c>
      <c r="M55" s="47">
        <f t="shared" si="2"/>
        <v>2024</v>
      </c>
      <c r="N55" s="48">
        <f t="shared" si="3"/>
        <v>2025</v>
      </c>
      <c r="O55" s="48" t="s">
        <v>1404</v>
      </c>
      <c r="P55" s="157">
        <v>45962</v>
      </c>
      <c r="Q55" s="58" t="s">
        <v>1759</v>
      </c>
      <c r="R55" s="76" t="s">
        <v>1955</v>
      </c>
      <c r="S55" s="181">
        <v>43707</v>
      </c>
      <c r="T55" s="182"/>
      <c r="U55" s="12"/>
    </row>
    <row r="56" spans="1:28" s="39" customFormat="1" x14ac:dyDescent="0.25">
      <c r="A56" s="1"/>
      <c r="B56" s="47">
        <v>52</v>
      </c>
      <c r="C56" s="48" t="s">
        <v>1951</v>
      </c>
      <c r="D56" s="47" t="s">
        <v>1808</v>
      </c>
      <c r="E56" s="41" t="s">
        <v>1351</v>
      </c>
      <c r="F56" s="41" t="s">
        <v>1733</v>
      </c>
      <c r="G56" s="43" t="s">
        <v>1734</v>
      </c>
      <c r="H56" s="44" t="s">
        <v>1735</v>
      </c>
      <c r="I56" s="41" t="s">
        <v>1993</v>
      </c>
      <c r="J56" s="41" t="s">
        <v>1994</v>
      </c>
      <c r="K56" s="41" t="s">
        <v>1995</v>
      </c>
      <c r="L56" s="47">
        <v>2019</v>
      </c>
      <c r="M56" s="47">
        <f t="shared" si="2"/>
        <v>2024</v>
      </c>
      <c r="N56" s="48">
        <f t="shared" si="3"/>
        <v>2025</v>
      </c>
      <c r="O56" s="48" t="s">
        <v>1404</v>
      </c>
      <c r="P56" s="157">
        <v>45931</v>
      </c>
      <c r="Q56" s="58" t="s">
        <v>1759</v>
      </c>
      <c r="R56" s="76" t="s">
        <v>1955</v>
      </c>
      <c r="S56" s="181">
        <v>43707</v>
      </c>
      <c r="T56" s="182"/>
      <c r="U56" s="12"/>
    </row>
    <row r="57" spans="1:28" s="39" customFormat="1" x14ac:dyDescent="0.25">
      <c r="A57" s="1"/>
      <c r="B57" s="47">
        <v>53</v>
      </c>
      <c r="C57" s="48" t="s">
        <v>1951</v>
      </c>
      <c r="D57" s="47" t="s">
        <v>1812</v>
      </c>
      <c r="E57" s="41" t="s">
        <v>1996</v>
      </c>
      <c r="F57" s="41" t="s">
        <v>1786</v>
      </c>
      <c r="G57" s="43" t="s">
        <v>1734</v>
      </c>
      <c r="H57" s="44" t="s">
        <v>1735</v>
      </c>
      <c r="I57" s="41" t="s">
        <v>1997</v>
      </c>
      <c r="J57" s="41" t="s">
        <v>1998</v>
      </c>
      <c r="K57" s="41" t="s">
        <v>1999</v>
      </c>
      <c r="L57" s="47">
        <v>2025</v>
      </c>
      <c r="M57" s="47">
        <f t="shared" si="2"/>
        <v>2030</v>
      </c>
      <c r="N57" s="48">
        <f t="shared" si="3"/>
        <v>2031</v>
      </c>
      <c r="O57" s="48" t="s">
        <v>1404</v>
      </c>
      <c r="P57" s="157">
        <v>48122</v>
      </c>
      <c r="Q57" s="186" t="s">
        <v>1739</v>
      </c>
      <c r="R57" s="12" t="s">
        <v>2000</v>
      </c>
      <c r="S57" s="184">
        <v>45748</v>
      </c>
      <c r="T57" s="182" t="s">
        <v>1741</v>
      </c>
      <c r="U57" s="56" t="s">
        <v>1742</v>
      </c>
    </row>
    <row r="58" spans="1:28" s="39" customFormat="1" x14ac:dyDescent="0.25">
      <c r="A58" s="1"/>
      <c r="B58" s="47">
        <v>54</v>
      </c>
      <c r="C58" s="48" t="s">
        <v>1951</v>
      </c>
      <c r="D58" s="47" t="s">
        <v>1818</v>
      </c>
      <c r="E58" s="41" t="s">
        <v>2001</v>
      </c>
      <c r="F58" s="41" t="s">
        <v>1786</v>
      </c>
      <c r="G58" s="43" t="s">
        <v>1734</v>
      </c>
      <c r="H58" s="44" t="s">
        <v>1735</v>
      </c>
      <c r="I58" s="41" t="s">
        <v>2002</v>
      </c>
      <c r="J58" s="41" t="s">
        <v>2003</v>
      </c>
      <c r="K58" s="41" t="s">
        <v>2004</v>
      </c>
      <c r="L58" s="47">
        <v>2025</v>
      </c>
      <c r="M58" s="47">
        <f t="shared" si="2"/>
        <v>2030</v>
      </c>
      <c r="N58" s="48">
        <f t="shared" si="3"/>
        <v>2031</v>
      </c>
      <c r="O58" s="48" t="s">
        <v>1404</v>
      </c>
      <c r="P58" s="157">
        <v>48153</v>
      </c>
      <c r="Q58" s="186" t="s">
        <v>1739</v>
      </c>
      <c r="R58" s="12" t="s">
        <v>2005</v>
      </c>
      <c r="S58" s="184">
        <v>45748</v>
      </c>
      <c r="T58" s="182" t="s">
        <v>1741</v>
      </c>
      <c r="U58" s="56" t="s">
        <v>1742</v>
      </c>
    </row>
    <row r="59" spans="1:28" s="39" customFormat="1" x14ac:dyDescent="0.25">
      <c r="A59" s="1"/>
      <c r="B59" s="47">
        <v>55</v>
      </c>
      <c r="C59" s="48" t="s">
        <v>1951</v>
      </c>
      <c r="D59" s="47" t="s">
        <v>1826</v>
      </c>
      <c r="E59" s="41" t="s">
        <v>1351</v>
      </c>
      <c r="F59" s="41" t="s">
        <v>1733</v>
      </c>
      <c r="G59" s="43" t="s">
        <v>1734</v>
      </c>
      <c r="H59" s="44" t="s">
        <v>1735</v>
      </c>
      <c r="I59" s="41" t="s">
        <v>2006</v>
      </c>
      <c r="J59" s="41" t="s">
        <v>2007</v>
      </c>
      <c r="K59" s="41" t="s">
        <v>1958</v>
      </c>
      <c r="L59" s="47">
        <v>2019</v>
      </c>
      <c r="M59" s="47">
        <f t="shared" si="2"/>
        <v>2024</v>
      </c>
      <c r="N59" s="48">
        <f t="shared" si="3"/>
        <v>2025</v>
      </c>
      <c r="O59" s="48" t="s">
        <v>1404</v>
      </c>
      <c r="P59" s="157">
        <v>46266</v>
      </c>
      <c r="Q59" s="58" t="s">
        <v>1759</v>
      </c>
      <c r="R59" s="76" t="s">
        <v>1955</v>
      </c>
      <c r="S59" s="181">
        <v>43707</v>
      </c>
      <c r="T59" s="182"/>
      <c r="U59" s="12"/>
    </row>
    <row r="60" spans="1:28" s="39" customFormat="1" x14ac:dyDescent="0.25">
      <c r="A60" s="1"/>
      <c r="B60" s="47">
        <v>56</v>
      </c>
      <c r="C60" s="48" t="s">
        <v>1951</v>
      </c>
      <c r="D60" s="47" t="s">
        <v>1831</v>
      </c>
      <c r="E60" s="41" t="s">
        <v>2008</v>
      </c>
      <c r="F60" s="41" t="s">
        <v>1786</v>
      </c>
      <c r="G60" s="43" t="s">
        <v>1734</v>
      </c>
      <c r="H60" s="44" t="s">
        <v>1735</v>
      </c>
      <c r="I60" s="41" t="s">
        <v>2009</v>
      </c>
      <c r="J60" s="41" t="s">
        <v>2010</v>
      </c>
      <c r="K60" s="41" t="s">
        <v>2011</v>
      </c>
      <c r="L60" s="47">
        <v>2025</v>
      </c>
      <c r="M60" s="47">
        <f t="shared" si="2"/>
        <v>2030</v>
      </c>
      <c r="N60" s="48">
        <f t="shared" si="3"/>
        <v>2031</v>
      </c>
      <c r="O60" s="48" t="s">
        <v>1404</v>
      </c>
      <c r="P60" s="157">
        <v>48153</v>
      </c>
      <c r="Q60" s="186" t="s">
        <v>1739</v>
      </c>
      <c r="R60" s="12" t="s">
        <v>2012</v>
      </c>
      <c r="S60" s="184">
        <v>45748</v>
      </c>
      <c r="T60" s="182" t="s">
        <v>1741</v>
      </c>
      <c r="U60" s="56" t="s">
        <v>1742</v>
      </c>
    </row>
    <row r="61" spans="1:28" s="39" customFormat="1" x14ac:dyDescent="0.25">
      <c r="A61" s="1"/>
      <c r="B61" s="47">
        <v>57</v>
      </c>
      <c r="C61" s="48" t="s">
        <v>1951</v>
      </c>
      <c r="D61" s="47" t="s">
        <v>1838</v>
      </c>
      <c r="E61" s="41" t="s">
        <v>2013</v>
      </c>
      <c r="F61" s="41" t="s">
        <v>1786</v>
      </c>
      <c r="G61" s="43" t="s">
        <v>1734</v>
      </c>
      <c r="H61" s="44" t="s">
        <v>1735</v>
      </c>
      <c r="I61" s="41" t="s">
        <v>2014</v>
      </c>
      <c r="J61" s="41" t="s">
        <v>2015</v>
      </c>
      <c r="K61" s="41" t="s">
        <v>2016</v>
      </c>
      <c r="L61" s="47">
        <v>2025</v>
      </c>
      <c r="M61" s="47">
        <f t="shared" si="2"/>
        <v>2030</v>
      </c>
      <c r="N61" s="48">
        <f t="shared" si="3"/>
        <v>2031</v>
      </c>
      <c r="O61" s="48" t="s">
        <v>1404</v>
      </c>
      <c r="P61" s="157">
        <v>48183</v>
      </c>
      <c r="Q61" s="186" t="s">
        <v>1739</v>
      </c>
      <c r="R61" s="12" t="s">
        <v>2012</v>
      </c>
      <c r="S61" s="184">
        <v>45748</v>
      </c>
      <c r="T61" s="182" t="s">
        <v>1741</v>
      </c>
      <c r="U61" s="56" t="s">
        <v>1742</v>
      </c>
    </row>
    <row r="62" spans="1:28" s="39" customFormat="1" x14ac:dyDescent="0.25">
      <c r="A62" s="1"/>
      <c r="B62" s="47">
        <v>58</v>
      </c>
      <c r="C62" s="48" t="s">
        <v>1951</v>
      </c>
      <c r="D62" s="47" t="s">
        <v>1845</v>
      </c>
      <c r="E62" s="41" t="s">
        <v>2001</v>
      </c>
      <c r="F62" s="41" t="s">
        <v>2017</v>
      </c>
      <c r="G62" s="43" t="s">
        <v>1734</v>
      </c>
      <c r="H62" s="44" t="s">
        <v>1735</v>
      </c>
      <c r="I62" s="41" t="s">
        <v>2018</v>
      </c>
      <c r="J62" s="41" t="s">
        <v>2019</v>
      </c>
      <c r="K62" s="41" t="s">
        <v>2020</v>
      </c>
      <c r="L62" s="47">
        <v>2025</v>
      </c>
      <c r="M62" s="47">
        <f t="shared" si="2"/>
        <v>2030</v>
      </c>
      <c r="N62" s="48">
        <f t="shared" si="3"/>
        <v>2031</v>
      </c>
      <c r="O62" s="48" t="s">
        <v>1404</v>
      </c>
      <c r="P62" s="157">
        <v>48183</v>
      </c>
      <c r="Q62" s="186" t="s">
        <v>1739</v>
      </c>
      <c r="R62" s="12" t="s">
        <v>2000</v>
      </c>
      <c r="S62" s="184">
        <v>45748</v>
      </c>
      <c r="T62" s="182" t="s">
        <v>1741</v>
      </c>
      <c r="U62" s="56" t="s">
        <v>1742</v>
      </c>
    </row>
    <row r="63" spans="1:28" s="39" customFormat="1" x14ac:dyDescent="0.25">
      <c r="A63" s="1"/>
      <c r="B63" s="47">
        <v>59</v>
      </c>
      <c r="C63" s="48" t="s">
        <v>1951</v>
      </c>
      <c r="D63" s="47" t="s">
        <v>1850</v>
      </c>
      <c r="E63" s="179" t="s">
        <v>1819</v>
      </c>
      <c r="F63" s="41" t="s">
        <v>1733</v>
      </c>
      <c r="G63" s="43" t="s">
        <v>1734</v>
      </c>
      <c r="H63" s="44" t="s">
        <v>1735</v>
      </c>
      <c r="I63" s="41" t="s">
        <v>2021</v>
      </c>
      <c r="J63" s="41" t="s">
        <v>2022</v>
      </c>
      <c r="K63" s="41" t="s">
        <v>2023</v>
      </c>
      <c r="L63" s="47">
        <v>2025</v>
      </c>
      <c r="M63" s="47">
        <f t="shared" si="2"/>
        <v>2030</v>
      </c>
      <c r="N63" s="48">
        <f t="shared" si="3"/>
        <v>2031</v>
      </c>
      <c r="O63" s="48" t="s">
        <v>1404</v>
      </c>
      <c r="P63" s="157">
        <v>45839</v>
      </c>
      <c r="Q63" s="186" t="s">
        <v>1739</v>
      </c>
      <c r="R63" s="76" t="s">
        <v>2024</v>
      </c>
      <c r="S63" s="184"/>
      <c r="T63" s="182" t="s">
        <v>1741</v>
      </c>
      <c r="U63" s="56" t="s">
        <v>1742</v>
      </c>
      <c r="V63" s="1" t="s">
        <v>1824</v>
      </c>
      <c r="W63" s="1" t="s">
        <v>2025</v>
      </c>
    </row>
    <row r="64" spans="1:28" s="39" customFormat="1" x14ac:dyDescent="0.25">
      <c r="A64" s="1"/>
      <c r="B64" s="47">
        <v>60</v>
      </c>
      <c r="C64" s="48" t="s">
        <v>1951</v>
      </c>
      <c r="D64" s="47" t="s">
        <v>1854</v>
      </c>
      <c r="E64" s="41" t="s">
        <v>1351</v>
      </c>
      <c r="F64" s="41" t="s">
        <v>1733</v>
      </c>
      <c r="G64" s="43" t="s">
        <v>1734</v>
      </c>
      <c r="H64" s="44" t="s">
        <v>1735</v>
      </c>
      <c r="I64" s="41" t="s">
        <v>2026</v>
      </c>
      <c r="J64" s="41" t="s">
        <v>2027</v>
      </c>
      <c r="K64" s="41" t="s">
        <v>2028</v>
      </c>
      <c r="L64" s="47">
        <v>2019</v>
      </c>
      <c r="M64" s="47">
        <f t="shared" si="2"/>
        <v>2024</v>
      </c>
      <c r="N64" s="48">
        <f t="shared" si="3"/>
        <v>2025</v>
      </c>
      <c r="O64" s="48" t="s">
        <v>1404</v>
      </c>
      <c r="P64" s="157">
        <v>45931</v>
      </c>
      <c r="Q64" s="58" t="s">
        <v>1759</v>
      </c>
      <c r="R64" s="76" t="s">
        <v>1955</v>
      </c>
      <c r="S64" s="181">
        <v>43707</v>
      </c>
      <c r="T64" s="182"/>
      <c r="U64" s="12"/>
    </row>
    <row r="65" spans="1:28" s="39" customFormat="1" x14ac:dyDescent="0.25">
      <c r="A65" s="1"/>
      <c r="B65" s="47">
        <v>61</v>
      </c>
      <c r="C65" s="48" t="s">
        <v>1951</v>
      </c>
      <c r="D65" s="47" t="s">
        <v>1858</v>
      </c>
      <c r="E65" s="41" t="s">
        <v>2029</v>
      </c>
      <c r="F65" s="41" t="s">
        <v>1786</v>
      </c>
      <c r="G65" s="43" t="s">
        <v>1734</v>
      </c>
      <c r="H65" s="44" t="s">
        <v>1735</v>
      </c>
      <c r="I65" s="41" t="s">
        <v>2030</v>
      </c>
      <c r="J65" s="41" t="s">
        <v>2031</v>
      </c>
      <c r="K65" s="41" t="s">
        <v>2032</v>
      </c>
      <c r="L65" s="47">
        <v>2025</v>
      </c>
      <c r="M65" s="47">
        <f t="shared" si="2"/>
        <v>2030</v>
      </c>
      <c r="N65" s="48">
        <f t="shared" si="3"/>
        <v>2031</v>
      </c>
      <c r="O65" s="48" t="s">
        <v>1404</v>
      </c>
      <c r="P65" s="157">
        <v>48214</v>
      </c>
      <c r="Q65" s="186" t="s">
        <v>1739</v>
      </c>
      <c r="R65" s="12" t="s">
        <v>2005</v>
      </c>
      <c r="S65" s="184">
        <v>45748</v>
      </c>
      <c r="T65" s="182" t="s">
        <v>1741</v>
      </c>
      <c r="U65" s="56" t="s">
        <v>1742</v>
      </c>
    </row>
    <row r="66" spans="1:28" s="39" customFormat="1" x14ac:dyDescent="0.25">
      <c r="A66" s="1"/>
      <c r="B66" s="47">
        <v>62</v>
      </c>
      <c r="C66" s="174" t="s">
        <v>32</v>
      </c>
      <c r="D66" s="202" t="s">
        <v>1862</v>
      </c>
      <c r="E66" s="180" t="s">
        <v>32</v>
      </c>
      <c r="F66" s="180" t="s">
        <v>32</v>
      </c>
      <c r="G66" s="180" t="s">
        <v>32</v>
      </c>
      <c r="H66" s="180" t="s">
        <v>32</v>
      </c>
      <c r="I66" s="180" t="s">
        <v>2033</v>
      </c>
      <c r="J66" s="180" t="s">
        <v>32</v>
      </c>
      <c r="K66" s="180" t="s">
        <v>32</v>
      </c>
      <c r="L66" s="175" t="s">
        <v>32</v>
      </c>
      <c r="M66" s="175" t="s">
        <v>32</v>
      </c>
      <c r="N66" s="175" t="s">
        <v>32</v>
      </c>
      <c r="O66" s="175" t="s">
        <v>32</v>
      </c>
      <c r="P66" s="175" t="s">
        <v>32</v>
      </c>
      <c r="Q66" s="186"/>
      <c r="R66" s="12"/>
      <c r="S66" s="185"/>
      <c r="T66" s="182"/>
      <c r="U66" s="12"/>
    </row>
    <row r="67" spans="1:28" s="39" customFormat="1" x14ac:dyDescent="0.25">
      <c r="A67" s="1"/>
      <c r="B67" s="47">
        <v>63</v>
      </c>
      <c r="C67" s="48" t="s">
        <v>1951</v>
      </c>
      <c r="D67" s="47" t="s">
        <v>1866</v>
      </c>
      <c r="E67" s="41" t="s">
        <v>1351</v>
      </c>
      <c r="F67" s="41" t="s">
        <v>1733</v>
      </c>
      <c r="G67" s="43" t="s">
        <v>1734</v>
      </c>
      <c r="H67" s="44" t="s">
        <v>1735</v>
      </c>
      <c r="I67" s="41" t="s">
        <v>2034</v>
      </c>
      <c r="J67" s="41" t="s">
        <v>2035</v>
      </c>
      <c r="K67" s="41" t="s">
        <v>2036</v>
      </c>
      <c r="L67" s="47">
        <v>2019</v>
      </c>
      <c r="M67" s="47">
        <f t="shared" ref="M67:M98" si="4">L67+5</f>
        <v>2024</v>
      </c>
      <c r="N67" s="48">
        <f t="shared" ref="N67:N98" si="5">M67+1</f>
        <v>2025</v>
      </c>
      <c r="O67" s="48" t="s">
        <v>1404</v>
      </c>
      <c r="P67" s="157">
        <v>46266</v>
      </c>
      <c r="Q67" s="58" t="s">
        <v>1759</v>
      </c>
      <c r="R67" s="76" t="s">
        <v>1955</v>
      </c>
      <c r="S67" s="181">
        <v>43707</v>
      </c>
      <c r="T67" s="182"/>
      <c r="U67" s="12"/>
    </row>
    <row r="68" spans="1:28" s="39" customFormat="1" x14ac:dyDescent="0.25">
      <c r="A68" s="1"/>
      <c r="B68" s="47">
        <v>64</v>
      </c>
      <c r="C68" s="48" t="s">
        <v>1951</v>
      </c>
      <c r="D68" s="47" t="s">
        <v>1871</v>
      </c>
      <c r="E68" s="41" t="s">
        <v>1351</v>
      </c>
      <c r="F68" s="41" t="s">
        <v>1733</v>
      </c>
      <c r="G68" s="43" t="s">
        <v>1734</v>
      </c>
      <c r="H68" s="44" t="s">
        <v>1735</v>
      </c>
      <c r="I68" s="41" t="s">
        <v>2037</v>
      </c>
      <c r="J68" s="41" t="s">
        <v>2038</v>
      </c>
      <c r="K68" s="41" t="s">
        <v>2039</v>
      </c>
      <c r="L68" s="47">
        <v>2019</v>
      </c>
      <c r="M68" s="47">
        <f t="shared" si="4"/>
        <v>2024</v>
      </c>
      <c r="N68" s="48">
        <f t="shared" si="5"/>
        <v>2025</v>
      </c>
      <c r="O68" s="48" t="s">
        <v>1404</v>
      </c>
      <c r="P68" s="157">
        <v>46296</v>
      </c>
      <c r="Q68" s="58" t="s">
        <v>1759</v>
      </c>
      <c r="R68" s="76" t="s">
        <v>1955</v>
      </c>
      <c r="S68" s="181">
        <v>43707</v>
      </c>
      <c r="T68" s="182"/>
      <c r="U68" s="12"/>
    </row>
    <row r="69" spans="1:28" s="39" customFormat="1" x14ac:dyDescent="0.25">
      <c r="A69" s="1"/>
      <c r="B69" s="47">
        <v>65</v>
      </c>
      <c r="C69" s="48" t="s">
        <v>1951</v>
      </c>
      <c r="D69" s="47" t="s">
        <v>1876</v>
      </c>
      <c r="E69" s="41" t="s">
        <v>1351</v>
      </c>
      <c r="F69" s="41" t="s">
        <v>1733</v>
      </c>
      <c r="G69" s="43" t="s">
        <v>1734</v>
      </c>
      <c r="H69" s="44" t="s">
        <v>1735</v>
      </c>
      <c r="I69" s="41" t="s">
        <v>2040</v>
      </c>
      <c r="J69" s="41" t="s">
        <v>2041</v>
      </c>
      <c r="K69" s="41" t="s">
        <v>2042</v>
      </c>
      <c r="L69" s="47">
        <v>2019</v>
      </c>
      <c r="M69" s="47">
        <f t="shared" si="4"/>
        <v>2024</v>
      </c>
      <c r="N69" s="48">
        <f t="shared" si="5"/>
        <v>2025</v>
      </c>
      <c r="O69" s="48" t="s">
        <v>1404</v>
      </c>
      <c r="P69" s="157">
        <v>46296</v>
      </c>
      <c r="Q69" s="58" t="s">
        <v>1759</v>
      </c>
      <c r="R69" s="76" t="s">
        <v>1955</v>
      </c>
      <c r="S69" s="181">
        <v>43707</v>
      </c>
      <c r="T69" s="182"/>
      <c r="U69" s="12"/>
    </row>
    <row r="70" spans="1:28" s="39" customFormat="1" x14ac:dyDescent="0.25">
      <c r="A70" s="1"/>
      <c r="B70" s="47">
        <v>66</v>
      </c>
      <c r="C70" s="48" t="s">
        <v>1951</v>
      </c>
      <c r="D70" s="47" t="s">
        <v>1882</v>
      </c>
      <c r="E70" s="41" t="s">
        <v>1351</v>
      </c>
      <c r="F70" s="41" t="s">
        <v>1733</v>
      </c>
      <c r="G70" s="43" t="s">
        <v>1734</v>
      </c>
      <c r="H70" s="44" t="s">
        <v>1735</v>
      </c>
      <c r="I70" s="41" t="s">
        <v>2043</v>
      </c>
      <c r="J70" s="41" t="s">
        <v>2044</v>
      </c>
      <c r="K70" s="41" t="s">
        <v>2045</v>
      </c>
      <c r="L70" s="47">
        <v>2019</v>
      </c>
      <c r="M70" s="47">
        <f t="shared" si="4"/>
        <v>2024</v>
      </c>
      <c r="N70" s="48">
        <f t="shared" si="5"/>
        <v>2025</v>
      </c>
      <c r="O70" s="48" t="s">
        <v>1404</v>
      </c>
      <c r="P70" s="157">
        <v>46327</v>
      </c>
      <c r="Q70" s="58" t="s">
        <v>1759</v>
      </c>
      <c r="R70" s="76" t="s">
        <v>1955</v>
      </c>
      <c r="S70" s="181">
        <v>43707</v>
      </c>
      <c r="T70" s="182"/>
      <c r="U70" s="12"/>
      <c r="V70" s="1"/>
      <c r="W70" s="1"/>
      <c r="X70" s="1"/>
      <c r="Y70" s="1"/>
      <c r="Z70" s="1"/>
      <c r="AA70" s="1"/>
      <c r="AB70" s="1"/>
    </row>
    <row r="71" spans="1:28" s="39" customFormat="1" ht="18.75" customHeight="1" x14ac:dyDescent="0.25">
      <c r="A71" s="1"/>
      <c r="B71" s="47">
        <v>67</v>
      </c>
      <c r="C71" s="48" t="s">
        <v>1951</v>
      </c>
      <c r="D71" s="47" t="s">
        <v>1886</v>
      </c>
      <c r="E71" s="41" t="s">
        <v>1351</v>
      </c>
      <c r="F71" s="41" t="s">
        <v>1733</v>
      </c>
      <c r="G71" s="43" t="s">
        <v>1734</v>
      </c>
      <c r="H71" s="44" t="s">
        <v>1735</v>
      </c>
      <c r="I71" s="41" t="s">
        <v>2046</v>
      </c>
      <c r="J71" s="41" t="s">
        <v>2047</v>
      </c>
      <c r="K71" s="41" t="s">
        <v>2048</v>
      </c>
      <c r="L71" s="47">
        <v>2019</v>
      </c>
      <c r="M71" s="47">
        <f t="shared" si="4"/>
        <v>2024</v>
      </c>
      <c r="N71" s="48">
        <f t="shared" si="5"/>
        <v>2025</v>
      </c>
      <c r="O71" s="48" t="s">
        <v>1404</v>
      </c>
      <c r="P71" s="157">
        <v>46327</v>
      </c>
      <c r="Q71" s="58" t="s">
        <v>1759</v>
      </c>
      <c r="R71" s="76" t="s">
        <v>1955</v>
      </c>
      <c r="S71" s="181">
        <v>43707</v>
      </c>
      <c r="T71" s="182"/>
      <c r="U71" s="12"/>
      <c r="V71" s="1"/>
      <c r="W71" s="1"/>
      <c r="X71" s="1"/>
      <c r="Y71" s="1"/>
      <c r="Z71" s="1"/>
      <c r="AA71" s="1"/>
      <c r="AB71" s="1"/>
    </row>
    <row r="72" spans="1:28" s="39" customFormat="1" ht="18.75" customHeight="1" x14ac:dyDescent="0.25">
      <c r="A72" s="1"/>
      <c r="B72" s="47">
        <v>68</v>
      </c>
      <c r="C72" s="48" t="s">
        <v>1951</v>
      </c>
      <c r="D72" s="47" t="s">
        <v>1891</v>
      </c>
      <c r="E72" s="41" t="s">
        <v>1351</v>
      </c>
      <c r="F72" s="41" t="s">
        <v>1733</v>
      </c>
      <c r="G72" s="43" t="s">
        <v>1734</v>
      </c>
      <c r="H72" s="44" t="s">
        <v>1735</v>
      </c>
      <c r="I72" s="41" t="s">
        <v>2049</v>
      </c>
      <c r="J72" s="41" t="s">
        <v>2050</v>
      </c>
      <c r="K72" s="41" t="s">
        <v>2051</v>
      </c>
      <c r="L72" s="47">
        <v>2019</v>
      </c>
      <c r="M72" s="47">
        <f t="shared" si="4"/>
        <v>2024</v>
      </c>
      <c r="N72" s="48">
        <f t="shared" si="5"/>
        <v>2025</v>
      </c>
      <c r="O72" s="48" t="s">
        <v>1404</v>
      </c>
      <c r="P72" s="157">
        <v>46357</v>
      </c>
      <c r="Q72" s="58" t="s">
        <v>1759</v>
      </c>
      <c r="R72" s="76" t="s">
        <v>1955</v>
      </c>
      <c r="S72" s="181">
        <v>43707</v>
      </c>
      <c r="T72" s="182"/>
      <c r="U72" s="12"/>
      <c r="V72" s="1"/>
      <c r="W72" s="1"/>
      <c r="X72" s="1"/>
      <c r="Y72" s="1"/>
      <c r="Z72" s="1"/>
      <c r="AA72" s="1"/>
      <c r="AB72" s="1"/>
    </row>
    <row r="73" spans="1:28" s="39" customFormat="1" x14ac:dyDescent="0.25">
      <c r="A73" s="1"/>
      <c r="B73" s="47">
        <v>69</v>
      </c>
      <c r="C73" s="48" t="s">
        <v>1951</v>
      </c>
      <c r="D73" s="47" t="s">
        <v>1896</v>
      </c>
      <c r="E73" s="41" t="s">
        <v>1351</v>
      </c>
      <c r="F73" s="41" t="s">
        <v>1733</v>
      </c>
      <c r="G73" s="43" t="s">
        <v>1734</v>
      </c>
      <c r="H73" s="44" t="s">
        <v>1735</v>
      </c>
      <c r="I73" s="41" t="s">
        <v>2052</v>
      </c>
      <c r="J73" s="41" t="s">
        <v>2053</v>
      </c>
      <c r="K73" s="41" t="s">
        <v>2054</v>
      </c>
      <c r="L73" s="47">
        <v>2019</v>
      </c>
      <c r="M73" s="47">
        <f t="shared" si="4"/>
        <v>2024</v>
      </c>
      <c r="N73" s="48">
        <f t="shared" si="5"/>
        <v>2025</v>
      </c>
      <c r="O73" s="48" t="s">
        <v>1404</v>
      </c>
      <c r="P73" s="157">
        <v>46357</v>
      </c>
      <c r="Q73" s="58" t="s">
        <v>1759</v>
      </c>
      <c r="R73" s="76" t="s">
        <v>1955</v>
      </c>
      <c r="S73" s="181">
        <v>43707</v>
      </c>
      <c r="T73" s="182"/>
      <c r="U73" s="12"/>
      <c r="V73" s="1"/>
      <c r="W73" s="1"/>
      <c r="X73" s="1"/>
      <c r="Y73" s="1"/>
      <c r="Z73" s="1"/>
      <c r="AA73" s="1"/>
      <c r="AB73" s="1"/>
    </row>
    <row r="74" spans="1:28" s="39" customFormat="1" x14ac:dyDescent="0.25">
      <c r="A74" s="1"/>
      <c r="B74" s="47">
        <v>70</v>
      </c>
      <c r="C74" s="48" t="s">
        <v>1951</v>
      </c>
      <c r="D74" s="47" t="s">
        <v>1901</v>
      </c>
      <c r="E74" s="41" t="s">
        <v>1351</v>
      </c>
      <c r="F74" s="41" t="s">
        <v>1733</v>
      </c>
      <c r="G74" s="43" t="s">
        <v>1734</v>
      </c>
      <c r="H74" s="44" t="s">
        <v>1735</v>
      </c>
      <c r="I74" s="41" t="s">
        <v>2055</v>
      </c>
      <c r="J74" s="41" t="s">
        <v>2056</v>
      </c>
      <c r="K74" s="41" t="s">
        <v>2057</v>
      </c>
      <c r="L74" s="47">
        <v>2019</v>
      </c>
      <c r="M74" s="47">
        <f t="shared" si="4"/>
        <v>2024</v>
      </c>
      <c r="N74" s="48">
        <f t="shared" si="5"/>
        <v>2025</v>
      </c>
      <c r="O74" s="48" t="s">
        <v>1404</v>
      </c>
      <c r="P74" s="157">
        <v>46388</v>
      </c>
      <c r="Q74" s="58" t="s">
        <v>1759</v>
      </c>
      <c r="R74" s="76" t="s">
        <v>1955</v>
      </c>
      <c r="S74" s="181">
        <v>43707</v>
      </c>
      <c r="T74" s="182"/>
      <c r="U74" s="12"/>
      <c r="V74" s="1"/>
      <c r="W74" s="1"/>
      <c r="X74" s="1"/>
      <c r="Y74" s="1"/>
      <c r="Z74" s="1"/>
      <c r="AA74" s="1"/>
      <c r="AB74" s="1"/>
    </row>
    <row r="75" spans="1:28" s="39" customFormat="1" x14ac:dyDescent="0.25">
      <c r="A75" s="1"/>
      <c r="B75" s="47">
        <v>71</v>
      </c>
      <c r="C75" s="48" t="s">
        <v>1951</v>
      </c>
      <c r="D75" s="47" t="s">
        <v>1907</v>
      </c>
      <c r="E75" s="41" t="s">
        <v>1351</v>
      </c>
      <c r="F75" s="41" t="s">
        <v>1733</v>
      </c>
      <c r="G75" s="43" t="s">
        <v>1734</v>
      </c>
      <c r="H75" s="44" t="s">
        <v>1735</v>
      </c>
      <c r="I75" s="41" t="s">
        <v>2058</v>
      </c>
      <c r="J75" s="41" t="s">
        <v>2059</v>
      </c>
      <c r="K75" s="41" t="s">
        <v>2060</v>
      </c>
      <c r="L75" s="47">
        <v>2019</v>
      </c>
      <c r="M75" s="47">
        <f t="shared" si="4"/>
        <v>2024</v>
      </c>
      <c r="N75" s="48">
        <f t="shared" si="5"/>
        <v>2025</v>
      </c>
      <c r="O75" s="48" t="s">
        <v>1404</v>
      </c>
      <c r="P75" s="157">
        <v>46388</v>
      </c>
      <c r="Q75" s="58" t="s">
        <v>1759</v>
      </c>
      <c r="R75" s="76" t="s">
        <v>1955</v>
      </c>
      <c r="S75" s="181">
        <v>43707</v>
      </c>
      <c r="T75" s="182"/>
      <c r="U75" s="12"/>
      <c r="V75" s="1"/>
      <c r="W75" s="1"/>
      <c r="X75" s="1"/>
      <c r="Y75" s="1"/>
      <c r="Z75" s="1"/>
      <c r="AA75" s="1"/>
      <c r="AB75" s="1"/>
    </row>
    <row r="76" spans="1:28" s="39" customFormat="1" x14ac:dyDescent="0.25">
      <c r="A76" s="1"/>
      <c r="B76" s="47">
        <v>72</v>
      </c>
      <c r="C76" s="48" t="s">
        <v>1951</v>
      </c>
      <c r="D76" s="47" t="s">
        <v>1914</v>
      </c>
      <c r="E76" s="41" t="s">
        <v>1351</v>
      </c>
      <c r="F76" s="41" t="s">
        <v>1733</v>
      </c>
      <c r="G76" s="43" t="s">
        <v>1734</v>
      </c>
      <c r="H76" s="44" t="s">
        <v>1735</v>
      </c>
      <c r="I76" s="41" t="s">
        <v>2061</v>
      </c>
      <c r="J76" s="41" t="s">
        <v>2062</v>
      </c>
      <c r="K76" s="41" t="s">
        <v>2063</v>
      </c>
      <c r="L76" s="47">
        <v>2019</v>
      </c>
      <c r="M76" s="47">
        <f t="shared" si="4"/>
        <v>2024</v>
      </c>
      <c r="N76" s="48">
        <f t="shared" si="5"/>
        <v>2025</v>
      </c>
      <c r="O76" s="48" t="s">
        <v>1404</v>
      </c>
      <c r="P76" s="157">
        <v>46419</v>
      </c>
      <c r="Q76" s="58" t="s">
        <v>1759</v>
      </c>
      <c r="R76" s="76" t="s">
        <v>1955</v>
      </c>
      <c r="S76" s="181">
        <v>43707</v>
      </c>
      <c r="T76" s="68"/>
      <c r="U76" s="76"/>
    </row>
    <row r="77" spans="1:28" s="39" customFormat="1" x14ac:dyDescent="0.25">
      <c r="A77" s="1"/>
      <c r="B77" s="47">
        <v>73</v>
      </c>
      <c r="C77" s="48" t="s">
        <v>1951</v>
      </c>
      <c r="D77" s="47" t="s">
        <v>1919</v>
      </c>
      <c r="E77" s="41" t="s">
        <v>1351</v>
      </c>
      <c r="F77" s="41" t="s">
        <v>1733</v>
      </c>
      <c r="G77" s="43" t="s">
        <v>1734</v>
      </c>
      <c r="H77" s="44" t="s">
        <v>1735</v>
      </c>
      <c r="I77" s="41" t="s">
        <v>2064</v>
      </c>
      <c r="J77" s="41" t="s">
        <v>2065</v>
      </c>
      <c r="K77" s="41" t="s">
        <v>2066</v>
      </c>
      <c r="L77" s="47">
        <v>2019</v>
      </c>
      <c r="M77" s="47">
        <f t="shared" si="4"/>
        <v>2024</v>
      </c>
      <c r="N77" s="48">
        <f t="shared" si="5"/>
        <v>2025</v>
      </c>
      <c r="O77" s="48" t="s">
        <v>1404</v>
      </c>
      <c r="P77" s="157">
        <v>46419</v>
      </c>
      <c r="Q77" s="58" t="s">
        <v>1759</v>
      </c>
      <c r="R77" s="76" t="s">
        <v>1955</v>
      </c>
      <c r="S77" s="181">
        <v>43707</v>
      </c>
      <c r="T77" s="68"/>
      <c r="U77" s="76"/>
    </row>
    <row r="78" spans="1:28" s="39" customFormat="1" x14ac:dyDescent="0.25">
      <c r="A78" s="1"/>
      <c r="B78" s="47">
        <v>74</v>
      </c>
      <c r="C78" s="48" t="s">
        <v>1951</v>
      </c>
      <c r="D78" s="47" t="s">
        <v>1924</v>
      </c>
      <c r="E78" s="41" t="s">
        <v>1351</v>
      </c>
      <c r="F78" s="41" t="s">
        <v>1733</v>
      </c>
      <c r="G78" s="43" t="s">
        <v>1734</v>
      </c>
      <c r="H78" s="44" t="s">
        <v>1735</v>
      </c>
      <c r="I78" s="41" t="s">
        <v>2067</v>
      </c>
      <c r="J78" s="41" t="s">
        <v>2068</v>
      </c>
      <c r="K78" s="41" t="s">
        <v>2069</v>
      </c>
      <c r="L78" s="47">
        <v>2019</v>
      </c>
      <c r="M78" s="47">
        <f t="shared" si="4"/>
        <v>2024</v>
      </c>
      <c r="N78" s="48">
        <f t="shared" si="5"/>
        <v>2025</v>
      </c>
      <c r="O78" s="48" t="s">
        <v>1404</v>
      </c>
      <c r="P78" s="157">
        <v>46447</v>
      </c>
      <c r="Q78" s="58" t="s">
        <v>1759</v>
      </c>
      <c r="R78" s="76" t="s">
        <v>1955</v>
      </c>
      <c r="S78" s="11">
        <v>43707</v>
      </c>
      <c r="T78" s="68"/>
      <c r="U78" s="76"/>
    </row>
    <row r="79" spans="1:28" s="39" customFormat="1" x14ac:dyDescent="0.25">
      <c r="A79" s="1"/>
      <c r="B79" s="47">
        <v>75</v>
      </c>
      <c r="C79" s="48" t="s">
        <v>1951</v>
      </c>
      <c r="D79" s="47" t="s">
        <v>1929</v>
      </c>
      <c r="E79" s="41" t="s">
        <v>1351</v>
      </c>
      <c r="F79" s="41" t="s">
        <v>1733</v>
      </c>
      <c r="G79" s="43" t="s">
        <v>1734</v>
      </c>
      <c r="H79" s="44" t="s">
        <v>1735</v>
      </c>
      <c r="I79" s="41" t="s">
        <v>2070</v>
      </c>
      <c r="J79" s="41" t="s">
        <v>2071</v>
      </c>
      <c r="K79" s="41" t="s">
        <v>1853</v>
      </c>
      <c r="L79" s="47">
        <v>2019</v>
      </c>
      <c r="M79" s="47">
        <f t="shared" si="4"/>
        <v>2024</v>
      </c>
      <c r="N79" s="48">
        <f t="shared" si="5"/>
        <v>2025</v>
      </c>
      <c r="O79" s="48" t="s">
        <v>1404</v>
      </c>
      <c r="P79" s="157">
        <v>46447</v>
      </c>
      <c r="Q79" s="58" t="s">
        <v>1759</v>
      </c>
      <c r="R79" s="76" t="s">
        <v>1955</v>
      </c>
      <c r="S79" s="11">
        <v>43707</v>
      </c>
      <c r="T79" s="68"/>
      <c r="U79" s="76"/>
    </row>
    <row r="80" spans="1:28" s="39" customFormat="1" x14ac:dyDescent="0.25">
      <c r="A80" s="1"/>
      <c r="B80" s="47">
        <v>76</v>
      </c>
      <c r="C80" s="48" t="s">
        <v>1951</v>
      </c>
      <c r="D80" s="47" t="s">
        <v>1935</v>
      </c>
      <c r="E80" s="41" t="s">
        <v>1351</v>
      </c>
      <c r="F80" s="41" t="s">
        <v>1733</v>
      </c>
      <c r="G80" s="43" t="s">
        <v>1734</v>
      </c>
      <c r="H80" s="44" t="s">
        <v>1735</v>
      </c>
      <c r="I80" s="41" t="s">
        <v>2072</v>
      </c>
      <c r="J80" s="41" t="s">
        <v>2073</v>
      </c>
      <c r="K80" s="41" t="s">
        <v>2074</v>
      </c>
      <c r="L80" s="47">
        <v>2019</v>
      </c>
      <c r="M80" s="47">
        <f t="shared" si="4"/>
        <v>2024</v>
      </c>
      <c r="N80" s="48">
        <f t="shared" si="5"/>
        <v>2025</v>
      </c>
      <c r="O80" s="48" t="s">
        <v>1404</v>
      </c>
      <c r="P80" s="157">
        <v>46478</v>
      </c>
      <c r="Q80" s="58" t="s">
        <v>1759</v>
      </c>
      <c r="R80" s="76" t="s">
        <v>1955</v>
      </c>
      <c r="S80" s="11">
        <v>43707</v>
      </c>
      <c r="T80" s="68"/>
      <c r="U80" s="76"/>
    </row>
    <row r="81" spans="1:28" s="39" customFormat="1" x14ac:dyDescent="0.25">
      <c r="A81" s="1"/>
      <c r="B81" s="47">
        <v>77</v>
      </c>
      <c r="C81" s="48" t="s">
        <v>1951</v>
      </c>
      <c r="D81" s="47" t="s">
        <v>1940</v>
      </c>
      <c r="E81" s="41" t="s">
        <v>2075</v>
      </c>
      <c r="F81" s="41" t="s">
        <v>1733</v>
      </c>
      <c r="G81" s="43" t="s">
        <v>1734</v>
      </c>
      <c r="H81" s="44" t="s">
        <v>1735</v>
      </c>
      <c r="I81" s="41" t="s">
        <v>2076</v>
      </c>
      <c r="J81" s="41" t="s">
        <v>2077</v>
      </c>
      <c r="K81" s="41" t="s">
        <v>2078</v>
      </c>
      <c r="L81" s="47">
        <v>2019</v>
      </c>
      <c r="M81" s="47">
        <f t="shared" si="4"/>
        <v>2024</v>
      </c>
      <c r="N81" s="48">
        <f t="shared" si="5"/>
        <v>2025</v>
      </c>
      <c r="O81" s="48" t="s">
        <v>1404</v>
      </c>
      <c r="P81" s="157">
        <v>46478</v>
      </c>
      <c r="Q81" s="58" t="s">
        <v>1759</v>
      </c>
      <c r="R81" s="76" t="s">
        <v>2079</v>
      </c>
      <c r="S81" s="11">
        <v>42521</v>
      </c>
      <c r="T81" s="68" t="s">
        <v>1767</v>
      </c>
      <c r="U81" s="76"/>
      <c r="V81" s="39" t="s">
        <v>2080</v>
      </c>
    </row>
    <row r="82" spans="1:28" s="39" customFormat="1" x14ac:dyDescent="0.25">
      <c r="A82" s="1"/>
      <c r="B82" s="47">
        <v>78</v>
      </c>
      <c r="C82" s="48" t="s">
        <v>1951</v>
      </c>
      <c r="D82" s="47" t="s">
        <v>1947</v>
      </c>
      <c r="E82" s="41" t="s">
        <v>2075</v>
      </c>
      <c r="F82" s="41" t="s">
        <v>1733</v>
      </c>
      <c r="G82" s="43" t="s">
        <v>1734</v>
      </c>
      <c r="H82" s="44" t="s">
        <v>1735</v>
      </c>
      <c r="I82" s="41" t="s">
        <v>2081</v>
      </c>
      <c r="J82" s="41" t="s">
        <v>2082</v>
      </c>
      <c r="K82" s="41" t="s">
        <v>2083</v>
      </c>
      <c r="L82" s="47">
        <v>2019</v>
      </c>
      <c r="M82" s="47">
        <f t="shared" si="4"/>
        <v>2024</v>
      </c>
      <c r="N82" s="48">
        <f t="shared" si="5"/>
        <v>2025</v>
      </c>
      <c r="O82" s="48" t="s">
        <v>1404</v>
      </c>
      <c r="P82" s="157">
        <v>46508</v>
      </c>
      <c r="Q82" s="58" t="s">
        <v>1759</v>
      </c>
      <c r="R82" s="76" t="s">
        <v>2079</v>
      </c>
      <c r="S82" s="11">
        <v>42521</v>
      </c>
      <c r="T82" s="68" t="s">
        <v>1767</v>
      </c>
      <c r="U82" s="76"/>
      <c r="V82" s="39" t="s">
        <v>2080</v>
      </c>
    </row>
    <row r="83" spans="1:28" s="39" customFormat="1" x14ac:dyDescent="0.25">
      <c r="A83" s="1"/>
      <c r="B83" s="47">
        <v>79</v>
      </c>
      <c r="C83" s="48" t="s">
        <v>1951</v>
      </c>
      <c r="D83" s="47" t="s">
        <v>2084</v>
      </c>
      <c r="E83" s="41" t="s">
        <v>2075</v>
      </c>
      <c r="F83" s="41" t="s">
        <v>1733</v>
      </c>
      <c r="G83" s="43" t="s">
        <v>1734</v>
      </c>
      <c r="H83" s="44" t="s">
        <v>1735</v>
      </c>
      <c r="I83" s="41" t="s">
        <v>2085</v>
      </c>
      <c r="J83" s="41" t="s">
        <v>2086</v>
      </c>
      <c r="K83" s="41" t="s">
        <v>2087</v>
      </c>
      <c r="L83" s="47">
        <v>2019</v>
      </c>
      <c r="M83" s="47">
        <f t="shared" si="4"/>
        <v>2024</v>
      </c>
      <c r="N83" s="48">
        <f t="shared" si="5"/>
        <v>2025</v>
      </c>
      <c r="O83" s="48" t="s">
        <v>1404</v>
      </c>
      <c r="P83" s="157">
        <v>46508</v>
      </c>
      <c r="Q83" s="58" t="s">
        <v>1759</v>
      </c>
      <c r="R83" s="76" t="s">
        <v>2079</v>
      </c>
      <c r="S83" s="11">
        <v>42521</v>
      </c>
      <c r="T83" s="68" t="s">
        <v>1767</v>
      </c>
      <c r="U83" s="76"/>
      <c r="V83" s="39" t="s">
        <v>2080</v>
      </c>
    </row>
    <row r="84" spans="1:28" s="39" customFormat="1" x14ac:dyDescent="0.25">
      <c r="A84" s="1"/>
      <c r="B84" s="47">
        <v>80</v>
      </c>
      <c r="C84" s="48" t="s">
        <v>1951</v>
      </c>
      <c r="D84" s="47" t="s">
        <v>2088</v>
      </c>
      <c r="E84" s="41" t="s">
        <v>2075</v>
      </c>
      <c r="F84" s="41" t="s">
        <v>1733</v>
      </c>
      <c r="G84" s="43" t="s">
        <v>1734</v>
      </c>
      <c r="H84" s="44" t="s">
        <v>1735</v>
      </c>
      <c r="I84" s="41" t="s">
        <v>2089</v>
      </c>
      <c r="J84" s="41" t="s">
        <v>2090</v>
      </c>
      <c r="K84" s="41" t="s">
        <v>2091</v>
      </c>
      <c r="L84" s="47">
        <v>2019</v>
      </c>
      <c r="M84" s="47">
        <f t="shared" si="4"/>
        <v>2024</v>
      </c>
      <c r="N84" s="48">
        <f t="shared" si="5"/>
        <v>2025</v>
      </c>
      <c r="O84" s="48" t="s">
        <v>1404</v>
      </c>
      <c r="P84" s="157">
        <v>46539</v>
      </c>
      <c r="Q84" s="58" t="s">
        <v>1759</v>
      </c>
      <c r="R84" s="76" t="s">
        <v>2079</v>
      </c>
      <c r="S84" s="11">
        <v>42521</v>
      </c>
      <c r="T84" s="68" t="s">
        <v>1767</v>
      </c>
      <c r="U84" s="76"/>
      <c r="V84" s="39" t="s">
        <v>2080</v>
      </c>
    </row>
    <row r="85" spans="1:28" s="39" customFormat="1" x14ac:dyDescent="0.25">
      <c r="A85" s="1"/>
      <c r="B85" s="47">
        <v>81</v>
      </c>
      <c r="C85" s="48" t="s">
        <v>1951</v>
      </c>
      <c r="D85" s="47" t="s">
        <v>2092</v>
      </c>
      <c r="E85" s="41" t="s">
        <v>1351</v>
      </c>
      <c r="F85" s="41" t="s">
        <v>1733</v>
      </c>
      <c r="G85" s="43" t="s">
        <v>1734</v>
      </c>
      <c r="H85" s="44" t="s">
        <v>1735</v>
      </c>
      <c r="I85" s="41" t="s">
        <v>2093</v>
      </c>
      <c r="J85" s="41" t="s">
        <v>2094</v>
      </c>
      <c r="K85" s="41" t="s">
        <v>2095</v>
      </c>
      <c r="L85" s="47">
        <v>2019</v>
      </c>
      <c r="M85" s="47">
        <f t="shared" si="4"/>
        <v>2024</v>
      </c>
      <c r="N85" s="48">
        <f t="shared" si="5"/>
        <v>2025</v>
      </c>
      <c r="O85" s="48" t="s">
        <v>1404</v>
      </c>
      <c r="P85" s="157">
        <v>46539</v>
      </c>
      <c r="Q85" s="58" t="s">
        <v>1759</v>
      </c>
      <c r="R85" s="76" t="s">
        <v>1955</v>
      </c>
      <c r="S85" s="11">
        <v>43707</v>
      </c>
      <c r="T85" s="182"/>
      <c r="U85" s="12"/>
      <c r="V85" s="1"/>
      <c r="W85" s="1"/>
      <c r="X85" s="1"/>
      <c r="Y85" s="1"/>
      <c r="Z85" s="1"/>
      <c r="AA85" s="1"/>
      <c r="AB85" s="1"/>
    </row>
    <row r="86" spans="1:28" s="39" customFormat="1" x14ac:dyDescent="0.25">
      <c r="A86" s="1"/>
      <c r="B86" s="47">
        <v>82</v>
      </c>
      <c r="C86" s="48" t="s">
        <v>1951</v>
      </c>
      <c r="D86" s="47" t="s">
        <v>2096</v>
      </c>
      <c r="E86" s="41" t="s">
        <v>1351</v>
      </c>
      <c r="F86" s="41" t="s">
        <v>1733</v>
      </c>
      <c r="G86" s="43" t="s">
        <v>1734</v>
      </c>
      <c r="H86" s="44" t="s">
        <v>1735</v>
      </c>
      <c r="I86" s="41" t="s">
        <v>2097</v>
      </c>
      <c r="J86" s="41" t="s">
        <v>2098</v>
      </c>
      <c r="K86" s="41" t="s">
        <v>2099</v>
      </c>
      <c r="L86" s="47">
        <v>2019</v>
      </c>
      <c r="M86" s="47">
        <f t="shared" si="4"/>
        <v>2024</v>
      </c>
      <c r="N86" s="48">
        <f t="shared" si="5"/>
        <v>2025</v>
      </c>
      <c r="O86" s="48" t="s">
        <v>1404</v>
      </c>
      <c r="P86" s="157">
        <v>46569</v>
      </c>
      <c r="Q86" s="58" t="s">
        <v>1759</v>
      </c>
      <c r="R86" s="76" t="s">
        <v>1955</v>
      </c>
      <c r="S86" s="11">
        <v>43707</v>
      </c>
      <c r="T86" s="182"/>
      <c r="U86" s="12"/>
      <c r="V86" s="1"/>
      <c r="W86" s="1"/>
      <c r="X86" s="1"/>
      <c r="Y86" s="1"/>
      <c r="Z86" s="1"/>
      <c r="AA86" s="1"/>
      <c r="AB86" s="1"/>
    </row>
    <row r="87" spans="1:28" s="39" customFormat="1" x14ac:dyDescent="0.25">
      <c r="A87" s="1"/>
      <c r="B87" s="47">
        <v>83</v>
      </c>
      <c r="C87" s="48" t="s">
        <v>1951</v>
      </c>
      <c r="D87" s="47" t="s">
        <v>2100</v>
      </c>
      <c r="E87" s="41" t="s">
        <v>1351</v>
      </c>
      <c r="F87" s="41" t="s">
        <v>1733</v>
      </c>
      <c r="G87" s="43" t="s">
        <v>1734</v>
      </c>
      <c r="H87" s="44" t="s">
        <v>1735</v>
      </c>
      <c r="I87" s="41" t="s">
        <v>2101</v>
      </c>
      <c r="J87" s="41" t="s">
        <v>2102</v>
      </c>
      <c r="K87" s="41" t="s">
        <v>2103</v>
      </c>
      <c r="L87" s="47">
        <v>2019</v>
      </c>
      <c r="M87" s="47">
        <f t="shared" si="4"/>
        <v>2024</v>
      </c>
      <c r="N87" s="48">
        <f t="shared" si="5"/>
        <v>2025</v>
      </c>
      <c r="O87" s="48" t="s">
        <v>1404</v>
      </c>
      <c r="P87" s="157">
        <v>46569</v>
      </c>
      <c r="Q87" s="58" t="s">
        <v>1759</v>
      </c>
      <c r="R87" s="76" t="s">
        <v>1955</v>
      </c>
      <c r="S87" s="11">
        <v>43707</v>
      </c>
      <c r="T87" s="182"/>
      <c r="U87" s="12"/>
      <c r="V87" s="1"/>
      <c r="W87" s="1"/>
      <c r="X87" s="1"/>
      <c r="Y87" s="1"/>
      <c r="Z87" s="1"/>
      <c r="AA87" s="1"/>
      <c r="AB87" s="1"/>
    </row>
    <row r="88" spans="1:28" s="39" customFormat="1" x14ac:dyDescent="0.25">
      <c r="A88" s="1"/>
      <c r="B88" s="47">
        <v>84</v>
      </c>
      <c r="C88" s="48" t="s">
        <v>1951</v>
      </c>
      <c r="D88" s="47" t="s">
        <v>2104</v>
      </c>
      <c r="E88" s="41" t="s">
        <v>1351</v>
      </c>
      <c r="F88" s="41" t="s">
        <v>1733</v>
      </c>
      <c r="G88" s="43" t="s">
        <v>1734</v>
      </c>
      <c r="H88" s="44" t="s">
        <v>1735</v>
      </c>
      <c r="I88" s="41" t="s">
        <v>2105</v>
      </c>
      <c r="J88" s="41" t="s">
        <v>2106</v>
      </c>
      <c r="K88" s="41" t="s">
        <v>2107</v>
      </c>
      <c r="L88" s="47">
        <v>2019</v>
      </c>
      <c r="M88" s="47">
        <f t="shared" si="4"/>
        <v>2024</v>
      </c>
      <c r="N88" s="48">
        <f t="shared" si="5"/>
        <v>2025</v>
      </c>
      <c r="O88" s="48" t="s">
        <v>1404</v>
      </c>
      <c r="P88" s="157">
        <v>46600</v>
      </c>
      <c r="Q88" s="58" t="s">
        <v>1759</v>
      </c>
      <c r="R88" s="76" t="s">
        <v>1955</v>
      </c>
      <c r="S88" s="11">
        <v>43707</v>
      </c>
      <c r="T88" s="182"/>
      <c r="U88" s="12"/>
      <c r="V88" s="1"/>
      <c r="W88" s="1"/>
      <c r="X88" s="1"/>
      <c r="Y88" s="1"/>
      <c r="Z88" s="1"/>
      <c r="AA88" s="1"/>
      <c r="AB88" s="1"/>
    </row>
    <row r="89" spans="1:28" s="39" customFormat="1" x14ac:dyDescent="0.25">
      <c r="A89" s="1"/>
      <c r="B89" s="47">
        <v>85</v>
      </c>
      <c r="C89" s="48" t="s">
        <v>1951</v>
      </c>
      <c r="D89" s="47" t="s">
        <v>2108</v>
      </c>
      <c r="E89" s="41" t="s">
        <v>1351</v>
      </c>
      <c r="F89" s="41" t="s">
        <v>1733</v>
      </c>
      <c r="G89" s="43" t="s">
        <v>1734</v>
      </c>
      <c r="H89" s="44" t="s">
        <v>1735</v>
      </c>
      <c r="I89" s="41" t="s">
        <v>2109</v>
      </c>
      <c r="J89" s="41" t="s">
        <v>2110</v>
      </c>
      <c r="K89" s="41" t="s">
        <v>2111</v>
      </c>
      <c r="L89" s="47">
        <v>2019</v>
      </c>
      <c r="M89" s="47">
        <f t="shared" si="4"/>
        <v>2024</v>
      </c>
      <c r="N89" s="48">
        <f t="shared" si="5"/>
        <v>2025</v>
      </c>
      <c r="O89" s="48" t="s">
        <v>1404</v>
      </c>
      <c r="P89" s="157">
        <v>46600</v>
      </c>
      <c r="Q89" s="58" t="s">
        <v>1759</v>
      </c>
      <c r="R89" s="76" t="s">
        <v>1955</v>
      </c>
      <c r="S89" s="11">
        <v>43707</v>
      </c>
      <c r="T89" s="182"/>
      <c r="U89" s="12"/>
      <c r="V89" s="1"/>
      <c r="W89" s="1"/>
      <c r="X89" s="1"/>
      <c r="Y89" s="1"/>
      <c r="Z89" s="1"/>
      <c r="AA89" s="1"/>
      <c r="AB89" s="1"/>
    </row>
    <row r="90" spans="1:28" s="39" customFormat="1" x14ac:dyDescent="0.25">
      <c r="A90" s="1"/>
      <c r="B90" s="47">
        <v>86</v>
      </c>
      <c r="C90" s="48" t="s">
        <v>1951</v>
      </c>
      <c r="D90" s="47" t="s">
        <v>2112</v>
      </c>
      <c r="E90" s="41" t="s">
        <v>1351</v>
      </c>
      <c r="F90" s="41" t="s">
        <v>1733</v>
      </c>
      <c r="G90" s="43" t="s">
        <v>1734</v>
      </c>
      <c r="H90" s="44" t="s">
        <v>1735</v>
      </c>
      <c r="I90" s="41" t="s">
        <v>2113</v>
      </c>
      <c r="J90" s="41" t="s">
        <v>2114</v>
      </c>
      <c r="K90" s="41" t="s">
        <v>2115</v>
      </c>
      <c r="L90" s="47">
        <v>2019</v>
      </c>
      <c r="M90" s="47">
        <f t="shared" si="4"/>
        <v>2024</v>
      </c>
      <c r="N90" s="48">
        <f t="shared" si="5"/>
        <v>2025</v>
      </c>
      <c r="O90" s="48" t="s">
        <v>1404</v>
      </c>
      <c r="P90" s="157">
        <v>46631</v>
      </c>
      <c r="Q90" s="58" t="s">
        <v>1759</v>
      </c>
      <c r="R90" s="76" t="s">
        <v>1955</v>
      </c>
      <c r="S90" s="181">
        <v>43707</v>
      </c>
      <c r="T90" s="182"/>
      <c r="U90" s="12"/>
      <c r="V90" s="1"/>
      <c r="W90" s="1"/>
      <c r="X90" s="1"/>
      <c r="Y90" s="1"/>
      <c r="Z90" s="1"/>
      <c r="AA90" s="1"/>
      <c r="AB90" s="1"/>
    </row>
    <row r="91" spans="1:28" s="39" customFormat="1" x14ac:dyDescent="0.25">
      <c r="A91" s="1"/>
      <c r="B91" s="47">
        <v>87</v>
      </c>
      <c r="C91" s="48" t="s">
        <v>1951</v>
      </c>
      <c r="D91" s="47" t="s">
        <v>2116</v>
      </c>
      <c r="E91" s="41" t="s">
        <v>1351</v>
      </c>
      <c r="F91" s="41" t="s">
        <v>1733</v>
      </c>
      <c r="G91" s="43" t="s">
        <v>1734</v>
      </c>
      <c r="H91" s="44" t="s">
        <v>1735</v>
      </c>
      <c r="I91" s="41" t="s">
        <v>2117</v>
      </c>
      <c r="J91" s="41" t="s">
        <v>2118</v>
      </c>
      <c r="K91" s="41" t="s">
        <v>2119</v>
      </c>
      <c r="L91" s="47">
        <v>2019</v>
      </c>
      <c r="M91" s="47">
        <f t="shared" si="4"/>
        <v>2024</v>
      </c>
      <c r="N91" s="48">
        <f t="shared" si="5"/>
        <v>2025</v>
      </c>
      <c r="O91" s="48" t="s">
        <v>1404</v>
      </c>
      <c r="P91" s="157">
        <v>46631</v>
      </c>
      <c r="Q91" s="58" t="s">
        <v>1759</v>
      </c>
      <c r="R91" s="76" t="s">
        <v>1955</v>
      </c>
      <c r="S91" s="181">
        <v>43707</v>
      </c>
      <c r="T91" s="182"/>
      <c r="U91" s="12"/>
      <c r="V91" s="1"/>
      <c r="W91" s="1"/>
      <c r="X91" s="1"/>
      <c r="Y91" s="1"/>
      <c r="Z91" s="1"/>
      <c r="AA91" s="1"/>
      <c r="AB91" s="1"/>
    </row>
    <row r="92" spans="1:28" s="39" customFormat="1" x14ac:dyDescent="0.25">
      <c r="A92" s="1"/>
      <c r="B92" s="47">
        <v>88</v>
      </c>
      <c r="C92" s="48" t="s">
        <v>1951</v>
      </c>
      <c r="D92" s="47" t="s">
        <v>2120</v>
      </c>
      <c r="E92" s="41" t="s">
        <v>1351</v>
      </c>
      <c r="F92" s="41" t="s">
        <v>1733</v>
      </c>
      <c r="G92" s="43" t="s">
        <v>1734</v>
      </c>
      <c r="H92" s="44" t="s">
        <v>1735</v>
      </c>
      <c r="I92" s="41" t="s">
        <v>2121</v>
      </c>
      <c r="J92" s="41" t="s">
        <v>2122</v>
      </c>
      <c r="K92" s="41" t="s">
        <v>2123</v>
      </c>
      <c r="L92" s="47">
        <v>2019</v>
      </c>
      <c r="M92" s="47">
        <f t="shared" si="4"/>
        <v>2024</v>
      </c>
      <c r="N92" s="48">
        <f t="shared" si="5"/>
        <v>2025</v>
      </c>
      <c r="O92" s="48" t="s">
        <v>1404</v>
      </c>
      <c r="P92" s="157">
        <v>46661</v>
      </c>
      <c r="Q92" s="58" t="s">
        <v>1759</v>
      </c>
      <c r="R92" s="76" t="s">
        <v>1955</v>
      </c>
      <c r="S92" s="181">
        <v>43707</v>
      </c>
      <c r="T92" s="182"/>
      <c r="U92" s="12"/>
      <c r="V92" s="1"/>
      <c r="W92" s="1"/>
      <c r="X92" s="1"/>
      <c r="Y92" s="1"/>
      <c r="Z92" s="1"/>
      <c r="AA92" s="1"/>
      <c r="AB92" s="1"/>
    </row>
    <row r="93" spans="1:28" s="39" customFormat="1" x14ac:dyDescent="0.25">
      <c r="A93" s="1"/>
      <c r="B93" s="47">
        <v>89</v>
      </c>
      <c r="C93" s="48" t="s">
        <v>1951</v>
      </c>
      <c r="D93" s="47" t="s">
        <v>2124</v>
      </c>
      <c r="E93" s="41" t="s">
        <v>1351</v>
      </c>
      <c r="F93" s="41" t="s">
        <v>1786</v>
      </c>
      <c r="G93" s="43" t="s">
        <v>1734</v>
      </c>
      <c r="H93" s="44" t="s">
        <v>1735</v>
      </c>
      <c r="I93" s="41" t="s">
        <v>2125</v>
      </c>
      <c r="J93" s="41" t="s">
        <v>2126</v>
      </c>
      <c r="K93" s="41" t="s">
        <v>2127</v>
      </c>
      <c r="L93" s="47">
        <v>2019</v>
      </c>
      <c r="M93" s="47">
        <f t="shared" si="4"/>
        <v>2024</v>
      </c>
      <c r="N93" s="48">
        <f t="shared" si="5"/>
        <v>2025</v>
      </c>
      <c r="O93" s="48" t="s">
        <v>1404</v>
      </c>
      <c r="P93" s="157">
        <v>46661</v>
      </c>
      <c r="Q93" s="58" t="s">
        <v>1759</v>
      </c>
      <c r="R93" s="76" t="s">
        <v>1955</v>
      </c>
      <c r="S93" s="181">
        <v>43707</v>
      </c>
      <c r="T93" s="182"/>
      <c r="U93" s="12"/>
      <c r="V93" s="1"/>
      <c r="W93" s="1"/>
      <c r="X93" s="1"/>
      <c r="Y93" s="1"/>
      <c r="Z93" s="1"/>
      <c r="AA93" s="1"/>
      <c r="AB93" s="1"/>
    </row>
    <row r="94" spans="1:28" s="39" customFormat="1" x14ac:dyDescent="0.25">
      <c r="A94" s="1"/>
      <c r="B94" s="47">
        <v>90</v>
      </c>
      <c r="C94" s="48" t="s">
        <v>1951</v>
      </c>
      <c r="D94" s="47" t="s">
        <v>2128</v>
      </c>
      <c r="E94" s="41" t="s">
        <v>1351</v>
      </c>
      <c r="F94" s="41" t="s">
        <v>1733</v>
      </c>
      <c r="G94" s="43" t="s">
        <v>1734</v>
      </c>
      <c r="H94" s="44" t="s">
        <v>1735</v>
      </c>
      <c r="I94" s="41" t="s">
        <v>2129</v>
      </c>
      <c r="J94" s="41" t="s">
        <v>2130</v>
      </c>
      <c r="K94" s="41" t="s">
        <v>2131</v>
      </c>
      <c r="L94" s="47">
        <v>2019</v>
      </c>
      <c r="M94" s="47">
        <f t="shared" si="4"/>
        <v>2024</v>
      </c>
      <c r="N94" s="48">
        <f t="shared" si="5"/>
        <v>2025</v>
      </c>
      <c r="O94" s="48" t="s">
        <v>1404</v>
      </c>
      <c r="P94" s="157">
        <v>46692</v>
      </c>
      <c r="Q94" s="58" t="s">
        <v>1759</v>
      </c>
      <c r="R94" s="76" t="s">
        <v>1955</v>
      </c>
      <c r="S94" s="181">
        <v>43707</v>
      </c>
      <c r="T94" s="182"/>
      <c r="U94" s="12"/>
      <c r="V94" s="1"/>
      <c r="W94" s="1"/>
      <c r="X94" s="1"/>
      <c r="Y94" s="1"/>
      <c r="Z94" s="1"/>
      <c r="AA94" s="1"/>
      <c r="AB94" s="1"/>
    </row>
    <row r="95" spans="1:28" s="39" customFormat="1" x14ac:dyDescent="0.25">
      <c r="A95" s="1"/>
      <c r="B95" s="47">
        <v>91</v>
      </c>
      <c r="C95" s="48" t="s">
        <v>1951</v>
      </c>
      <c r="D95" s="47" t="s">
        <v>2132</v>
      </c>
      <c r="E95" s="41" t="s">
        <v>1832</v>
      </c>
      <c r="F95" s="41" t="s">
        <v>1733</v>
      </c>
      <c r="G95" s="43" t="s">
        <v>1734</v>
      </c>
      <c r="H95" s="44" t="s">
        <v>1735</v>
      </c>
      <c r="I95" s="41" t="s">
        <v>2133</v>
      </c>
      <c r="J95" s="41" t="s">
        <v>2134</v>
      </c>
      <c r="K95" s="41" t="s">
        <v>2135</v>
      </c>
      <c r="L95" s="47">
        <v>2012</v>
      </c>
      <c r="M95" s="47">
        <f t="shared" si="4"/>
        <v>2017</v>
      </c>
      <c r="N95" s="48">
        <f t="shared" si="5"/>
        <v>2018</v>
      </c>
      <c r="O95" s="48" t="s">
        <v>1404</v>
      </c>
      <c r="P95" s="157">
        <v>46204</v>
      </c>
      <c r="Q95" s="186" t="s">
        <v>1836</v>
      </c>
      <c r="R95" s="12" t="s">
        <v>1837</v>
      </c>
      <c r="S95" s="11">
        <v>41000</v>
      </c>
      <c r="T95" s="182"/>
      <c r="U95" s="12"/>
      <c r="V95" t="s">
        <v>1849</v>
      </c>
      <c r="W95" s="1"/>
      <c r="X95" s="1"/>
      <c r="Y95" s="1"/>
      <c r="Z95" s="1"/>
      <c r="AA95" s="1"/>
      <c r="AB95" s="1"/>
    </row>
    <row r="96" spans="1:28" s="39" customFormat="1" x14ac:dyDescent="0.25">
      <c r="A96" s="1"/>
      <c r="B96" s="47">
        <v>92</v>
      </c>
      <c r="C96" s="48" t="s">
        <v>1951</v>
      </c>
      <c r="D96" s="47" t="s">
        <v>2136</v>
      </c>
      <c r="E96" s="41" t="s">
        <v>1832</v>
      </c>
      <c r="F96" s="41" t="s">
        <v>1733</v>
      </c>
      <c r="G96" s="43" t="s">
        <v>1734</v>
      </c>
      <c r="H96" s="44" t="s">
        <v>1735</v>
      </c>
      <c r="I96" s="41" t="s">
        <v>2137</v>
      </c>
      <c r="J96" s="41" t="s">
        <v>2138</v>
      </c>
      <c r="K96" s="41" t="s">
        <v>2139</v>
      </c>
      <c r="L96" s="47">
        <v>2012</v>
      </c>
      <c r="M96" s="47">
        <f t="shared" si="4"/>
        <v>2017</v>
      </c>
      <c r="N96" s="48">
        <f t="shared" si="5"/>
        <v>2018</v>
      </c>
      <c r="O96" s="48" t="s">
        <v>1404</v>
      </c>
      <c r="P96" s="157">
        <v>46204</v>
      </c>
      <c r="Q96" s="186" t="s">
        <v>1836</v>
      </c>
      <c r="R96" s="12" t="s">
        <v>1837</v>
      </c>
      <c r="S96" s="11">
        <v>41000</v>
      </c>
      <c r="T96" s="182"/>
      <c r="U96" s="12"/>
      <c r="V96" t="s">
        <v>1849</v>
      </c>
      <c r="W96" s="1"/>
      <c r="X96" s="1"/>
      <c r="Y96" s="1"/>
      <c r="Z96" s="1"/>
      <c r="AA96" s="1"/>
      <c r="AB96" s="1"/>
    </row>
    <row r="97" spans="1:28" s="39" customFormat="1" x14ac:dyDescent="0.25">
      <c r="A97" s="1"/>
      <c r="B97" s="47">
        <v>93</v>
      </c>
      <c r="C97" s="48" t="s">
        <v>1951</v>
      </c>
      <c r="D97" s="47" t="s">
        <v>2140</v>
      </c>
      <c r="E97" s="41" t="s">
        <v>2141</v>
      </c>
      <c r="F97" s="41" t="s">
        <v>1786</v>
      </c>
      <c r="G97" s="43" t="s">
        <v>1734</v>
      </c>
      <c r="H97" s="44" t="s">
        <v>1735</v>
      </c>
      <c r="I97" s="41" t="s">
        <v>2142</v>
      </c>
      <c r="J97" s="41" t="s">
        <v>2143</v>
      </c>
      <c r="K97" s="41" t="s">
        <v>2144</v>
      </c>
      <c r="L97" s="47">
        <v>2025</v>
      </c>
      <c r="M97" s="47">
        <f t="shared" si="4"/>
        <v>2030</v>
      </c>
      <c r="N97" s="48">
        <f t="shared" si="5"/>
        <v>2031</v>
      </c>
      <c r="O97" s="48" t="s">
        <v>1404</v>
      </c>
      <c r="P97" s="157">
        <v>48214</v>
      </c>
      <c r="Q97" s="186" t="s">
        <v>1739</v>
      </c>
      <c r="R97" s="12" t="s">
        <v>1881</v>
      </c>
      <c r="S97" s="185">
        <v>45689</v>
      </c>
      <c r="T97" s="182" t="s">
        <v>1741</v>
      </c>
      <c r="U97" s="56" t="s">
        <v>1742</v>
      </c>
      <c r="V97" s="1"/>
      <c r="W97" s="1"/>
      <c r="X97" s="1"/>
      <c r="Y97" s="1"/>
      <c r="Z97" s="1"/>
      <c r="AA97" s="1"/>
      <c r="AB97" s="1"/>
    </row>
    <row r="98" spans="1:28" s="39" customFormat="1" x14ac:dyDescent="0.25">
      <c r="A98" s="1"/>
      <c r="B98" s="47">
        <v>94</v>
      </c>
      <c r="C98" s="48" t="s">
        <v>1951</v>
      </c>
      <c r="D98" s="47" t="s">
        <v>2145</v>
      </c>
      <c r="E98" s="41" t="s">
        <v>2146</v>
      </c>
      <c r="F98" s="41" t="s">
        <v>1733</v>
      </c>
      <c r="G98" s="43" t="s">
        <v>1734</v>
      </c>
      <c r="H98" s="44" t="s">
        <v>1735</v>
      </c>
      <c r="I98" s="41" t="s">
        <v>2147</v>
      </c>
      <c r="J98" s="41" t="s">
        <v>2148</v>
      </c>
      <c r="K98" s="41" t="s">
        <v>2149</v>
      </c>
      <c r="L98" s="47">
        <v>2025</v>
      </c>
      <c r="M98" s="47">
        <f t="shared" si="4"/>
        <v>2030</v>
      </c>
      <c r="N98" s="48">
        <f t="shared" si="5"/>
        <v>2031</v>
      </c>
      <c r="O98" s="48" t="s">
        <v>1404</v>
      </c>
      <c r="P98" s="157">
        <v>48245</v>
      </c>
      <c r="Q98" s="186" t="s">
        <v>1739</v>
      </c>
      <c r="R98" s="12" t="s">
        <v>1934</v>
      </c>
      <c r="S98" s="184">
        <v>45778</v>
      </c>
      <c r="T98" s="182" t="s">
        <v>1741</v>
      </c>
      <c r="U98" s="56" t="s">
        <v>1742</v>
      </c>
      <c r="V98" s="1"/>
      <c r="W98" s="1"/>
      <c r="X98" s="1"/>
      <c r="Y98" s="1"/>
      <c r="Z98" s="1"/>
      <c r="AA98" s="1"/>
      <c r="AB98" s="1"/>
    </row>
    <row r="99" spans="1:28" s="39" customFormat="1" x14ac:dyDescent="0.25">
      <c r="A99" s="1"/>
      <c r="B99" s="119"/>
      <c r="C99" s="147"/>
      <c r="D99" s="119"/>
      <c r="E99" s="116"/>
      <c r="F99" s="116"/>
      <c r="G99" s="116"/>
      <c r="H99" s="116"/>
      <c r="I99" s="116"/>
      <c r="J99" s="110"/>
      <c r="K99" s="110"/>
      <c r="L99" s="17"/>
      <c r="M99" s="97"/>
      <c r="N99" s="97"/>
      <c r="O99" s="97"/>
      <c r="P99" s="171"/>
      <c r="Q99" s="188"/>
      <c r="R99" s="62"/>
      <c r="S99" s="97"/>
      <c r="T99" s="97"/>
      <c r="U99" s="62"/>
      <c r="V99" s="1"/>
      <c r="W99" s="1"/>
      <c r="X99" s="1"/>
      <c r="Y99" s="1"/>
      <c r="Z99" s="1"/>
      <c r="AA99" s="1"/>
      <c r="AB99" s="1"/>
    </row>
    <row r="1048576" spans="18:18" x14ac:dyDescent="0.25">
      <c r="R1048576" s="76"/>
    </row>
  </sheetData>
  <autoFilter ref="B4:O98" xr:uid="{28A2AFE2-9350-4B4F-95A6-48C745D5F1F6}"/>
  <sortState xmlns:xlrd2="http://schemas.microsoft.com/office/spreadsheetml/2017/richdata2" ref="A5:AB98">
    <sortCondition ref="C5:C98"/>
  </sortState>
  <mergeCells count="3">
    <mergeCell ref="G1:M1"/>
    <mergeCell ref="Q1:U1"/>
    <mergeCell ref="L3:N3"/>
  </mergeCells>
  <conditionalFormatting sqref="J16:K16">
    <cfRule type="duplicateValues" dxfId="444" priority="16"/>
  </conditionalFormatting>
  <conditionalFormatting sqref="J21:K21">
    <cfRule type="duplicateValues" dxfId="443" priority="14"/>
  </conditionalFormatting>
  <conditionalFormatting sqref="J22:K24 J26:K30">
    <cfRule type="duplicateValues" dxfId="442" priority="27"/>
  </conditionalFormatting>
  <conditionalFormatting sqref="J31:K33">
    <cfRule type="duplicateValues" dxfId="441" priority="13"/>
  </conditionalFormatting>
  <conditionalFormatting sqref="J38:K38">
    <cfRule type="duplicateValues" dxfId="440" priority="1"/>
  </conditionalFormatting>
  <conditionalFormatting sqref="J39:K41">
    <cfRule type="duplicateValues" dxfId="439" priority="17"/>
  </conditionalFormatting>
  <conditionalFormatting sqref="J47:K49 J36:K36 J25:K25">
    <cfRule type="duplicateValues" dxfId="438" priority="24"/>
  </conditionalFormatting>
  <conditionalFormatting sqref="J51:K51">
    <cfRule type="duplicateValues" dxfId="437" priority="11"/>
  </conditionalFormatting>
  <conditionalFormatting sqref="J52:K52 J50:K50">
    <cfRule type="duplicateValues" dxfId="436" priority="18"/>
  </conditionalFormatting>
  <conditionalFormatting sqref="J59:K61 J57:K57 J53:K55">
    <cfRule type="duplicateValues" dxfId="435" priority="10"/>
  </conditionalFormatting>
  <conditionalFormatting sqref="J62:K62">
    <cfRule type="duplicateValues" dxfId="434" priority="9"/>
  </conditionalFormatting>
  <conditionalFormatting sqref="J63:K63">
    <cfRule type="duplicateValues" dxfId="433" priority="8"/>
  </conditionalFormatting>
  <conditionalFormatting sqref="J64:K67">
    <cfRule type="duplicateValues" dxfId="432" priority="7"/>
  </conditionalFormatting>
  <conditionalFormatting sqref="J68:K71">
    <cfRule type="duplicateValues" dxfId="431" priority="6"/>
  </conditionalFormatting>
  <conditionalFormatting sqref="J72:K73">
    <cfRule type="duplicateValues" dxfId="430" priority="5"/>
  </conditionalFormatting>
  <conditionalFormatting sqref="J76:K78">
    <cfRule type="duplicateValues" dxfId="429" priority="26"/>
  </conditionalFormatting>
  <conditionalFormatting sqref="J79:K81 J74:K74">
    <cfRule type="duplicateValues" dxfId="428" priority="4"/>
  </conditionalFormatting>
  <conditionalFormatting sqref="J82:K83">
    <cfRule type="duplicateValues" dxfId="427" priority="3"/>
  </conditionalFormatting>
  <conditionalFormatting sqref="J84:K84">
    <cfRule type="duplicateValues" dxfId="426" priority="2"/>
  </conditionalFormatting>
  <conditionalFormatting sqref="J87:K88 J6:K11 J42:K43">
    <cfRule type="duplicateValues" dxfId="425" priority="23"/>
  </conditionalFormatting>
  <conditionalFormatting sqref="J89:K89 J85:K86 J37:K37">
    <cfRule type="duplicateValues" dxfId="424" priority="25"/>
  </conditionalFormatting>
  <conditionalFormatting sqref="J91:K93">
    <cfRule type="duplicateValues" dxfId="423" priority="20"/>
  </conditionalFormatting>
  <conditionalFormatting sqref="J94:K94">
    <cfRule type="duplicateValues" dxfId="422" priority="22"/>
  </conditionalFormatting>
  <conditionalFormatting sqref="J95:K95 J97:K97">
    <cfRule type="duplicateValues" dxfId="421" priority="21"/>
  </conditionalFormatting>
  <conditionalFormatting sqref="J96:K96 J34:K35">
    <cfRule type="duplicateValues" dxfId="420" priority="12"/>
  </conditionalFormatting>
  <conditionalFormatting sqref="J98:K98 J17:K20">
    <cfRule type="duplicateValues" dxfId="419" priority="15"/>
  </conditionalFormatting>
  <conditionalFormatting sqref="J99:K1048576 J4:K4">
    <cfRule type="duplicateValues" dxfId="418" priority="19"/>
  </conditionalFormatting>
  <conditionalFormatting sqref="L65:N65">
    <cfRule type="duplicateValues" dxfId="417" priority="28"/>
  </conditionalFormatting>
  <printOptions horizontalCentered="1"/>
  <pageMargins left="0.11811023622047245" right="0.11811023622047245" top="0.15748031496062992" bottom="0.15748031496062992" header="0.31496062992125984" footer="0.31496062992125984"/>
  <pageSetup paperSize="9" scale="21" fitToHeight="0" orientation="portrait" r:id="rId1"/>
  <headerFooter>
    <oddFooter>&amp;LF-PIK-IT-086-Rev.00&amp;CPage &amp;P of &amp;N</oddFooter>
  </headerFooter>
  <colBreaks count="1" manualBreakCount="1">
    <brk id="9" max="1048575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4244-893B-4907-98B8-CA8AFFCC970D}">
  <sheetPr>
    <tabColor rgb="FFFF0000"/>
  </sheetPr>
  <dimension ref="A1:BZ98"/>
  <sheetViews>
    <sheetView showGridLines="0" view="pageBreakPreview" zoomScale="55" zoomScaleNormal="70" zoomScaleSheetLayoutView="55" workbookViewId="0">
      <pane xSplit="5" ySplit="3" topLeftCell="H4" activePane="bottomRight" state="frozen"/>
      <selection pane="topRight" activeCell="N3" sqref="N3:N4"/>
      <selection pane="bottomLeft" activeCell="N3" sqref="N3:N4"/>
      <selection pane="bottomRight" activeCell="N3" sqref="N3:N4"/>
    </sheetView>
  </sheetViews>
  <sheetFormatPr defaultColWidth="9.140625" defaultRowHeight="18.75" x14ac:dyDescent="0.25"/>
  <cols>
    <col min="1" max="1" width="3" style="1" customWidth="1"/>
    <col min="2" max="2" width="13.140625" style="17" customWidth="1"/>
    <col min="3" max="3" width="11.85546875" style="17" customWidth="1"/>
    <col min="4" max="4" width="14.7109375" style="116" customWidth="1"/>
    <col min="5" max="5" width="16" style="38" customWidth="1"/>
    <col min="6" max="6" width="29" style="38" hidden="1" customWidth="1"/>
    <col min="7" max="7" width="28" style="38" hidden="1" customWidth="1"/>
    <col min="8" max="8" width="67.7109375" style="38" bestFit="1" customWidth="1"/>
    <col min="9" max="9" width="10.85546875" style="38" bestFit="1" customWidth="1"/>
    <col min="10" max="10" width="17.5703125" style="1" bestFit="1" customWidth="1"/>
    <col min="11" max="11" width="28.7109375" style="1" bestFit="1" customWidth="1"/>
    <col min="12" max="12" width="33.140625" style="1" bestFit="1" customWidth="1"/>
    <col min="13" max="13" width="11.28515625" style="17" bestFit="1" customWidth="1"/>
    <col min="14" max="14" width="23.85546875" style="97" customWidth="1"/>
    <col min="15" max="15" width="15.42578125" style="97" bestFit="1" customWidth="1"/>
    <col min="16" max="16" width="10.85546875" style="97" bestFit="1" customWidth="1"/>
    <col min="17" max="17" width="11" style="97" bestFit="1" customWidth="1"/>
    <col min="18" max="18" width="12.85546875" style="119" hidden="1" customWidth="1"/>
    <col min="19" max="19" width="13.7109375" style="119" hidden="1" customWidth="1"/>
    <col min="20" max="21" width="16.28515625" style="62" hidden="1" customWidth="1"/>
    <col min="22" max="22" width="36.7109375" style="98" hidden="1" customWidth="1"/>
    <col min="23" max="23" width="31.85546875" style="62" hidden="1" customWidth="1"/>
    <col min="24" max="24" width="19.42578125" style="313" hidden="1" customWidth="1"/>
    <col min="25" max="25" width="18.85546875" style="97" hidden="1" customWidth="1"/>
    <col min="26" max="26" width="16.28515625" style="97" hidden="1" customWidth="1"/>
    <col min="27" max="27" width="16.5703125" style="62" hidden="1" customWidth="1"/>
    <col min="28" max="28" width="30.85546875" style="38" hidden="1" customWidth="1"/>
    <col min="29" max="29" width="35.140625" style="38" bestFit="1" customWidth="1"/>
    <col min="30" max="33" width="10.5703125" style="38" customWidth="1"/>
    <col min="34" max="56" width="10.5703125" style="1" customWidth="1"/>
    <col min="57" max="16384" width="9.140625" style="1"/>
  </cols>
  <sheetData>
    <row r="1" spans="1:76" ht="35.25" customHeight="1" thickBot="1" x14ac:dyDescent="0.3">
      <c r="B1" s="446" t="s">
        <v>2150</v>
      </c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</row>
    <row r="2" spans="1:76" ht="26.25" customHeight="1" x14ac:dyDescent="0.25">
      <c r="B2" s="1110" t="s">
        <v>2151</v>
      </c>
      <c r="C2" s="1106" t="s">
        <v>2033</v>
      </c>
      <c r="D2" s="1112" t="s">
        <v>12</v>
      </c>
      <c r="E2" s="1112" t="s">
        <v>13</v>
      </c>
      <c r="F2" s="447"/>
      <c r="G2" s="447"/>
      <c r="H2" s="1112" t="s">
        <v>16</v>
      </c>
      <c r="I2" s="447"/>
      <c r="J2" s="447"/>
      <c r="K2" s="1114" t="s">
        <v>5</v>
      </c>
      <c r="L2" s="1114" t="s">
        <v>6</v>
      </c>
      <c r="M2" s="1116" t="s">
        <v>7</v>
      </c>
      <c r="N2" s="1116"/>
      <c r="O2" s="1116"/>
      <c r="P2" s="1114" t="s">
        <v>8</v>
      </c>
      <c r="Q2" s="1104" t="s">
        <v>2152</v>
      </c>
      <c r="R2" s="1116" t="s">
        <v>10</v>
      </c>
      <c r="S2" s="1108" t="s">
        <v>1384</v>
      </c>
      <c r="T2" s="1102" t="s">
        <v>22</v>
      </c>
      <c r="U2" s="1104" t="s">
        <v>23</v>
      </c>
      <c r="V2" s="448"/>
      <c r="W2" s="449"/>
      <c r="X2" s="448"/>
      <c r="Y2" s="448"/>
      <c r="Z2" s="448"/>
      <c r="AA2" s="449"/>
      <c r="AB2" s="449"/>
      <c r="AC2" s="1106" t="s">
        <v>2153</v>
      </c>
      <c r="AD2" s="1097">
        <v>2026</v>
      </c>
      <c r="AE2" s="1098"/>
      <c r="AF2" s="1098"/>
      <c r="AG2" s="1098"/>
      <c r="AH2" s="1098"/>
      <c r="AI2" s="1098"/>
      <c r="AJ2" s="1098"/>
      <c r="AK2" s="1098"/>
      <c r="AL2" s="1099"/>
      <c r="AM2" s="1097">
        <v>2027</v>
      </c>
      <c r="AN2" s="1098"/>
      <c r="AO2" s="1098"/>
      <c r="AP2" s="1098"/>
      <c r="AQ2" s="1098"/>
      <c r="AR2" s="1098"/>
      <c r="AS2" s="1098"/>
      <c r="AT2" s="1098"/>
      <c r="AU2" s="1098"/>
      <c r="AV2" s="1098"/>
      <c r="AW2" s="1098"/>
      <c r="AX2" s="1099"/>
      <c r="AY2" s="1097">
        <v>2028</v>
      </c>
      <c r="AZ2" s="1098"/>
      <c r="BA2" s="1098"/>
      <c r="BB2" s="1098"/>
      <c r="BC2" s="1098"/>
      <c r="BD2" s="1098"/>
      <c r="BE2" s="1098"/>
      <c r="BF2" s="1098"/>
      <c r="BG2" s="1098"/>
      <c r="BH2" s="1098"/>
      <c r="BI2" s="1098"/>
      <c r="BJ2" s="1099"/>
      <c r="BK2" s="1097">
        <v>2029</v>
      </c>
      <c r="BL2" s="1098"/>
      <c r="BM2" s="1098"/>
      <c r="BN2" s="1098"/>
      <c r="BO2" s="1098"/>
      <c r="BP2" s="1098"/>
      <c r="BQ2" s="1098"/>
      <c r="BR2" s="1098"/>
      <c r="BS2" s="1098"/>
      <c r="BT2" s="1098"/>
      <c r="BU2" s="1098"/>
      <c r="BV2" s="1099"/>
      <c r="BW2" s="1100">
        <v>2030</v>
      </c>
      <c r="BX2" s="1101"/>
    </row>
    <row r="3" spans="1:76" s="17" customFormat="1" ht="50.25" customHeight="1" thickBot="1" x14ac:dyDescent="0.3">
      <c r="A3" s="450"/>
      <c r="B3" s="1111"/>
      <c r="C3" s="1107"/>
      <c r="D3" s="1113"/>
      <c r="E3" s="1113"/>
      <c r="F3" s="451" t="s">
        <v>14</v>
      </c>
      <c r="G3" s="451" t="s">
        <v>15</v>
      </c>
      <c r="H3" s="1113"/>
      <c r="I3" s="451" t="s">
        <v>17</v>
      </c>
      <c r="J3" s="452" t="s">
        <v>18</v>
      </c>
      <c r="K3" s="1115"/>
      <c r="L3" s="1115"/>
      <c r="M3" s="453" t="s">
        <v>19</v>
      </c>
      <c r="N3" s="452" t="s">
        <v>20</v>
      </c>
      <c r="O3" s="452" t="s">
        <v>21</v>
      </c>
      <c r="P3" s="1115"/>
      <c r="Q3" s="1105"/>
      <c r="R3" s="1117"/>
      <c r="S3" s="1109"/>
      <c r="T3" s="1103"/>
      <c r="U3" s="1105"/>
      <c r="V3" s="454" t="s">
        <v>24</v>
      </c>
      <c r="W3" s="452" t="s">
        <v>25</v>
      </c>
      <c r="X3" s="452" t="s">
        <v>1400</v>
      </c>
      <c r="Y3" s="452" t="s">
        <v>1401</v>
      </c>
      <c r="Z3" s="452" t="s">
        <v>27</v>
      </c>
      <c r="AA3" s="452" t="s">
        <v>28</v>
      </c>
      <c r="AB3" s="452" t="s">
        <v>1402</v>
      </c>
      <c r="AC3" s="1107"/>
      <c r="AD3" s="451" t="s">
        <v>2154</v>
      </c>
      <c r="AE3" s="451" t="s">
        <v>1314</v>
      </c>
      <c r="AF3" s="451" t="s">
        <v>2155</v>
      </c>
      <c r="AG3" s="451" t="s">
        <v>2156</v>
      </c>
      <c r="AH3" s="451" t="s">
        <v>2157</v>
      </c>
      <c r="AI3" s="451" t="s">
        <v>2158</v>
      </c>
      <c r="AJ3" s="451" t="s">
        <v>1350</v>
      </c>
      <c r="AK3" s="451" t="s">
        <v>1358</v>
      </c>
      <c r="AL3" s="451" t="s">
        <v>1362</v>
      </c>
      <c r="AM3" s="451" t="s">
        <v>2159</v>
      </c>
      <c r="AN3" s="451" t="s">
        <v>2160</v>
      </c>
      <c r="AO3" s="451" t="s">
        <v>2161</v>
      </c>
      <c r="AP3" s="451" t="s">
        <v>2154</v>
      </c>
      <c r="AQ3" s="451" t="s">
        <v>1314</v>
      </c>
      <c r="AR3" s="451" t="s">
        <v>2155</v>
      </c>
      <c r="AS3" s="451" t="s">
        <v>2156</v>
      </c>
      <c r="AT3" s="451" t="s">
        <v>2157</v>
      </c>
      <c r="AU3" s="451" t="s">
        <v>2158</v>
      </c>
      <c r="AV3" s="451" t="s">
        <v>1350</v>
      </c>
      <c r="AW3" s="451" t="s">
        <v>1358</v>
      </c>
      <c r="AX3" s="451" t="s">
        <v>1362</v>
      </c>
      <c r="AY3" s="451" t="s">
        <v>2159</v>
      </c>
      <c r="AZ3" s="451" t="s">
        <v>2160</v>
      </c>
      <c r="BA3" s="451" t="s">
        <v>2161</v>
      </c>
      <c r="BB3" s="451" t="s">
        <v>2154</v>
      </c>
      <c r="BC3" s="451" t="s">
        <v>1314</v>
      </c>
      <c r="BD3" s="451" t="s">
        <v>2155</v>
      </c>
      <c r="BE3" s="451" t="s">
        <v>2156</v>
      </c>
      <c r="BF3" s="451" t="s">
        <v>2157</v>
      </c>
      <c r="BG3" s="451" t="s">
        <v>2158</v>
      </c>
      <c r="BH3" s="451" t="s">
        <v>1350</v>
      </c>
      <c r="BI3" s="451" t="s">
        <v>1358</v>
      </c>
      <c r="BJ3" s="451" t="s">
        <v>1362</v>
      </c>
      <c r="BK3" s="451" t="s">
        <v>2159</v>
      </c>
      <c r="BL3" s="451" t="s">
        <v>2160</v>
      </c>
      <c r="BM3" s="451" t="s">
        <v>2161</v>
      </c>
      <c r="BN3" s="451" t="s">
        <v>2154</v>
      </c>
      <c r="BO3" s="451" t="s">
        <v>1314</v>
      </c>
      <c r="BP3" s="451" t="s">
        <v>2155</v>
      </c>
      <c r="BQ3" s="451" t="s">
        <v>2156</v>
      </c>
      <c r="BR3" s="451" t="s">
        <v>2157</v>
      </c>
      <c r="BS3" s="451" t="s">
        <v>2158</v>
      </c>
      <c r="BT3" s="451" t="s">
        <v>1350</v>
      </c>
      <c r="BU3" s="451" t="s">
        <v>1358</v>
      </c>
      <c r="BV3" s="451" t="s">
        <v>1362</v>
      </c>
      <c r="BW3" s="451" t="s">
        <v>2159</v>
      </c>
      <c r="BX3" s="451" t="s">
        <v>2160</v>
      </c>
    </row>
    <row r="4" spans="1:76" s="39" customFormat="1" ht="19.5" thickTop="1" x14ac:dyDescent="0.25">
      <c r="A4" s="455"/>
      <c r="B4" s="28">
        <v>1</v>
      </c>
      <c r="C4" s="28">
        <v>17</v>
      </c>
      <c r="D4" s="190" t="s">
        <v>1832</v>
      </c>
      <c r="E4" s="190" t="s">
        <v>1786</v>
      </c>
      <c r="F4" s="400" t="s">
        <v>1734</v>
      </c>
      <c r="G4" s="31" t="s">
        <v>1735</v>
      </c>
      <c r="H4" s="30" t="s">
        <v>1833</v>
      </c>
      <c r="I4" s="17">
        <v>1205001</v>
      </c>
      <c r="J4" s="190" t="s">
        <v>1834</v>
      </c>
      <c r="K4" s="190" t="s">
        <v>1835</v>
      </c>
      <c r="L4" s="29" t="s">
        <v>32</v>
      </c>
      <c r="M4" s="32">
        <v>2012</v>
      </c>
      <c r="N4" s="32">
        <f t="shared" ref="N4:N67" si="0">M4+5</f>
        <v>2017</v>
      </c>
      <c r="O4" s="33">
        <f t="shared" ref="O4:O35" si="1">N4+1</f>
        <v>2018</v>
      </c>
      <c r="P4" s="398" t="s">
        <v>1404</v>
      </c>
      <c r="Q4" s="33" t="s">
        <v>1730</v>
      </c>
      <c r="R4" s="29" t="s">
        <v>32</v>
      </c>
      <c r="S4" s="29" t="s">
        <v>32</v>
      </c>
      <c r="T4" s="29" t="s">
        <v>32</v>
      </c>
      <c r="U4" s="29" t="s">
        <v>32</v>
      </c>
      <c r="V4" s="402" t="s">
        <v>1836</v>
      </c>
      <c r="W4" s="62" t="s">
        <v>1837</v>
      </c>
      <c r="X4" s="456">
        <v>41000</v>
      </c>
      <c r="Y4" s="406">
        <f t="shared" ref="Y4:Y14" si="2">+X4+2195</f>
        <v>43195</v>
      </c>
      <c r="Z4" s="405"/>
      <c r="AA4" s="407"/>
      <c r="AB4" s="457"/>
      <c r="AC4" s="458">
        <v>46113</v>
      </c>
      <c r="AD4" s="459" t="s">
        <v>2162</v>
      </c>
      <c r="AE4" s="460"/>
      <c r="AF4" s="460"/>
      <c r="AG4" s="460"/>
      <c r="AH4" s="461"/>
      <c r="AI4" s="461"/>
      <c r="AJ4" s="461"/>
      <c r="AK4" s="461"/>
      <c r="AL4" s="462"/>
      <c r="AM4" s="463"/>
      <c r="AN4" s="463"/>
      <c r="AO4" s="463"/>
      <c r="AP4" s="463"/>
      <c r="AQ4" s="463"/>
      <c r="AR4" s="463"/>
      <c r="AS4" s="463"/>
      <c r="AT4" s="463"/>
      <c r="AU4" s="463"/>
      <c r="AV4" s="463"/>
      <c r="AW4" s="463"/>
      <c r="AX4" s="463"/>
      <c r="AY4" s="463"/>
      <c r="AZ4" s="463"/>
      <c r="BA4" s="463"/>
      <c r="BB4" s="463"/>
      <c r="BC4" s="463"/>
      <c r="BD4" s="463"/>
      <c r="BE4" s="463"/>
      <c r="BF4" s="463"/>
      <c r="BG4" s="463"/>
      <c r="BH4" s="463"/>
      <c r="BI4" s="463"/>
      <c r="BJ4" s="463"/>
      <c r="BK4" s="463"/>
      <c r="BL4" s="463"/>
      <c r="BM4" s="463"/>
      <c r="BN4" s="463"/>
      <c r="BO4" s="463"/>
      <c r="BP4" s="463"/>
      <c r="BQ4" s="463"/>
      <c r="BR4" s="463"/>
      <c r="BS4" s="463"/>
      <c r="BT4" s="463"/>
      <c r="BU4" s="463"/>
      <c r="BV4" s="463"/>
      <c r="BW4" s="463"/>
      <c r="BX4" s="463"/>
    </row>
    <row r="5" spans="1:76" s="39" customFormat="1" x14ac:dyDescent="0.25">
      <c r="A5" s="455"/>
      <c r="B5" s="40">
        <v>2</v>
      </c>
      <c r="C5" s="40">
        <v>19</v>
      </c>
      <c r="D5" s="41" t="s">
        <v>1832</v>
      </c>
      <c r="E5" s="41" t="s">
        <v>1733</v>
      </c>
      <c r="F5" s="43" t="s">
        <v>1734</v>
      </c>
      <c r="G5" s="44" t="s">
        <v>1735</v>
      </c>
      <c r="H5" s="42" t="s">
        <v>1846</v>
      </c>
      <c r="I5" s="68">
        <v>1205001</v>
      </c>
      <c r="J5" s="41" t="s">
        <v>1847</v>
      </c>
      <c r="K5" s="41" t="s">
        <v>1848</v>
      </c>
      <c r="L5" s="46" t="s">
        <v>32</v>
      </c>
      <c r="M5" s="47">
        <v>2012</v>
      </c>
      <c r="N5" s="32">
        <f t="shared" si="0"/>
        <v>2017</v>
      </c>
      <c r="O5" s="33">
        <f t="shared" si="1"/>
        <v>2018</v>
      </c>
      <c r="P5" s="11" t="s">
        <v>1404</v>
      </c>
      <c r="Q5" s="48" t="s">
        <v>1730</v>
      </c>
      <c r="R5" s="46" t="s">
        <v>32</v>
      </c>
      <c r="S5" s="46" t="s">
        <v>32</v>
      </c>
      <c r="T5" s="46" t="s">
        <v>32</v>
      </c>
      <c r="U5" s="46" t="s">
        <v>32</v>
      </c>
      <c r="V5" s="186" t="s">
        <v>1836</v>
      </c>
      <c r="W5" s="12" t="s">
        <v>1837</v>
      </c>
      <c r="X5" s="185">
        <v>41000</v>
      </c>
      <c r="Y5" s="300">
        <f t="shared" si="2"/>
        <v>43195</v>
      </c>
      <c r="Z5" s="182"/>
      <c r="AA5" s="12"/>
      <c r="AB5" s="319"/>
      <c r="AC5" s="458">
        <v>46113</v>
      </c>
      <c r="AD5" s="464" t="s">
        <v>2162</v>
      </c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</row>
    <row r="6" spans="1:76" s="39" customFormat="1" x14ac:dyDescent="0.25">
      <c r="A6" s="455"/>
      <c r="B6" s="28">
        <v>3</v>
      </c>
      <c r="C6" s="28">
        <v>20</v>
      </c>
      <c r="D6" s="41" t="s">
        <v>1832</v>
      </c>
      <c r="E6" s="41" t="s">
        <v>1733</v>
      </c>
      <c r="F6" s="43" t="s">
        <v>1734</v>
      </c>
      <c r="G6" s="44" t="s">
        <v>1735</v>
      </c>
      <c r="H6" s="42" t="s">
        <v>1851</v>
      </c>
      <c r="I6" s="68">
        <v>1205001</v>
      </c>
      <c r="J6" s="41" t="s">
        <v>1852</v>
      </c>
      <c r="K6" s="41" t="s">
        <v>1853</v>
      </c>
      <c r="L6" s="46" t="s">
        <v>32</v>
      </c>
      <c r="M6" s="47">
        <v>2012</v>
      </c>
      <c r="N6" s="32">
        <f t="shared" si="0"/>
        <v>2017</v>
      </c>
      <c r="O6" s="33">
        <f t="shared" si="1"/>
        <v>2018</v>
      </c>
      <c r="P6" s="11" t="s">
        <v>1404</v>
      </c>
      <c r="Q6" s="48" t="s">
        <v>1730</v>
      </c>
      <c r="R6" s="46" t="s">
        <v>32</v>
      </c>
      <c r="S6" s="46" t="s">
        <v>32</v>
      </c>
      <c r="T6" s="46" t="s">
        <v>32</v>
      </c>
      <c r="U6" s="46" t="s">
        <v>32</v>
      </c>
      <c r="V6" s="186" t="s">
        <v>1836</v>
      </c>
      <c r="W6" s="12" t="s">
        <v>1837</v>
      </c>
      <c r="X6" s="185">
        <v>41000</v>
      </c>
      <c r="Y6" s="300">
        <f t="shared" si="2"/>
        <v>43195</v>
      </c>
      <c r="Z6" s="182"/>
      <c r="AA6" s="12"/>
      <c r="AB6" s="319"/>
      <c r="AC6" s="458">
        <v>46143</v>
      </c>
      <c r="AD6" s="58"/>
      <c r="AE6" s="464" t="s">
        <v>2162</v>
      </c>
      <c r="AF6" s="58"/>
      <c r="AG6" s="58"/>
      <c r="AH6" s="76"/>
      <c r="AI6" s="76"/>
      <c r="AJ6" s="76"/>
      <c r="AK6" s="76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</row>
    <row r="7" spans="1:76" s="39" customFormat="1" x14ac:dyDescent="0.25">
      <c r="A7" s="455"/>
      <c r="B7" s="40">
        <v>4</v>
      </c>
      <c r="C7" s="28">
        <v>21</v>
      </c>
      <c r="D7" s="110" t="s">
        <v>1832</v>
      </c>
      <c r="E7" s="41" t="s">
        <v>1733</v>
      </c>
      <c r="F7" s="43" t="s">
        <v>1734</v>
      </c>
      <c r="G7" s="44" t="s">
        <v>1735</v>
      </c>
      <c r="H7" s="42" t="s">
        <v>1855</v>
      </c>
      <c r="I7" s="68">
        <v>1205001</v>
      </c>
      <c r="J7" s="41" t="s">
        <v>1856</v>
      </c>
      <c r="K7" s="41" t="s">
        <v>1857</v>
      </c>
      <c r="L7" s="46" t="s">
        <v>32</v>
      </c>
      <c r="M7" s="47">
        <v>2012</v>
      </c>
      <c r="N7" s="32">
        <f t="shared" si="0"/>
        <v>2017</v>
      </c>
      <c r="O7" s="33">
        <f t="shared" si="1"/>
        <v>2018</v>
      </c>
      <c r="P7" s="11" t="s">
        <v>1404</v>
      </c>
      <c r="Q7" s="48" t="s">
        <v>1730</v>
      </c>
      <c r="R7" s="46" t="s">
        <v>32</v>
      </c>
      <c r="S7" s="46" t="s">
        <v>32</v>
      </c>
      <c r="T7" s="46" t="s">
        <v>32</v>
      </c>
      <c r="U7" s="46" t="s">
        <v>32</v>
      </c>
      <c r="V7" s="186" t="s">
        <v>1836</v>
      </c>
      <c r="W7" s="12" t="s">
        <v>1837</v>
      </c>
      <c r="X7" s="185">
        <v>41000</v>
      </c>
      <c r="Y7" s="300">
        <f t="shared" si="2"/>
        <v>43195</v>
      </c>
      <c r="Z7" s="182"/>
      <c r="AA7" s="56"/>
      <c r="AB7" s="319"/>
      <c r="AC7" s="458">
        <v>46143</v>
      </c>
      <c r="AD7" s="58"/>
      <c r="AE7" s="464" t="s">
        <v>2162</v>
      </c>
      <c r="AF7" s="58"/>
      <c r="AG7" s="58"/>
      <c r="AH7" s="76"/>
      <c r="AI7" s="76"/>
      <c r="AJ7" s="76"/>
      <c r="AK7" s="76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</row>
    <row r="8" spans="1:76" s="39" customFormat="1" x14ac:dyDescent="0.25">
      <c r="A8" s="455"/>
      <c r="B8" s="28">
        <v>5</v>
      </c>
      <c r="C8" s="40">
        <v>22</v>
      </c>
      <c r="D8" s="41" t="s">
        <v>1832</v>
      </c>
      <c r="E8" s="41" t="s">
        <v>1733</v>
      </c>
      <c r="F8" s="43" t="s">
        <v>1734</v>
      </c>
      <c r="G8" s="44" t="s">
        <v>1735</v>
      </c>
      <c r="H8" s="42" t="s">
        <v>1859</v>
      </c>
      <c r="I8" s="68">
        <v>1205001</v>
      </c>
      <c r="J8" s="41" t="s">
        <v>1860</v>
      </c>
      <c r="K8" s="41" t="s">
        <v>1861</v>
      </c>
      <c r="L8" s="46" t="s">
        <v>32</v>
      </c>
      <c r="M8" s="47">
        <v>2012</v>
      </c>
      <c r="N8" s="32">
        <f t="shared" si="0"/>
        <v>2017</v>
      </c>
      <c r="O8" s="33">
        <f t="shared" si="1"/>
        <v>2018</v>
      </c>
      <c r="P8" s="11" t="s">
        <v>1404</v>
      </c>
      <c r="Q8" s="48" t="s">
        <v>1730</v>
      </c>
      <c r="R8" s="46" t="s">
        <v>32</v>
      </c>
      <c r="S8" s="46" t="s">
        <v>32</v>
      </c>
      <c r="T8" s="46" t="s">
        <v>32</v>
      </c>
      <c r="U8" s="46" t="s">
        <v>32</v>
      </c>
      <c r="V8" s="186" t="s">
        <v>1836</v>
      </c>
      <c r="W8" s="12" t="s">
        <v>1837</v>
      </c>
      <c r="X8" s="185">
        <v>41000</v>
      </c>
      <c r="Y8" s="300">
        <f t="shared" si="2"/>
        <v>43195</v>
      </c>
      <c r="Z8" s="182"/>
      <c r="AA8" s="12"/>
      <c r="AB8" s="319"/>
      <c r="AC8" s="458">
        <v>46174</v>
      </c>
      <c r="AD8" s="58"/>
      <c r="AE8" s="58"/>
      <c r="AF8" s="464" t="s">
        <v>2162</v>
      </c>
      <c r="AG8" s="58"/>
      <c r="AH8" s="76"/>
      <c r="AI8" s="76"/>
      <c r="AJ8" s="76"/>
      <c r="AK8" s="76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</row>
    <row r="9" spans="1:76" s="39" customFormat="1" x14ac:dyDescent="0.25">
      <c r="A9" s="455"/>
      <c r="B9" s="40">
        <v>6</v>
      </c>
      <c r="C9" s="28">
        <v>23</v>
      </c>
      <c r="D9" s="41" t="s">
        <v>1832</v>
      </c>
      <c r="E9" s="41" t="s">
        <v>1733</v>
      </c>
      <c r="F9" s="43" t="s">
        <v>1734</v>
      </c>
      <c r="G9" s="44" t="s">
        <v>1735</v>
      </c>
      <c r="H9" s="42" t="s">
        <v>1863</v>
      </c>
      <c r="I9" s="68">
        <v>1205001</v>
      </c>
      <c r="J9" s="41" t="s">
        <v>1864</v>
      </c>
      <c r="K9" s="41" t="s">
        <v>1865</v>
      </c>
      <c r="L9" s="29" t="s">
        <v>32</v>
      </c>
      <c r="M9" s="47">
        <v>2012</v>
      </c>
      <c r="N9" s="32">
        <f t="shared" si="0"/>
        <v>2017</v>
      </c>
      <c r="O9" s="33">
        <f t="shared" si="1"/>
        <v>2018</v>
      </c>
      <c r="P9" s="11" t="s">
        <v>1404</v>
      </c>
      <c r="Q9" s="48" t="s">
        <v>1730</v>
      </c>
      <c r="R9" s="29" t="s">
        <v>32</v>
      </c>
      <c r="S9" s="29" t="s">
        <v>32</v>
      </c>
      <c r="T9" s="29" t="s">
        <v>32</v>
      </c>
      <c r="U9" s="29" t="s">
        <v>32</v>
      </c>
      <c r="V9" s="186" t="s">
        <v>1836</v>
      </c>
      <c r="W9" s="62" t="s">
        <v>1837</v>
      </c>
      <c r="X9" s="185">
        <v>41000</v>
      </c>
      <c r="Y9" s="300">
        <f t="shared" si="2"/>
        <v>43195</v>
      </c>
      <c r="Z9" s="182"/>
      <c r="AA9" s="56"/>
      <c r="AB9" s="319"/>
      <c r="AC9" s="458">
        <v>46174</v>
      </c>
      <c r="AD9" s="58"/>
      <c r="AE9" s="58"/>
      <c r="AF9" s="464" t="s">
        <v>2162</v>
      </c>
      <c r="AG9" s="58"/>
      <c r="AH9" s="76"/>
      <c r="AI9" s="76"/>
      <c r="AJ9" s="76"/>
      <c r="AK9" s="76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</row>
    <row r="10" spans="1:76" s="39" customFormat="1" x14ac:dyDescent="0.25">
      <c r="A10" s="455"/>
      <c r="B10" s="28">
        <v>7</v>
      </c>
      <c r="C10" s="28">
        <v>27</v>
      </c>
      <c r="D10" s="41" t="s">
        <v>1832</v>
      </c>
      <c r="E10" s="41" t="s">
        <v>1733</v>
      </c>
      <c r="F10" s="43" t="s">
        <v>1734</v>
      </c>
      <c r="G10" s="44" t="s">
        <v>1735</v>
      </c>
      <c r="H10" s="42" t="s">
        <v>1883</v>
      </c>
      <c r="I10" s="68">
        <v>1205001</v>
      </c>
      <c r="J10" s="41" t="s">
        <v>1884</v>
      </c>
      <c r="K10" s="41" t="s">
        <v>1885</v>
      </c>
      <c r="L10" s="29" t="s">
        <v>32</v>
      </c>
      <c r="M10" s="47">
        <v>2012</v>
      </c>
      <c r="N10" s="32">
        <f t="shared" si="0"/>
        <v>2017</v>
      </c>
      <c r="O10" s="33">
        <f t="shared" si="1"/>
        <v>2018</v>
      </c>
      <c r="P10" s="11" t="s">
        <v>1404</v>
      </c>
      <c r="Q10" s="48" t="s">
        <v>1730</v>
      </c>
      <c r="R10" s="29" t="s">
        <v>32</v>
      </c>
      <c r="S10" s="29" t="s">
        <v>32</v>
      </c>
      <c r="T10" s="29" t="s">
        <v>32</v>
      </c>
      <c r="U10" s="29" t="s">
        <v>32</v>
      </c>
      <c r="V10" s="186" t="s">
        <v>1836</v>
      </c>
      <c r="W10" s="12" t="s">
        <v>1837</v>
      </c>
      <c r="X10" s="185">
        <v>41000</v>
      </c>
      <c r="Y10" s="300">
        <f t="shared" si="2"/>
        <v>43195</v>
      </c>
      <c r="Z10" s="182"/>
      <c r="AA10" s="56"/>
      <c r="AB10" s="319"/>
      <c r="AC10" s="458">
        <v>46204</v>
      </c>
      <c r="AD10" s="58"/>
      <c r="AE10" s="58"/>
      <c r="AF10" s="58"/>
      <c r="AG10" s="464" t="s">
        <v>2162</v>
      </c>
      <c r="AH10" s="76"/>
      <c r="AI10" s="76"/>
      <c r="AJ10" s="76"/>
      <c r="AK10" s="76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</row>
    <row r="11" spans="1:76" s="39" customFormat="1" x14ac:dyDescent="0.25">
      <c r="A11" s="455"/>
      <c r="B11" s="40">
        <v>8</v>
      </c>
      <c r="C11" s="40">
        <v>31</v>
      </c>
      <c r="D11" s="41" t="s">
        <v>1902</v>
      </c>
      <c r="E11" s="41" t="s">
        <v>1733</v>
      </c>
      <c r="F11" s="43" t="s">
        <v>1734</v>
      </c>
      <c r="G11" s="44" t="s">
        <v>1735</v>
      </c>
      <c r="H11" s="42" t="s">
        <v>1903</v>
      </c>
      <c r="I11" s="68">
        <v>1205001</v>
      </c>
      <c r="J11" s="41" t="s">
        <v>1904</v>
      </c>
      <c r="K11" s="41" t="s">
        <v>1905</v>
      </c>
      <c r="L11" s="29" t="s">
        <v>32</v>
      </c>
      <c r="M11" s="47">
        <v>2012</v>
      </c>
      <c r="N11" s="32">
        <f t="shared" si="0"/>
        <v>2017</v>
      </c>
      <c r="O11" s="33">
        <f t="shared" si="1"/>
        <v>2018</v>
      </c>
      <c r="P11" s="11" t="s">
        <v>1404</v>
      </c>
      <c r="Q11" s="48" t="s">
        <v>1730</v>
      </c>
      <c r="R11" s="29" t="s">
        <v>32</v>
      </c>
      <c r="S11" s="29" t="s">
        <v>32</v>
      </c>
      <c r="T11" s="29" t="s">
        <v>32</v>
      </c>
      <c r="U11" s="29" t="s">
        <v>32</v>
      </c>
      <c r="V11" s="186" t="s">
        <v>1836</v>
      </c>
      <c r="W11" s="12" t="s">
        <v>1837</v>
      </c>
      <c r="X11" s="185">
        <v>41000</v>
      </c>
      <c r="Y11" s="300">
        <f t="shared" si="2"/>
        <v>43195</v>
      </c>
      <c r="Z11" s="182"/>
      <c r="AA11" s="12"/>
      <c r="AB11" s="319"/>
      <c r="AC11" s="458">
        <v>46204</v>
      </c>
      <c r="AD11" s="58"/>
      <c r="AE11" s="58"/>
      <c r="AF11" s="58"/>
      <c r="AG11" s="464" t="s">
        <v>2162</v>
      </c>
      <c r="AH11" s="76"/>
      <c r="AI11" s="76"/>
      <c r="AJ11" s="76"/>
      <c r="AK11" s="76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</row>
    <row r="12" spans="1:76" s="39" customFormat="1" ht="21" customHeight="1" x14ac:dyDescent="0.25">
      <c r="A12" s="455"/>
      <c r="B12" s="28">
        <v>9</v>
      </c>
      <c r="C12" s="28">
        <v>39</v>
      </c>
      <c r="D12" s="41" t="s">
        <v>1832</v>
      </c>
      <c r="E12" s="41" t="s">
        <v>1733</v>
      </c>
      <c r="F12" s="43" t="s">
        <v>1734</v>
      </c>
      <c r="G12" s="44" t="s">
        <v>1735</v>
      </c>
      <c r="H12" s="42" t="s">
        <v>1948</v>
      </c>
      <c r="I12" s="68">
        <v>1205001</v>
      </c>
      <c r="J12" s="41" t="s">
        <v>1949</v>
      </c>
      <c r="K12" s="41" t="s">
        <v>1950</v>
      </c>
      <c r="L12" s="29" t="s">
        <v>32</v>
      </c>
      <c r="M12" s="47">
        <v>2012</v>
      </c>
      <c r="N12" s="32">
        <f t="shared" si="0"/>
        <v>2017</v>
      </c>
      <c r="O12" s="33">
        <f t="shared" si="1"/>
        <v>2018</v>
      </c>
      <c r="P12" s="11" t="s">
        <v>1404</v>
      </c>
      <c r="Q12" s="48" t="s">
        <v>1730</v>
      </c>
      <c r="R12" s="29" t="s">
        <v>32</v>
      </c>
      <c r="S12" s="29" t="s">
        <v>32</v>
      </c>
      <c r="T12" s="29" t="s">
        <v>32</v>
      </c>
      <c r="U12" s="29" t="s">
        <v>32</v>
      </c>
      <c r="V12" s="186" t="s">
        <v>1836</v>
      </c>
      <c r="W12" s="12" t="s">
        <v>1837</v>
      </c>
      <c r="X12" s="185">
        <v>41000</v>
      </c>
      <c r="Y12" s="300">
        <f t="shared" si="2"/>
        <v>43195</v>
      </c>
      <c r="Z12" s="182"/>
      <c r="AA12" s="56"/>
      <c r="AB12" s="319"/>
      <c r="AC12" s="458">
        <v>46235</v>
      </c>
      <c r="AD12" s="37"/>
      <c r="AE12" s="37"/>
      <c r="AF12" s="37"/>
      <c r="AG12" s="37"/>
      <c r="AH12" s="464" t="s">
        <v>2162</v>
      </c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</row>
    <row r="13" spans="1:76" s="39" customFormat="1" x14ac:dyDescent="0.25">
      <c r="A13" s="455"/>
      <c r="B13" s="40">
        <v>10</v>
      </c>
      <c r="C13" s="28">
        <v>91</v>
      </c>
      <c r="D13" s="41" t="s">
        <v>1832</v>
      </c>
      <c r="E13" s="41" t="s">
        <v>1733</v>
      </c>
      <c r="F13" s="43" t="s">
        <v>1734</v>
      </c>
      <c r="G13" s="44" t="s">
        <v>1735</v>
      </c>
      <c r="H13" s="41" t="s">
        <v>2163</v>
      </c>
      <c r="I13" s="68">
        <v>1205001</v>
      </c>
      <c r="J13" s="41" t="s">
        <v>2134</v>
      </c>
      <c r="K13" s="41" t="s">
        <v>2135</v>
      </c>
      <c r="L13" s="29" t="s">
        <v>32</v>
      </c>
      <c r="M13" s="47">
        <v>2012</v>
      </c>
      <c r="N13" s="32">
        <f t="shared" si="0"/>
        <v>2017</v>
      </c>
      <c r="O13" s="33">
        <f t="shared" si="1"/>
        <v>2018</v>
      </c>
      <c r="P13" s="11" t="s">
        <v>1404</v>
      </c>
      <c r="Q13" s="48" t="s">
        <v>1951</v>
      </c>
      <c r="R13" s="29" t="s">
        <v>32</v>
      </c>
      <c r="S13" s="29" t="s">
        <v>32</v>
      </c>
      <c r="T13" s="29" t="s">
        <v>32</v>
      </c>
      <c r="U13" s="29" t="s">
        <v>32</v>
      </c>
      <c r="V13" s="186" t="s">
        <v>1836</v>
      </c>
      <c r="W13" s="12" t="s">
        <v>1837</v>
      </c>
      <c r="X13" s="185">
        <v>41000</v>
      </c>
      <c r="Y13" s="300">
        <f t="shared" si="2"/>
        <v>43195</v>
      </c>
      <c r="Z13" s="182"/>
      <c r="AA13" s="12"/>
      <c r="AB13" s="319"/>
      <c r="AC13" s="458">
        <v>46235</v>
      </c>
      <c r="AD13" s="58"/>
      <c r="AE13" s="58"/>
      <c r="AF13" s="58"/>
      <c r="AG13" s="58"/>
      <c r="AH13" s="464" t="s">
        <v>2162</v>
      </c>
      <c r="AI13" s="76"/>
      <c r="AJ13" s="76"/>
      <c r="AK13" s="76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</row>
    <row r="14" spans="1:76" s="39" customFormat="1" x14ac:dyDescent="0.25">
      <c r="A14" s="455"/>
      <c r="B14" s="28">
        <v>11</v>
      </c>
      <c r="C14" s="40">
        <v>92</v>
      </c>
      <c r="D14" s="41" t="s">
        <v>1832</v>
      </c>
      <c r="E14" s="41" t="s">
        <v>1733</v>
      </c>
      <c r="F14" s="43" t="s">
        <v>1734</v>
      </c>
      <c r="G14" s="44" t="s">
        <v>1735</v>
      </c>
      <c r="H14" s="41" t="s">
        <v>2164</v>
      </c>
      <c r="I14" s="68">
        <v>1205001</v>
      </c>
      <c r="J14" s="41" t="s">
        <v>2138</v>
      </c>
      <c r="K14" s="41" t="s">
        <v>2139</v>
      </c>
      <c r="L14" s="29" t="s">
        <v>32</v>
      </c>
      <c r="M14" s="47">
        <v>2012</v>
      </c>
      <c r="N14" s="32">
        <f t="shared" si="0"/>
        <v>2017</v>
      </c>
      <c r="O14" s="33">
        <f t="shared" si="1"/>
        <v>2018</v>
      </c>
      <c r="P14" s="11" t="s">
        <v>1404</v>
      </c>
      <c r="Q14" s="48" t="s">
        <v>1951</v>
      </c>
      <c r="R14" s="29" t="s">
        <v>32</v>
      </c>
      <c r="S14" s="29" t="s">
        <v>32</v>
      </c>
      <c r="T14" s="29" t="s">
        <v>32</v>
      </c>
      <c r="U14" s="29" t="s">
        <v>32</v>
      </c>
      <c r="V14" s="186" t="s">
        <v>1836</v>
      </c>
      <c r="W14" s="12" t="s">
        <v>1837</v>
      </c>
      <c r="X14" s="185">
        <v>41000</v>
      </c>
      <c r="Y14" s="300">
        <f t="shared" si="2"/>
        <v>43195</v>
      </c>
      <c r="Z14" s="182"/>
      <c r="AA14" s="12"/>
      <c r="AB14" s="319"/>
      <c r="AC14" s="458">
        <v>46266</v>
      </c>
      <c r="AD14" s="58"/>
      <c r="AE14" s="58"/>
      <c r="AF14" s="58"/>
      <c r="AG14" s="58"/>
      <c r="AH14" s="76"/>
      <c r="AI14" s="464" t="s">
        <v>2162</v>
      </c>
      <c r="AJ14" s="76"/>
      <c r="AK14" s="76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</row>
    <row r="15" spans="1:76" s="39" customFormat="1" x14ac:dyDescent="0.25">
      <c r="A15" s="455"/>
      <c r="B15" s="40">
        <v>12</v>
      </c>
      <c r="C15" s="28">
        <v>28</v>
      </c>
      <c r="D15" s="42" t="s">
        <v>1887</v>
      </c>
      <c r="E15" s="41" t="s">
        <v>1733</v>
      </c>
      <c r="F15" s="43" t="s">
        <v>1734</v>
      </c>
      <c r="G15" s="44" t="s">
        <v>1735</v>
      </c>
      <c r="H15" s="42" t="s">
        <v>1888</v>
      </c>
      <c r="I15" s="68">
        <v>1205001</v>
      </c>
      <c r="J15" s="41" t="s">
        <v>1889</v>
      </c>
      <c r="K15" s="41" t="s">
        <v>1890</v>
      </c>
      <c r="L15" s="29" t="s">
        <v>32</v>
      </c>
      <c r="M15" s="47">
        <v>2014</v>
      </c>
      <c r="N15" s="32">
        <f t="shared" si="0"/>
        <v>2019</v>
      </c>
      <c r="O15" s="33">
        <f t="shared" si="1"/>
        <v>2020</v>
      </c>
      <c r="P15" s="11" t="s">
        <v>1404</v>
      </c>
      <c r="Q15" s="48" t="s">
        <v>1730</v>
      </c>
      <c r="R15" s="29" t="s">
        <v>32</v>
      </c>
      <c r="S15" s="29" t="s">
        <v>32</v>
      </c>
      <c r="T15" s="29" t="s">
        <v>32</v>
      </c>
      <c r="U15" s="29" t="s">
        <v>32</v>
      </c>
      <c r="V15" s="186" t="s">
        <v>1759</v>
      </c>
      <c r="W15" s="12" t="s">
        <v>1760</v>
      </c>
      <c r="X15" s="324">
        <v>42004</v>
      </c>
      <c r="Y15" s="300">
        <f>+X15+2190</f>
        <v>44194</v>
      </c>
      <c r="Z15" s="182" t="s">
        <v>1767</v>
      </c>
      <c r="AA15" s="56" t="s">
        <v>2165</v>
      </c>
      <c r="AB15" s="319"/>
      <c r="AC15" s="458">
        <v>46266</v>
      </c>
      <c r="AD15" s="58"/>
      <c r="AE15" s="58"/>
      <c r="AF15" s="58"/>
      <c r="AG15" s="58"/>
      <c r="AH15" s="76"/>
      <c r="AI15" s="464" t="s">
        <v>2162</v>
      </c>
      <c r="AJ15" s="76"/>
      <c r="AK15" s="76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</row>
    <row r="16" spans="1:76" s="39" customFormat="1" x14ac:dyDescent="0.25">
      <c r="A16" s="455"/>
      <c r="B16" s="28">
        <v>13</v>
      </c>
      <c r="C16" s="28">
        <v>29</v>
      </c>
      <c r="D16" s="42" t="s">
        <v>1892</v>
      </c>
      <c r="E16" s="41" t="s">
        <v>1733</v>
      </c>
      <c r="F16" s="43" t="s">
        <v>1734</v>
      </c>
      <c r="G16" s="44" t="s">
        <v>1735</v>
      </c>
      <c r="H16" s="42" t="s">
        <v>1893</v>
      </c>
      <c r="I16" s="68">
        <v>1205001</v>
      </c>
      <c r="J16" s="41" t="s">
        <v>1894</v>
      </c>
      <c r="K16" s="41" t="s">
        <v>1895</v>
      </c>
      <c r="L16" s="29" t="s">
        <v>32</v>
      </c>
      <c r="M16" s="47">
        <v>2014</v>
      </c>
      <c r="N16" s="32">
        <f t="shared" si="0"/>
        <v>2019</v>
      </c>
      <c r="O16" s="33">
        <f t="shared" si="1"/>
        <v>2020</v>
      </c>
      <c r="P16" s="11" t="s">
        <v>1404</v>
      </c>
      <c r="Q16" s="48" t="s">
        <v>1730</v>
      </c>
      <c r="R16" s="29" t="s">
        <v>32</v>
      </c>
      <c r="S16" s="29" t="s">
        <v>32</v>
      </c>
      <c r="T16" s="29" t="s">
        <v>32</v>
      </c>
      <c r="U16" s="29" t="s">
        <v>32</v>
      </c>
      <c r="V16" s="186" t="s">
        <v>1759</v>
      </c>
      <c r="W16" s="12" t="s">
        <v>1760</v>
      </c>
      <c r="X16" s="324">
        <v>42004</v>
      </c>
      <c r="Y16" s="300">
        <f>+X16+2190</f>
        <v>44194</v>
      </c>
      <c r="Z16" s="182" t="s">
        <v>1767</v>
      </c>
      <c r="AA16" s="56" t="s">
        <v>2165</v>
      </c>
      <c r="AB16" s="319"/>
      <c r="AC16" s="458">
        <v>46296</v>
      </c>
      <c r="AD16" s="58"/>
      <c r="AE16" s="58"/>
      <c r="AF16" s="58"/>
      <c r="AG16" s="58"/>
      <c r="AH16" s="76"/>
      <c r="AI16" s="76"/>
      <c r="AJ16" s="464" t="s">
        <v>2162</v>
      </c>
      <c r="AK16" s="76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</row>
    <row r="17" spans="1:76" s="39" customFormat="1" x14ac:dyDescent="0.25">
      <c r="A17" s="455"/>
      <c r="B17" s="40">
        <v>14</v>
      </c>
      <c r="C17" s="40">
        <v>30</v>
      </c>
      <c r="D17" s="42" t="s">
        <v>1897</v>
      </c>
      <c r="E17" s="41" t="s">
        <v>1733</v>
      </c>
      <c r="F17" s="43" t="s">
        <v>1734</v>
      </c>
      <c r="G17" s="44" t="s">
        <v>1735</v>
      </c>
      <c r="H17" s="42" t="s">
        <v>1898</v>
      </c>
      <c r="I17" s="68">
        <v>1205001</v>
      </c>
      <c r="J17" s="41" t="s">
        <v>1899</v>
      </c>
      <c r="K17" s="41" t="s">
        <v>1900</v>
      </c>
      <c r="L17" s="29" t="s">
        <v>32</v>
      </c>
      <c r="M17" s="47">
        <v>2014</v>
      </c>
      <c r="N17" s="32">
        <f t="shared" si="0"/>
        <v>2019</v>
      </c>
      <c r="O17" s="33">
        <f t="shared" si="1"/>
        <v>2020</v>
      </c>
      <c r="P17" s="11" t="s">
        <v>1404</v>
      </c>
      <c r="Q17" s="48" t="s">
        <v>1730</v>
      </c>
      <c r="R17" s="29" t="s">
        <v>32</v>
      </c>
      <c r="S17" s="29" t="s">
        <v>32</v>
      </c>
      <c r="T17" s="29" t="s">
        <v>32</v>
      </c>
      <c r="U17" s="29" t="s">
        <v>32</v>
      </c>
      <c r="V17" s="186" t="s">
        <v>1759</v>
      </c>
      <c r="W17" s="12" t="s">
        <v>1760</v>
      </c>
      <c r="X17" s="324">
        <v>42004</v>
      </c>
      <c r="Y17" s="300">
        <f>+X17+2190</f>
        <v>44194</v>
      </c>
      <c r="Z17" s="182" t="s">
        <v>1767</v>
      </c>
      <c r="AA17" s="56" t="s">
        <v>2165</v>
      </c>
      <c r="AB17" s="319"/>
      <c r="AC17" s="458">
        <v>46296</v>
      </c>
      <c r="AD17" s="58"/>
      <c r="AE17" s="58"/>
      <c r="AF17" s="58"/>
      <c r="AG17" s="58"/>
      <c r="AH17" s="76"/>
      <c r="AI17" s="76"/>
      <c r="AJ17" s="464" t="s">
        <v>2162</v>
      </c>
      <c r="AK17" s="76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</row>
    <row r="18" spans="1:76" s="39" customFormat="1" x14ac:dyDescent="0.25">
      <c r="A18" s="455"/>
      <c r="B18" s="28">
        <v>15</v>
      </c>
      <c r="C18" s="28">
        <v>25</v>
      </c>
      <c r="D18" s="42" t="s">
        <v>1872</v>
      </c>
      <c r="E18" s="41" t="s">
        <v>1733</v>
      </c>
      <c r="F18" s="43" t="s">
        <v>1734</v>
      </c>
      <c r="G18" s="44" t="s">
        <v>1735</v>
      </c>
      <c r="H18" s="42" t="s">
        <v>1873</v>
      </c>
      <c r="I18" s="68">
        <v>1205001</v>
      </c>
      <c r="J18" s="41" t="s">
        <v>1874</v>
      </c>
      <c r="K18" s="41" t="s">
        <v>1875</v>
      </c>
      <c r="L18" s="29" t="s">
        <v>32</v>
      </c>
      <c r="M18" s="47">
        <v>2016</v>
      </c>
      <c r="N18" s="32">
        <f t="shared" si="0"/>
        <v>2021</v>
      </c>
      <c r="O18" s="33">
        <f t="shared" si="1"/>
        <v>2022</v>
      </c>
      <c r="P18" s="11" t="s">
        <v>1404</v>
      </c>
      <c r="Q18" s="48" t="s">
        <v>1730</v>
      </c>
      <c r="R18" s="29" t="s">
        <v>32</v>
      </c>
      <c r="S18" s="29" t="s">
        <v>32</v>
      </c>
      <c r="T18" s="29" t="s">
        <v>32</v>
      </c>
      <c r="U18" s="29" t="s">
        <v>32</v>
      </c>
      <c r="V18" s="186" t="s">
        <v>1759</v>
      </c>
      <c r="W18" s="12" t="s">
        <v>2166</v>
      </c>
      <c r="X18" s="465">
        <v>42724</v>
      </c>
      <c r="Y18" s="300">
        <f>+X18+2190</f>
        <v>44914</v>
      </c>
      <c r="Z18" s="182" t="s">
        <v>1767</v>
      </c>
      <c r="AA18" s="56" t="s">
        <v>2165</v>
      </c>
      <c r="AB18" s="319"/>
      <c r="AC18" s="458">
        <v>46327</v>
      </c>
      <c r="AD18" s="37"/>
      <c r="AE18" s="37"/>
      <c r="AF18" s="37"/>
      <c r="AG18" s="37"/>
      <c r="AH18" s="37"/>
      <c r="AI18" s="37"/>
      <c r="AJ18" s="37"/>
      <c r="AK18" s="464" t="s">
        <v>2162</v>
      </c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</row>
    <row r="19" spans="1:76" s="39" customFormat="1" x14ac:dyDescent="0.25">
      <c r="A19" s="455"/>
      <c r="B19" s="40">
        <v>16</v>
      </c>
      <c r="C19" s="28">
        <v>75</v>
      </c>
      <c r="D19" s="466" t="s">
        <v>2167</v>
      </c>
      <c r="E19" s="41" t="s">
        <v>1733</v>
      </c>
      <c r="F19" s="43" t="s">
        <v>1734</v>
      </c>
      <c r="G19" s="44" t="s">
        <v>1735</v>
      </c>
      <c r="H19" s="41" t="s">
        <v>2070</v>
      </c>
      <c r="I19" s="68">
        <v>1205001</v>
      </c>
      <c r="J19" s="41" t="s">
        <v>2071</v>
      </c>
      <c r="K19" s="41" t="s">
        <v>1853</v>
      </c>
      <c r="L19" s="29" t="s">
        <v>32</v>
      </c>
      <c r="M19" s="47">
        <v>2016</v>
      </c>
      <c r="N19" s="32">
        <f t="shared" si="0"/>
        <v>2021</v>
      </c>
      <c r="O19" s="33">
        <f t="shared" si="1"/>
        <v>2022</v>
      </c>
      <c r="P19" s="11" t="s">
        <v>1404</v>
      </c>
      <c r="Q19" s="48" t="s">
        <v>1951</v>
      </c>
      <c r="R19" s="29" t="s">
        <v>32</v>
      </c>
      <c r="S19" s="29" t="s">
        <v>32</v>
      </c>
      <c r="T19" s="29" t="s">
        <v>32</v>
      </c>
      <c r="U19" s="29" t="s">
        <v>32</v>
      </c>
      <c r="V19" s="58" t="s">
        <v>1759</v>
      </c>
      <c r="W19" s="76" t="s">
        <v>1955</v>
      </c>
      <c r="X19" s="185">
        <v>43707</v>
      </c>
      <c r="Y19" s="300">
        <f t="shared" ref="Y19:Y61" si="3">+X19+2190</f>
        <v>45897</v>
      </c>
      <c r="Z19" s="182" t="s">
        <v>1767</v>
      </c>
      <c r="AA19" s="56" t="s">
        <v>2165</v>
      </c>
      <c r="AB19" s="319"/>
      <c r="AC19" s="458">
        <v>46327</v>
      </c>
      <c r="AD19" s="58"/>
      <c r="AE19" s="58"/>
      <c r="AF19" s="58"/>
      <c r="AG19" s="58"/>
      <c r="AH19" s="76"/>
      <c r="AI19" s="76"/>
      <c r="AJ19" s="76"/>
      <c r="AK19" s="464" t="s">
        <v>2162</v>
      </c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</row>
    <row r="20" spans="1:76" s="39" customFormat="1" x14ac:dyDescent="0.25">
      <c r="A20" s="455"/>
      <c r="B20" s="28">
        <v>17</v>
      </c>
      <c r="C20" s="40">
        <v>76</v>
      </c>
      <c r="D20" s="467" t="s">
        <v>2168</v>
      </c>
      <c r="E20" s="41" t="s">
        <v>1733</v>
      </c>
      <c r="F20" s="43" t="s">
        <v>1734</v>
      </c>
      <c r="G20" s="44" t="s">
        <v>1735</v>
      </c>
      <c r="H20" s="41" t="s">
        <v>2072</v>
      </c>
      <c r="I20" s="68">
        <v>1205001</v>
      </c>
      <c r="J20" s="41" t="s">
        <v>2073</v>
      </c>
      <c r="K20" s="41" t="s">
        <v>2074</v>
      </c>
      <c r="L20" s="29" t="s">
        <v>32</v>
      </c>
      <c r="M20" s="47">
        <v>2016</v>
      </c>
      <c r="N20" s="32">
        <f t="shared" si="0"/>
        <v>2021</v>
      </c>
      <c r="O20" s="33">
        <f t="shared" si="1"/>
        <v>2022</v>
      </c>
      <c r="P20" s="11" t="s">
        <v>1404</v>
      </c>
      <c r="Q20" s="48" t="s">
        <v>1951</v>
      </c>
      <c r="R20" s="29" t="s">
        <v>32</v>
      </c>
      <c r="S20" s="29" t="s">
        <v>32</v>
      </c>
      <c r="T20" s="29" t="s">
        <v>32</v>
      </c>
      <c r="U20" s="29" t="s">
        <v>32</v>
      </c>
      <c r="V20" s="58" t="s">
        <v>1759</v>
      </c>
      <c r="W20" s="76" t="s">
        <v>1955</v>
      </c>
      <c r="X20" s="185">
        <v>43707</v>
      </c>
      <c r="Y20" s="300">
        <f t="shared" si="3"/>
        <v>45897</v>
      </c>
      <c r="Z20" s="182" t="s">
        <v>1767</v>
      </c>
      <c r="AA20" s="56" t="s">
        <v>2165</v>
      </c>
      <c r="AB20" s="319"/>
      <c r="AC20" s="458">
        <v>46357</v>
      </c>
      <c r="AD20" s="58"/>
      <c r="AE20" s="58"/>
      <c r="AF20" s="58"/>
      <c r="AG20" s="58"/>
      <c r="AH20" s="76"/>
      <c r="AI20" s="76"/>
      <c r="AJ20" s="76"/>
      <c r="AK20" s="76"/>
      <c r="AL20" s="464" t="s">
        <v>2162</v>
      </c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</row>
    <row r="21" spans="1:76" s="39" customFormat="1" x14ac:dyDescent="0.25">
      <c r="A21" s="455"/>
      <c r="B21" s="40">
        <v>18</v>
      </c>
      <c r="C21" s="28">
        <v>77</v>
      </c>
      <c r="D21" s="42" t="s">
        <v>2075</v>
      </c>
      <c r="E21" s="41" t="s">
        <v>1733</v>
      </c>
      <c r="F21" s="43" t="s">
        <v>1734</v>
      </c>
      <c r="G21" s="44" t="s">
        <v>1735</v>
      </c>
      <c r="H21" s="41" t="s">
        <v>2076</v>
      </c>
      <c r="I21" s="68">
        <v>1205001</v>
      </c>
      <c r="J21" s="41" t="s">
        <v>2077</v>
      </c>
      <c r="K21" s="41" t="s">
        <v>2078</v>
      </c>
      <c r="L21" s="29" t="s">
        <v>32</v>
      </c>
      <c r="M21" s="47">
        <v>2016</v>
      </c>
      <c r="N21" s="32">
        <f t="shared" si="0"/>
        <v>2021</v>
      </c>
      <c r="O21" s="33">
        <f t="shared" si="1"/>
        <v>2022</v>
      </c>
      <c r="P21" s="11" t="s">
        <v>1404</v>
      </c>
      <c r="Q21" s="48" t="s">
        <v>1951</v>
      </c>
      <c r="R21" s="29" t="s">
        <v>32</v>
      </c>
      <c r="S21" s="29" t="s">
        <v>32</v>
      </c>
      <c r="T21" s="29" t="s">
        <v>32</v>
      </c>
      <c r="U21" s="29" t="s">
        <v>32</v>
      </c>
      <c r="V21" s="58" t="s">
        <v>1759</v>
      </c>
      <c r="W21" s="76" t="s">
        <v>2079</v>
      </c>
      <c r="X21" s="185">
        <v>42521</v>
      </c>
      <c r="Y21" s="300">
        <f t="shared" si="3"/>
        <v>44711</v>
      </c>
      <c r="Z21" s="182" t="s">
        <v>1767</v>
      </c>
      <c r="AA21" s="56" t="s">
        <v>2165</v>
      </c>
      <c r="AB21" s="319"/>
      <c r="AC21" s="458">
        <v>46357</v>
      </c>
      <c r="AD21" s="58"/>
      <c r="AE21" s="58"/>
      <c r="AF21" s="58"/>
      <c r="AG21" s="58"/>
      <c r="AH21" s="76"/>
      <c r="AI21" s="76"/>
      <c r="AJ21" s="76"/>
      <c r="AK21" s="76"/>
      <c r="AL21" s="464" t="s">
        <v>2162</v>
      </c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</row>
    <row r="22" spans="1:76" s="39" customFormat="1" x14ac:dyDescent="0.25">
      <c r="A22" s="455"/>
      <c r="B22" s="28">
        <v>19</v>
      </c>
      <c r="C22" s="28">
        <v>78</v>
      </c>
      <c r="D22" s="30" t="s">
        <v>2075</v>
      </c>
      <c r="E22" s="41" t="s">
        <v>1733</v>
      </c>
      <c r="F22" s="43" t="s">
        <v>1734</v>
      </c>
      <c r="G22" s="44" t="s">
        <v>1735</v>
      </c>
      <c r="H22" s="41" t="s">
        <v>2081</v>
      </c>
      <c r="I22" s="68">
        <v>1205001</v>
      </c>
      <c r="J22" s="41" t="s">
        <v>2082</v>
      </c>
      <c r="K22" s="41" t="s">
        <v>2083</v>
      </c>
      <c r="L22" s="29" t="s">
        <v>32</v>
      </c>
      <c r="M22" s="47">
        <v>2016</v>
      </c>
      <c r="N22" s="32">
        <f t="shared" si="0"/>
        <v>2021</v>
      </c>
      <c r="O22" s="33">
        <f t="shared" si="1"/>
        <v>2022</v>
      </c>
      <c r="P22" s="11" t="s">
        <v>1404</v>
      </c>
      <c r="Q22" s="48" t="s">
        <v>1951</v>
      </c>
      <c r="R22" s="29" t="s">
        <v>32</v>
      </c>
      <c r="S22" s="29" t="s">
        <v>32</v>
      </c>
      <c r="T22" s="29" t="s">
        <v>32</v>
      </c>
      <c r="U22" s="29" t="s">
        <v>32</v>
      </c>
      <c r="V22" s="58" t="s">
        <v>1759</v>
      </c>
      <c r="W22" s="76" t="s">
        <v>2079</v>
      </c>
      <c r="X22" s="185">
        <v>42521</v>
      </c>
      <c r="Y22" s="300">
        <f t="shared" si="3"/>
        <v>44711</v>
      </c>
      <c r="Z22" s="182" t="s">
        <v>1767</v>
      </c>
      <c r="AA22" s="56" t="s">
        <v>2165</v>
      </c>
      <c r="AB22" s="319"/>
      <c r="AC22" s="458">
        <v>46388</v>
      </c>
      <c r="AD22" s="58"/>
      <c r="AE22" s="58"/>
      <c r="AF22" s="58"/>
      <c r="AG22" s="58"/>
      <c r="AH22" s="76"/>
      <c r="AI22" s="76"/>
      <c r="AJ22" s="76"/>
      <c r="AK22" s="76"/>
      <c r="AL22" s="37"/>
      <c r="AM22" s="464" t="s">
        <v>2162</v>
      </c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</row>
    <row r="23" spans="1:76" s="39" customFormat="1" x14ac:dyDescent="0.25">
      <c r="A23" s="455"/>
      <c r="B23" s="40">
        <v>20</v>
      </c>
      <c r="C23" s="40">
        <v>79</v>
      </c>
      <c r="D23" s="42" t="s">
        <v>2075</v>
      </c>
      <c r="E23" s="41" t="s">
        <v>1733</v>
      </c>
      <c r="F23" s="43" t="s">
        <v>1734</v>
      </c>
      <c r="G23" s="44" t="s">
        <v>1735</v>
      </c>
      <c r="H23" s="41" t="s">
        <v>2085</v>
      </c>
      <c r="I23" s="68">
        <v>1205001</v>
      </c>
      <c r="J23" s="41" t="s">
        <v>2086</v>
      </c>
      <c r="K23" s="41" t="s">
        <v>2087</v>
      </c>
      <c r="L23" s="29" t="s">
        <v>32</v>
      </c>
      <c r="M23" s="47">
        <v>2016</v>
      </c>
      <c r="N23" s="32">
        <f t="shared" si="0"/>
        <v>2021</v>
      </c>
      <c r="O23" s="33">
        <f t="shared" si="1"/>
        <v>2022</v>
      </c>
      <c r="P23" s="11" t="s">
        <v>1404</v>
      </c>
      <c r="Q23" s="48" t="s">
        <v>1951</v>
      </c>
      <c r="R23" s="29" t="s">
        <v>32</v>
      </c>
      <c r="S23" s="29" t="s">
        <v>32</v>
      </c>
      <c r="T23" s="29" t="s">
        <v>32</v>
      </c>
      <c r="U23" s="29" t="s">
        <v>32</v>
      </c>
      <c r="V23" s="58" t="s">
        <v>1759</v>
      </c>
      <c r="W23" s="76" t="s">
        <v>2079</v>
      </c>
      <c r="X23" s="185">
        <v>42521</v>
      </c>
      <c r="Y23" s="300">
        <f t="shared" si="3"/>
        <v>44711</v>
      </c>
      <c r="Z23" s="182" t="s">
        <v>1767</v>
      </c>
      <c r="AA23" s="56" t="s">
        <v>2165</v>
      </c>
      <c r="AB23" s="319"/>
      <c r="AC23" s="458">
        <v>46388</v>
      </c>
      <c r="AD23" s="58"/>
      <c r="AE23" s="58"/>
      <c r="AF23" s="58"/>
      <c r="AG23" s="58"/>
      <c r="AH23" s="76"/>
      <c r="AI23" s="76"/>
      <c r="AJ23" s="76"/>
      <c r="AK23" s="76"/>
      <c r="AL23" s="37"/>
      <c r="AM23" s="464" t="s">
        <v>2162</v>
      </c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</row>
    <row r="24" spans="1:76" s="39" customFormat="1" x14ac:dyDescent="0.25">
      <c r="A24" s="455"/>
      <c r="B24" s="28">
        <v>21</v>
      </c>
      <c r="C24" s="28">
        <v>80</v>
      </c>
      <c r="D24" s="42" t="s">
        <v>2075</v>
      </c>
      <c r="E24" s="41" t="s">
        <v>1733</v>
      </c>
      <c r="F24" s="43" t="s">
        <v>1734</v>
      </c>
      <c r="G24" s="44" t="s">
        <v>1735</v>
      </c>
      <c r="H24" s="41" t="s">
        <v>2089</v>
      </c>
      <c r="I24" s="68">
        <v>1205001</v>
      </c>
      <c r="J24" s="41" t="s">
        <v>2090</v>
      </c>
      <c r="K24" s="41" t="s">
        <v>2091</v>
      </c>
      <c r="L24" s="29" t="s">
        <v>32</v>
      </c>
      <c r="M24" s="47">
        <v>2016</v>
      </c>
      <c r="N24" s="32">
        <f t="shared" si="0"/>
        <v>2021</v>
      </c>
      <c r="O24" s="33">
        <f t="shared" si="1"/>
        <v>2022</v>
      </c>
      <c r="P24" s="11" t="s">
        <v>1404</v>
      </c>
      <c r="Q24" s="48" t="s">
        <v>1951</v>
      </c>
      <c r="R24" s="29" t="s">
        <v>32</v>
      </c>
      <c r="S24" s="29" t="s">
        <v>32</v>
      </c>
      <c r="T24" s="29" t="s">
        <v>32</v>
      </c>
      <c r="U24" s="29" t="s">
        <v>32</v>
      </c>
      <c r="V24" s="58" t="s">
        <v>1759</v>
      </c>
      <c r="W24" s="76" t="s">
        <v>2079</v>
      </c>
      <c r="X24" s="185">
        <v>42521</v>
      </c>
      <c r="Y24" s="300">
        <f t="shared" si="3"/>
        <v>44711</v>
      </c>
      <c r="Z24" s="182" t="s">
        <v>1767</v>
      </c>
      <c r="AA24" s="56" t="s">
        <v>2165</v>
      </c>
      <c r="AB24" s="319"/>
      <c r="AC24" s="458">
        <v>46419</v>
      </c>
      <c r="AD24" s="58"/>
      <c r="AE24" s="58"/>
      <c r="AF24" s="58"/>
      <c r="AG24" s="58"/>
      <c r="AH24" s="76"/>
      <c r="AI24" s="76"/>
      <c r="AJ24" s="76"/>
      <c r="AK24" s="76"/>
      <c r="AL24" s="37"/>
      <c r="AM24" s="37"/>
      <c r="AN24" s="464" t="s">
        <v>2162</v>
      </c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</row>
    <row r="25" spans="1:76" s="39" customFormat="1" x14ac:dyDescent="0.25">
      <c r="A25" s="455"/>
      <c r="B25" s="40">
        <v>22</v>
      </c>
      <c r="C25" s="28">
        <v>42</v>
      </c>
      <c r="D25" s="42" t="s">
        <v>1351</v>
      </c>
      <c r="E25" s="41" t="s">
        <v>1733</v>
      </c>
      <c r="F25" s="43" t="s">
        <v>1734</v>
      </c>
      <c r="G25" s="44" t="s">
        <v>1735</v>
      </c>
      <c r="H25" s="41" t="s">
        <v>1959</v>
      </c>
      <c r="I25" s="68">
        <v>1205001</v>
      </c>
      <c r="J25" s="41" t="s">
        <v>1960</v>
      </c>
      <c r="K25" s="41" t="s">
        <v>1961</v>
      </c>
      <c r="L25" s="29" t="s">
        <v>32</v>
      </c>
      <c r="M25" s="47">
        <v>2019</v>
      </c>
      <c r="N25" s="32">
        <f t="shared" si="0"/>
        <v>2024</v>
      </c>
      <c r="O25" s="33">
        <f t="shared" si="1"/>
        <v>2025</v>
      </c>
      <c r="P25" s="11" t="s">
        <v>1404</v>
      </c>
      <c r="Q25" s="48" t="s">
        <v>1951</v>
      </c>
      <c r="R25" s="29" t="s">
        <v>32</v>
      </c>
      <c r="S25" s="29" t="s">
        <v>32</v>
      </c>
      <c r="T25" s="29" t="s">
        <v>32</v>
      </c>
      <c r="U25" s="29" t="s">
        <v>32</v>
      </c>
      <c r="V25" s="58" t="s">
        <v>1759</v>
      </c>
      <c r="W25" s="76" t="s">
        <v>1955</v>
      </c>
      <c r="X25" s="324">
        <v>43707</v>
      </c>
      <c r="Y25" s="300">
        <f t="shared" si="3"/>
        <v>45897</v>
      </c>
      <c r="Z25" s="182" t="s">
        <v>1767</v>
      </c>
      <c r="AA25" s="56" t="s">
        <v>2165</v>
      </c>
      <c r="AB25" s="319"/>
      <c r="AC25" s="458">
        <v>46419</v>
      </c>
      <c r="AD25" s="12"/>
      <c r="AE25" s="12"/>
      <c r="AF25" s="12"/>
      <c r="AG25" s="12"/>
      <c r="AH25" s="76"/>
      <c r="AI25" s="76"/>
      <c r="AJ25" s="76"/>
      <c r="AK25" s="76"/>
      <c r="AL25" s="37"/>
      <c r="AM25" s="37"/>
      <c r="AN25" s="464" t="s">
        <v>2162</v>
      </c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</row>
    <row r="26" spans="1:76" s="39" customFormat="1" x14ac:dyDescent="0.25">
      <c r="A26" s="455"/>
      <c r="B26" s="28">
        <v>23</v>
      </c>
      <c r="C26" s="40">
        <v>43</v>
      </c>
      <c r="D26" s="41" t="s">
        <v>1351</v>
      </c>
      <c r="E26" s="41" t="s">
        <v>1733</v>
      </c>
      <c r="F26" s="43" t="s">
        <v>1734</v>
      </c>
      <c r="G26" s="44" t="s">
        <v>1735</v>
      </c>
      <c r="H26" s="41" t="s">
        <v>1962</v>
      </c>
      <c r="I26" s="68">
        <v>1205001</v>
      </c>
      <c r="J26" s="41" t="s">
        <v>1963</v>
      </c>
      <c r="K26" s="41" t="s">
        <v>1964</v>
      </c>
      <c r="L26" s="29" t="s">
        <v>32</v>
      </c>
      <c r="M26" s="47">
        <v>2019</v>
      </c>
      <c r="N26" s="32">
        <f t="shared" si="0"/>
        <v>2024</v>
      </c>
      <c r="O26" s="33">
        <f t="shared" si="1"/>
        <v>2025</v>
      </c>
      <c r="P26" s="11" t="s">
        <v>1404</v>
      </c>
      <c r="Q26" s="48" t="s">
        <v>1951</v>
      </c>
      <c r="R26" s="29" t="s">
        <v>32</v>
      </c>
      <c r="S26" s="29" t="s">
        <v>32</v>
      </c>
      <c r="T26" s="29" t="s">
        <v>32</v>
      </c>
      <c r="U26" s="29" t="s">
        <v>32</v>
      </c>
      <c r="V26" s="58" t="s">
        <v>1759</v>
      </c>
      <c r="W26" s="76" t="s">
        <v>1955</v>
      </c>
      <c r="X26" s="324">
        <v>43707</v>
      </c>
      <c r="Y26" s="300">
        <f t="shared" si="3"/>
        <v>45897</v>
      </c>
      <c r="Z26" s="182" t="s">
        <v>1767</v>
      </c>
      <c r="AA26" s="56" t="s">
        <v>2165</v>
      </c>
      <c r="AB26" s="319"/>
      <c r="AC26" s="458">
        <v>46447</v>
      </c>
      <c r="AD26" s="12"/>
      <c r="AE26" s="12"/>
      <c r="AF26" s="12"/>
      <c r="AG26" s="12"/>
      <c r="AH26" s="76"/>
      <c r="AI26" s="76"/>
      <c r="AJ26" s="76"/>
      <c r="AK26" s="76"/>
      <c r="AL26" s="37"/>
      <c r="AM26" s="37"/>
      <c r="AN26" s="37"/>
      <c r="AO26" s="464" t="s">
        <v>2162</v>
      </c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</row>
    <row r="27" spans="1:76" s="39" customFormat="1" x14ac:dyDescent="0.25">
      <c r="A27" s="455"/>
      <c r="B27" s="40">
        <v>24</v>
      </c>
      <c r="C27" s="28">
        <v>44</v>
      </c>
      <c r="D27" s="41" t="s">
        <v>1351</v>
      </c>
      <c r="E27" s="41" t="s">
        <v>1733</v>
      </c>
      <c r="F27" s="43" t="s">
        <v>1734</v>
      </c>
      <c r="G27" s="44" t="s">
        <v>1735</v>
      </c>
      <c r="H27" s="41" t="s">
        <v>1965</v>
      </c>
      <c r="I27" s="68">
        <v>1205001</v>
      </c>
      <c r="J27" s="41" t="s">
        <v>1966</v>
      </c>
      <c r="K27" s="41" t="s">
        <v>1967</v>
      </c>
      <c r="L27" s="29" t="s">
        <v>32</v>
      </c>
      <c r="M27" s="47">
        <v>2019</v>
      </c>
      <c r="N27" s="32">
        <f t="shared" si="0"/>
        <v>2024</v>
      </c>
      <c r="O27" s="33">
        <f t="shared" si="1"/>
        <v>2025</v>
      </c>
      <c r="P27" s="11" t="s">
        <v>1404</v>
      </c>
      <c r="Q27" s="48" t="s">
        <v>1951</v>
      </c>
      <c r="R27" s="29" t="s">
        <v>32</v>
      </c>
      <c r="S27" s="29" t="s">
        <v>32</v>
      </c>
      <c r="T27" s="29" t="s">
        <v>32</v>
      </c>
      <c r="U27" s="29" t="s">
        <v>32</v>
      </c>
      <c r="V27" s="58" t="s">
        <v>1759</v>
      </c>
      <c r="W27" s="76" t="s">
        <v>1955</v>
      </c>
      <c r="X27" s="324">
        <v>43707</v>
      </c>
      <c r="Y27" s="300">
        <f t="shared" si="3"/>
        <v>45897</v>
      </c>
      <c r="Z27" s="182" t="s">
        <v>1767</v>
      </c>
      <c r="AA27" s="56" t="s">
        <v>2165</v>
      </c>
      <c r="AB27" s="319"/>
      <c r="AC27" s="458">
        <v>46447</v>
      </c>
      <c r="AD27" s="58"/>
      <c r="AE27" s="58"/>
      <c r="AF27" s="58"/>
      <c r="AG27" s="58"/>
      <c r="AH27" s="76"/>
      <c r="AI27" s="76"/>
      <c r="AJ27" s="76"/>
      <c r="AK27" s="76"/>
      <c r="AL27" s="37"/>
      <c r="AM27" s="37"/>
      <c r="AN27" s="37"/>
      <c r="AO27" s="464" t="s">
        <v>2162</v>
      </c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</row>
    <row r="28" spans="1:76" s="39" customFormat="1" x14ac:dyDescent="0.25">
      <c r="A28" s="455"/>
      <c r="B28" s="28">
        <v>25</v>
      </c>
      <c r="C28" s="28">
        <v>45</v>
      </c>
      <c r="D28" s="190" t="s">
        <v>1351</v>
      </c>
      <c r="E28" s="41" t="s">
        <v>1733</v>
      </c>
      <c r="F28" s="43" t="s">
        <v>1734</v>
      </c>
      <c r="G28" s="44" t="s">
        <v>1735</v>
      </c>
      <c r="H28" s="41" t="s">
        <v>1968</v>
      </c>
      <c r="I28" s="68">
        <v>1205001</v>
      </c>
      <c r="J28" s="41" t="s">
        <v>1969</v>
      </c>
      <c r="K28" s="41" t="s">
        <v>1970</v>
      </c>
      <c r="L28" s="29" t="s">
        <v>32</v>
      </c>
      <c r="M28" s="47">
        <v>2019</v>
      </c>
      <c r="N28" s="32">
        <f t="shared" si="0"/>
        <v>2024</v>
      </c>
      <c r="O28" s="33">
        <f t="shared" si="1"/>
        <v>2025</v>
      </c>
      <c r="P28" s="11" t="s">
        <v>1404</v>
      </c>
      <c r="Q28" s="48" t="s">
        <v>1951</v>
      </c>
      <c r="R28" s="29" t="s">
        <v>32</v>
      </c>
      <c r="S28" s="29" t="s">
        <v>32</v>
      </c>
      <c r="T28" s="29" t="s">
        <v>32</v>
      </c>
      <c r="U28" s="29" t="s">
        <v>32</v>
      </c>
      <c r="V28" s="58" t="s">
        <v>1759</v>
      </c>
      <c r="W28" s="76" t="s">
        <v>1955</v>
      </c>
      <c r="X28" s="324">
        <v>43707</v>
      </c>
      <c r="Y28" s="300">
        <f t="shared" si="3"/>
        <v>45897</v>
      </c>
      <c r="Z28" s="182" t="s">
        <v>1767</v>
      </c>
      <c r="AA28" s="56" t="s">
        <v>2165</v>
      </c>
      <c r="AB28" s="319"/>
      <c r="AC28" s="458">
        <v>46478</v>
      </c>
      <c r="AD28" s="58"/>
      <c r="AE28" s="58"/>
      <c r="AF28" s="58"/>
      <c r="AG28" s="58"/>
      <c r="AH28" s="76"/>
      <c r="AI28" s="76"/>
      <c r="AJ28" s="76"/>
      <c r="AK28" s="76"/>
      <c r="AL28" s="37"/>
      <c r="AM28" s="37"/>
      <c r="AN28" s="37"/>
      <c r="AO28" s="37"/>
      <c r="AP28" s="464" t="s">
        <v>2162</v>
      </c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</row>
    <row r="29" spans="1:76" s="39" customFormat="1" x14ac:dyDescent="0.25">
      <c r="A29" s="455"/>
      <c r="B29" s="40">
        <v>26</v>
      </c>
      <c r="C29" s="40">
        <v>46</v>
      </c>
      <c r="D29" s="41" t="s">
        <v>1351</v>
      </c>
      <c r="E29" s="41" t="s">
        <v>1733</v>
      </c>
      <c r="F29" s="43" t="s">
        <v>1734</v>
      </c>
      <c r="G29" s="44" t="s">
        <v>1735</v>
      </c>
      <c r="H29" s="41" t="s">
        <v>1971</v>
      </c>
      <c r="I29" s="68">
        <v>1205001</v>
      </c>
      <c r="J29" s="41" t="s">
        <v>1972</v>
      </c>
      <c r="K29" s="41" t="s">
        <v>1973</v>
      </c>
      <c r="L29" s="29" t="s">
        <v>32</v>
      </c>
      <c r="M29" s="47">
        <v>2019</v>
      </c>
      <c r="N29" s="32">
        <f t="shared" si="0"/>
        <v>2024</v>
      </c>
      <c r="O29" s="33">
        <f t="shared" si="1"/>
        <v>2025</v>
      </c>
      <c r="P29" s="11" t="s">
        <v>1404</v>
      </c>
      <c r="Q29" s="48" t="s">
        <v>1951</v>
      </c>
      <c r="R29" s="29" t="s">
        <v>32</v>
      </c>
      <c r="S29" s="29" t="s">
        <v>32</v>
      </c>
      <c r="T29" s="29" t="s">
        <v>32</v>
      </c>
      <c r="U29" s="29" t="s">
        <v>32</v>
      </c>
      <c r="V29" s="58" t="s">
        <v>1759</v>
      </c>
      <c r="W29" s="76" t="s">
        <v>1955</v>
      </c>
      <c r="X29" s="324">
        <v>43707</v>
      </c>
      <c r="Y29" s="300">
        <f t="shared" si="3"/>
        <v>45897</v>
      </c>
      <c r="Z29" s="182" t="s">
        <v>1767</v>
      </c>
      <c r="AA29" s="56" t="s">
        <v>2165</v>
      </c>
      <c r="AB29" s="319"/>
      <c r="AC29" s="458">
        <v>46478</v>
      </c>
      <c r="AD29" s="58"/>
      <c r="AE29" s="58"/>
      <c r="AF29" s="58"/>
      <c r="AG29" s="58"/>
      <c r="AH29" s="76"/>
      <c r="AI29" s="76"/>
      <c r="AJ29" s="76"/>
      <c r="AK29" s="76"/>
      <c r="AL29" s="37"/>
      <c r="AM29" s="37"/>
      <c r="AN29" s="37"/>
      <c r="AO29" s="37"/>
      <c r="AP29" s="464" t="s">
        <v>2162</v>
      </c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</row>
    <row r="30" spans="1:76" s="39" customFormat="1" x14ac:dyDescent="0.25">
      <c r="A30" s="455"/>
      <c r="B30" s="28">
        <v>27</v>
      </c>
      <c r="C30" s="28">
        <v>49</v>
      </c>
      <c r="D30" s="41" t="s">
        <v>1351</v>
      </c>
      <c r="E30" s="41" t="s">
        <v>1733</v>
      </c>
      <c r="F30" s="43" t="s">
        <v>1734</v>
      </c>
      <c r="G30" s="44" t="s">
        <v>1735</v>
      </c>
      <c r="H30" s="41" t="s">
        <v>1984</v>
      </c>
      <c r="I30" s="68">
        <v>1205001</v>
      </c>
      <c r="J30" s="41" t="s">
        <v>1985</v>
      </c>
      <c r="K30" s="41" t="s">
        <v>1986</v>
      </c>
      <c r="L30" s="29" t="s">
        <v>32</v>
      </c>
      <c r="M30" s="47">
        <v>2019</v>
      </c>
      <c r="N30" s="32">
        <f t="shared" si="0"/>
        <v>2024</v>
      </c>
      <c r="O30" s="33">
        <f t="shared" si="1"/>
        <v>2025</v>
      </c>
      <c r="P30" s="11" t="s">
        <v>1404</v>
      </c>
      <c r="Q30" s="48" t="s">
        <v>1951</v>
      </c>
      <c r="R30" s="29" t="s">
        <v>32</v>
      </c>
      <c r="S30" s="29" t="s">
        <v>32</v>
      </c>
      <c r="T30" s="29" t="s">
        <v>32</v>
      </c>
      <c r="U30" s="29" t="s">
        <v>32</v>
      </c>
      <c r="V30" s="58" t="s">
        <v>1759</v>
      </c>
      <c r="W30" s="76" t="s">
        <v>1955</v>
      </c>
      <c r="X30" s="324">
        <v>43707</v>
      </c>
      <c r="Y30" s="300">
        <f t="shared" si="3"/>
        <v>45897</v>
      </c>
      <c r="Z30" s="182" t="s">
        <v>1767</v>
      </c>
      <c r="AA30" s="56" t="s">
        <v>2165</v>
      </c>
      <c r="AB30" s="319"/>
      <c r="AC30" s="458">
        <v>46508</v>
      </c>
      <c r="AD30" s="58"/>
      <c r="AE30" s="58"/>
      <c r="AF30" s="58"/>
      <c r="AG30" s="58"/>
      <c r="AH30" s="76"/>
      <c r="AI30" s="76"/>
      <c r="AJ30" s="76"/>
      <c r="AK30" s="76"/>
      <c r="AL30" s="37"/>
      <c r="AM30" s="37"/>
      <c r="AN30" s="37"/>
      <c r="AO30" s="37"/>
      <c r="AP30" s="37"/>
      <c r="AQ30" s="464" t="s">
        <v>2162</v>
      </c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</row>
    <row r="31" spans="1:76" s="39" customFormat="1" x14ac:dyDescent="0.25">
      <c r="A31" s="455"/>
      <c r="B31" s="40">
        <v>28</v>
      </c>
      <c r="C31" s="28">
        <v>50</v>
      </c>
      <c r="D31" s="41" t="s">
        <v>1351</v>
      </c>
      <c r="E31" s="41" t="s">
        <v>1733</v>
      </c>
      <c r="F31" s="43" t="s">
        <v>1734</v>
      </c>
      <c r="G31" s="44" t="s">
        <v>1735</v>
      </c>
      <c r="H31" s="41" t="s">
        <v>1987</v>
      </c>
      <c r="I31" s="68">
        <v>1205001</v>
      </c>
      <c r="J31" s="41" t="s">
        <v>1988</v>
      </c>
      <c r="K31" s="41" t="s">
        <v>1989</v>
      </c>
      <c r="L31" s="29" t="s">
        <v>32</v>
      </c>
      <c r="M31" s="47">
        <v>2019</v>
      </c>
      <c r="N31" s="32">
        <f t="shared" si="0"/>
        <v>2024</v>
      </c>
      <c r="O31" s="33">
        <f t="shared" si="1"/>
        <v>2025</v>
      </c>
      <c r="P31" s="11" t="s">
        <v>1404</v>
      </c>
      <c r="Q31" s="48" t="s">
        <v>1951</v>
      </c>
      <c r="R31" s="29" t="s">
        <v>32</v>
      </c>
      <c r="S31" s="29" t="s">
        <v>32</v>
      </c>
      <c r="T31" s="29" t="s">
        <v>32</v>
      </c>
      <c r="U31" s="29" t="s">
        <v>32</v>
      </c>
      <c r="V31" s="58" t="s">
        <v>1759</v>
      </c>
      <c r="W31" s="76" t="s">
        <v>1955</v>
      </c>
      <c r="X31" s="324">
        <v>43707</v>
      </c>
      <c r="Y31" s="300">
        <f t="shared" si="3"/>
        <v>45897</v>
      </c>
      <c r="Z31" s="182" t="s">
        <v>1767</v>
      </c>
      <c r="AA31" s="56" t="s">
        <v>2165</v>
      </c>
      <c r="AB31" s="319"/>
      <c r="AC31" s="458">
        <v>46508</v>
      </c>
      <c r="AD31" s="58"/>
      <c r="AE31" s="58"/>
      <c r="AF31" s="58"/>
      <c r="AG31" s="58"/>
      <c r="AH31" s="76"/>
      <c r="AI31" s="76"/>
      <c r="AJ31" s="76"/>
      <c r="AK31" s="76"/>
      <c r="AL31" s="37"/>
      <c r="AM31" s="37"/>
      <c r="AN31" s="37"/>
      <c r="AO31" s="37"/>
      <c r="AP31" s="37"/>
      <c r="AQ31" s="464" t="s">
        <v>2162</v>
      </c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</row>
    <row r="32" spans="1:76" s="39" customFormat="1" x14ac:dyDescent="0.25">
      <c r="A32" s="455"/>
      <c r="B32" s="28">
        <v>29</v>
      </c>
      <c r="C32" s="40">
        <v>51</v>
      </c>
      <c r="D32" s="41" t="s">
        <v>1351</v>
      </c>
      <c r="E32" s="41" t="s">
        <v>1733</v>
      </c>
      <c r="F32" s="43" t="s">
        <v>1734</v>
      </c>
      <c r="G32" s="44" t="s">
        <v>1735</v>
      </c>
      <c r="H32" s="41" t="s">
        <v>1990</v>
      </c>
      <c r="I32" s="68">
        <v>1205001</v>
      </c>
      <c r="J32" s="41" t="s">
        <v>1991</v>
      </c>
      <c r="K32" s="41" t="s">
        <v>1992</v>
      </c>
      <c r="L32" s="29" t="s">
        <v>32</v>
      </c>
      <c r="M32" s="47">
        <v>2019</v>
      </c>
      <c r="N32" s="32">
        <f t="shared" si="0"/>
        <v>2024</v>
      </c>
      <c r="O32" s="33">
        <f t="shared" si="1"/>
        <v>2025</v>
      </c>
      <c r="P32" s="11" t="s">
        <v>1404</v>
      </c>
      <c r="Q32" s="48" t="s">
        <v>1951</v>
      </c>
      <c r="R32" s="29" t="s">
        <v>32</v>
      </c>
      <c r="S32" s="29" t="s">
        <v>32</v>
      </c>
      <c r="T32" s="29" t="s">
        <v>32</v>
      </c>
      <c r="U32" s="29" t="s">
        <v>32</v>
      </c>
      <c r="V32" s="58" t="s">
        <v>1759</v>
      </c>
      <c r="W32" s="76" t="s">
        <v>1955</v>
      </c>
      <c r="X32" s="324">
        <v>43707</v>
      </c>
      <c r="Y32" s="300">
        <f t="shared" si="3"/>
        <v>45897</v>
      </c>
      <c r="Z32" s="182" t="s">
        <v>1767</v>
      </c>
      <c r="AA32" s="56" t="s">
        <v>2165</v>
      </c>
      <c r="AB32" s="319"/>
      <c r="AC32" s="458">
        <v>46539</v>
      </c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464" t="s">
        <v>2162</v>
      </c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</row>
    <row r="33" spans="1:76" s="39" customFormat="1" x14ac:dyDescent="0.25">
      <c r="A33" s="455"/>
      <c r="B33" s="40">
        <v>30</v>
      </c>
      <c r="C33" s="28">
        <v>52</v>
      </c>
      <c r="D33" s="41" t="s">
        <v>1351</v>
      </c>
      <c r="E33" s="41" t="s">
        <v>1733</v>
      </c>
      <c r="F33" s="43" t="s">
        <v>1734</v>
      </c>
      <c r="G33" s="44" t="s">
        <v>1735</v>
      </c>
      <c r="H33" s="41" t="s">
        <v>1993</v>
      </c>
      <c r="I33" s="68">
        <v>1205001</v>
      </c>
      <c r="J33" s="41" t="s">
        <v>1994</v>
      </c>
      <c r="K33" s="41" t="s">
        <v>1995</v>
      </c>
      <c r="L33" s="29" t="s">
        <v>32</v>
      </c>
      <c r="M33" s="47">
        <v>2019</v>
      </c>
      <c r="N33" s="32">
        <f t="shared" si="0"/>
        <v>2024</v>
      </c>
      <c r="O33" s="33">
        <f t="shared" si="1"/>
        <v>2025</v>
      </c>
      <c r="P33" s="11" t="s">
        <v>1404</v>
      </c>
      <c r="Q33" s="48" t="s">
        <v>1951</v>
      </c>
      <c r="R33" s="29" t="s">
        <v>32</v>
      </c>
      <c r="S33" s="29" t="s">
        <v>32</v>
      </c>
      <c r="T33" s="29" t="s">
        <v>32</v>
      </c>
      <c r="U33" s="29" t="s">
        <v>32</v>
      </c>
      <c r="V33" s="58" t="s">
        <v>1759</v>
      </c>
      <c r="W33" s="76" t="s">
        <v>1955</v>
      </c>
      <c r="X33" s="324">
        <v>43707</v>
      </c>
      <c r="Y33" s="300">
        <f t="shared" si="3"/>
        <v>45897</v>
      </c>
      <c r="Z33" s="182" t="s">
        <v>1767</v>
      </c>
      <c r="AA33" s="56" t="s">
        <v>2165</v>
      </c>
      <c r="AB33" s="319"/>
      <c r="AC33" s="458">
        <v>46539</v>
      </c>
      <c r="AD33" s="58"/>
      <c r="AE33" s="58"/>
      <c r="AF33" s="58"/>
      <c r="AG33" s="58"/>
      <c r="AH33" s="76"/>
      <c r="AI33" s="76"/>
      <c r="AJ33" s="76"/>
      <c r="AK33" s="76"/>
      <c r="AL33" s="37"/>
      <c r="AM33" s="37"/>
      <c r="AN33" s="37"/>
      <c r="AO33" s="37"/>
      <c r="AP33" s="37"/>
      <c r="AQ33" s="37"/>
      <c r="AR33" s="464" t="s">
        <v>2162</v>
      </c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</row>
    <row r="34" spans="1:76" s="39" customFormat="1" x14ac:dyDescent="0.25">
      <c r="A34" s="455"/>
      <c r="B34" s="28">
        <v>31</v>
      </c>
      <c r="C34" s="28">
        <v>55</v>
      </c>
      <c r="D34" s="41" t="s">
        <v>1351</v>
      </c>
      <c r="E34" s="41" t="s">
        <v>1733</v>
      </c>
      <c r="F34" s="43" t="s">
        <v>1734</v>
      </c>
      <c r="G34" s="44" t="s">
        <v>1735</v>
      </c>
      <c r="H34" s="41" t="s">
        <v>2006</v>
      </c>
      <c r="I34" s="68">
        <v>1205001</v>
      </c>
      <c r="J34" s="41" t="s">
        <v>2007</v>
      </c>
      <c r="K34" s="41" t="s">
        <v>1958</v>
      </c>
      <c r="L34" s="29" t="s">
        <v>32</v>
      </c>
      <c r="M34" s="47">
        <v>2019</v>
      </c>
      <c r="N34" s="32">
        <f t="shared" si="0"/>
        <v>2024</v>
      </c>
      <c r="O34" s="33">
        <f t="shared" si="1"/>
        <v>2025</v>
      </c>
      <c r="P34" s="11" t="s">
        <v>1404</v>
      </c>
      <c r="Q34" s="48" t="s">
        <v>1951</v>
      </c>
      <c r="R34" s="29" t="s">
        <v>32</v>
      </c>
      <c r="S34" s="29" t="s">
        <v>32</v>
      </c>
      <c r="T34" s="29" t="s">
        <v>32</v>
      </c>
      <c r="U34" s="29" t="s">
        <v>32</v>
      </c>
      <c r="V34" s="58" t="s">
        <v>1759</v>
      </c>
      <c r="W34" s="76" t="s">
        <v>1955</v>
      </c>
      <c r="X34" s="324">
        <v>43707</v>
      </c>
      <c r="Y34" s="300">
        <f t="shared" si="3"/>
        <v>45897</v>
      </c>
      <c r="Z34" s="182" t="s">
        <v>1767</v>
      </c>
      <c r="AA34" s="56" t="s">
        <v>2165</v>
      </c>
      <c r="AB34" s="468"/>
      <c r="AC34" s="458">
        <v>46569</v>
      </c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464" t="s">
        <v>2162</v>
      </c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</row>
    <row r="35" spans="1:76" s="39" customFormat="1" x14ac:dyDescent="0.25">
      <c r="A35" s="455"/>
      <c r="B35" s="40">
        <v>32</v>
      </c>
      <c r="C35" s="40">
        <v>60</v>
      </c>
      <c r="D35" s="41" t="s">
        <v>1351</v>
      </c>
      <c r="E35" s="41" t="s">
        <v>1733</v>
      </c>
      <c r="F35" s="43" t="s">
        <v>1734</v>
      </c>
      <c r="G35" s="44" t="s">
        <v>1735</v>
      </c>
      <c r="H35" s="41" t="s">
        <v>2026</v>
      </c>
      <c r="I35" s="68">
        <v>1205001</v>
      </c>
      <c r="J35" s="41" t="s">
        <v>2027</v>
      </c>
      <c r="K35" s="41" t="s">
        <v>2028</v>
      </c>
      <c r="L35" s="29" t="s">
        <v>32</v>
      </c>
      <c r="M35" s="47">
        <v>2019</v>
      </c>
      <c r="N35" s="32">
        <f t="shared" si="0"/>
        <v>2024</v>
      </c>
      <c r="O35" s="33">
        <f t="shared" si="1"/>
        <v>2025</v>
      </c>
      <c r="P35" s="11" t="s">
        <v>1404</v>
      </c>
      <c r="Q35" s="48" t="s">
        <v>1951</v>
      </c>
      <c r="R35" s="29" t="s">
        <v>32</v>
      </c>
      <c r="S35" s="29" t="s">
        <v>32</v>
      </c>
      <c r="T35" s="29" t="s">
        <v>32</v>
      </c>
      <c r="U35" s="29" t="s">
        <v>32</v>
      </c>
      <c r="V35" s="58" t="s">
        <v>1759</v>
      </c>
      <c r="W35" s="76" t="s">
        <v>1955</v>
      </c>
      <c r="X35" s="325">
        <v>43707</v>
      </c>
      <c r="Y35" s="300">
        <f t="shared" si="3"/>
        <v>45897</v>
      </c>
      <c r="Z35" s="182" t="s">
        <v>1767</v>
      </c>
      <c r="AA35" s="56" t="s">
        <v>2165</v>
      </c>
      <c r="AB35" s="319"/>
      <c r="AC35" s="458">
        <v>46569</v>
      </c>
      <c r="AD35" s="58"/>
      <c r="AE35" s="58"/>
      <c r="AF35" s="58"/>
      <c r="AG35" s="58"/>
      <c r="AH35" s="76"/>
      <c r="AI35" s="76"/>
      <c r="AJ35" s="76"/>
      <c r="AK35" s="76"/>
      <c r="AL35" s="37"/>
      <c r="AM35" s="37"/>
      <c r="AN35" s="37"/>
      <c r="AO35" s="37"/>
      <c r="AP35" s="37"/>
      <c r="AQ35" s="37"/>
      <c r="AR35" s="37"/>
      <c r="AS35" s="464" t="s">
        <v>2162</v>
      </c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</row>
    <row r="36" spans="1:76" s="39" customFormat="1" x14ac:dyDescent="0.25">
      <c r="A36" s="455"/>
      <c r="B36" s="28">
        <v>33</v>
      </c>
      <c r="C36" s="28">
        <v>63</v>
      </c>
      <c r="D36" s="41" t="s">
        <v>1351</v>
      </c>
      <c r="E36" s="41" t="s">
        <v>1733</v>
      </c>
      <c r="F36" s="43" t="s">
        <v>1734</v>
      </c>
      <c r="G36" s="44" t="s">
        <v>1735</v>
      </c>
      <c r="H36" s="41" t="s">
        <v>2034</v>
      </c>
      <c r="I36" s="68">
        <v>1205001</v>
      </c>
      <c r="J36" s="41" t="s">
        <v>2035</v>
      </c>
      <c r="K36" s="41" t="s">
        <v>2036</v>
      </c>
      <c r="L36" s="29" t="s">
        <v>32</v>
      </c>
      <c r="M36" s="47">
        <v>2019</v>
      </c>
      <c r="N36" s="32">
        <f t="shared" si="0"/>
        <v>2024</v>
      </c>
      <c r="O36" s="33">
        <f t="shared" ref="O36:O67" si="4">N36+1</f>
        <v>2025</v>
      </c>
      <c r="P36" s="11" t="s">
        <v>1404</v>
      </c>
      <c r="Q36" s="48" t="s">
        <v>1951</v>
      </c>
      <c r="R36" s="29" t="s">
        <v>32</v>
      </c>
      <c r="S36" s="29" t="s">
        <v>32</v>
      </c>
      <c r="T36" s="29" t="s">
        <v>32</v>
      </c>
      <c r="U36" s="29" t="s">
        <v>32</v>
      </c>
      <c r="V36" s="58" t="s">
        <v>1759</v>
      </c>
      <c r="W36" s="76" t="s">
        <v>1955</v>
      </c>
      <c r="X36" s="324">
        <v>43707</v>
      </c>
      <c r="Y36" s="300">
        <f t="shared" si="3"/>
        <v>45897</v>
      </c>
      <c r="Z36" s="182" t="s">
        <v>1767</v>
      </c>
      <c r="AA36" s="56" t="s">
        <v>2165</v>
      </c>
      <c r="AB36" s="319"/>
      <c r="AC36" s="458">
        <v>46600</v>
      </c>
      <c r="AD36" s="58"/>
      <c r="AE36" s="58"/>
      <c r="AF36" s="58"/>
      <c r="AG36" s="58"/>
      <c r="AH36" s="76"/>
      <c r="AI36" s="76"/>
      <c r="AJ36" s="76"/>
      <c r="AK36" s="76"/>
      <c r="AL36" s="37"/>
      <c r="AM36" s="37"/>
      <c r="AN36" s="37"/>
      <c r="AO36" s="37"/>
      <c r="AP36" s="37"/>
      <c r="AQ36" s="37"/>
      <c r="AR36" s="37"/>
      <c r="AS36" s="37"/>
      <c r="AT36" s="464" t="s">
        <v>2162</v>
      </c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</row>
    <row r="37" spans="1:76" s="39" customFormat="1" x14ac:dyDescent="0.25">
      <c r="A37" s="455"/>
      <c r="B37" s="40">
        <v>34</v>
      </c>
      <c r="C37" s="28">
        <v>64</v>
      </c>
      <c r="D37" s="41" t="s">
        <v>1351</v>
      </c>
      <c r="E37" s="41" t="s">
        <v>1733</v>
      </c>
      <c r="F37" s="43" t="s">
        <v>1734</v>
      </c>
      <c r="G37" s="44" t="s">
        <v>1735</v>
      </c>
      <c r="H37" s="41" t="s">
        <v>2037</v>
      </c>
      <c r="I37" s="68">
        <v>1205001</v>
      </c>
      <c r="J37" s="41" t="s">
        <v>2038</v>
      </c>
      <c r="K37" s="41" t="s">
        <v>2039</v>
      </c>
      <c r="L37" s="29" t="s">
        <v>32</v>
      </c>
      <c r="M37" s="47">
        <v>2019</v>
      </c>
      <c r="N37" s="32">
        <f t="shared" si="0"/>
        <v>2024</v>
      </c>
      <c r="O37" s="33">
        <f t="shared" si="4"/>
        <v>2025</v>
      </c>
      <c r="P37" s="11" t="s">
        <v>1404</v>
      </c>
      <c r="Q37" s="48" t="s">
        <v>1951</v>
      </c>
      <c r="R37" s="29" t="s">
        <v>32</v>
      </c>
      <c r="S37" s="29" t="s">
        <v>32</v>
      </c>
      <c r="T37" s="29" t="s">
        <v>32</v>
      </c>
      <c r="U37" s="29" t="s">
        <v>32</v>
      </c>
      <c r="V37" s="58" t="s">
        <v>1759</v>
      </c>
      <c r="W37" s="76" t="s">
        <v>1955</v>
      </c>
      <c r="X37" s="324">
        <v>43707</v>
      </c>
      <c r="Y37" s="300">
        <f t="shared" si="3"/>
        <v>45897</v>
      </c>
      <c r="Z37" s="182" t="s">
        <v>1767</v>
      </c>
      <c r="AA37" s="56" t="s">
        <v>2165</v>
      </c>
      <c r="AB37" s="319"/>
      <c r="AC37" s="458">
        <v>46600</v>
      </c>
      <c r="AD37" s="58"/>
      <c r="AE37" s="58"/>
      <c r="AF37" s="58"/>
      <c r="AG37" s="58"/>
      <c r="AH37" s="76"/>
      <c r="AI37" s="76"/>
      <c r="AJ37" s="76"/>
      <c r="AK37" s="76"/>
      <c r="AL37" s="37"/>
      <c r="AM37" s="37"/>
      <c r="AN37" s="37"/>
      <c r="AO37" s="37"/>
      <c r="AP37" s="37"/>
      <c r="AQ37" s="37"/>
      <c r="AR37" s="37"/>
      <c r="AS37" s="37"/>
      <c r="AT37" s="464" t="s">
        <v>2162</v>
      </c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</row>
    <row r="38" spans="1:76" s="39" customFormat="1" x14ac:dyDescent="0.25">
      <c r="A38" s="455"/>
      <c r="B38" s="28">
        <v>35</v>
      </c>
      <c r="C38" s="40">
        <v>65</v>
      </c>
      <c r="D38" s="41" t="s">
        <v>1351</v>
      </c>
      <c r="E38" s="41" t="s">
        <v>1733</v>
      </c>
      <c r="F38" s="43" t="s">
        <v>1734</v>
      </c>
      <c r="G38" s="44" t="s">
        <v>1735</v>
      </c>
      <c r="H38" s="41" t="s">
        <v>2040</v>
      </c>
      <c r="I38" s="68">
        <v>1205001</v>
      </c>
      <c r="J38" s="41" t="s">
        <v>2041</v>
      </c>
      <c r="K38" s="41" t="s">
        <v>2042</v>
      </c>
      <c r="L38" s="29" t="s">
        <v>32</v>
      </c>
      <c r="M38" s="47">
        <v>2019</v>
      </c>
      <c r="N38" s="32">
        <f t="shared" si="0"/>
        <v>2024</v>
      </c>
      <c r="O38" s="33">
        <f t="shared" si="4"/>
        <v>2025</v>
      </c>
      <c r="P38" s="11" t="s">
        <v>1404</v>
      </c>
      <c r="Q38" s="48" t="s">
        <v>1951</v>
      </c>
      <c r="R38" s="29" t="s">
        <v>32</v>
      </c>
      <c r="S38" s="29" t="s">
        <v>32</v>
      </c>
      <c r="T38" s="29" t="s">
        <v>32</v>
      </c>
      <c r="U38" s="29" t="s">
        <v>32</v>
      </c>
      <c r="V38" s="58" t="s">
        <v>1759</v>
      </c>
      <c r="W38" s="76" t="s">
        <v>1955</v>
      </c>
      <c r="X38" s="324">
        <v>43707</v>
      </c>
      <c r="Y38" s="300">
        <f t="shared" si="3"/>
        <v>45897</v>
      </c>
      <c r="Z38" s="182" t="s">
        <v>1767</v>
      </c>
      <c r="AA38" s="56" t="s">
        <v>2165</v>
      </c>
      <c r="AB38" s="319"/>
      <c r="AC38" s="458">
        <v>46631</v>
      </c>
      <c r="AD38" s="58"/>
      <c r="AE38" s="58"/>
      <c r="AF38" s="58"/>
      <c r="AG38" s="58"/>
      <c r="AH38" s="76"/>
      <c r="AI38" s="76"/>
      <c r="AJ38" s="76"/>
      <c r="AK38" s="76"/>
      <c r="AL38" s="37"/>
      <c r="AM38" s="37"/>
      <c r="AN38" s="37"/>
      <c r="AO38" s="37"/>
      <c r="AP38" s="37"/>
      <c r="AQ38" s="37"/>
      <c r="AR38" s="37"/>
      <c r="AS38" s="37"/>
      <c r="AT38" s="37"/>
      <c r="AU38" s="464" t="s">
        <v>2162</v>
      </c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</row>
    <row r="39" spans="1:76" s="39" customFormat="1" x14ac:dyDescent="0.25">
      <c r="A39" s="455"/>
      <c r="B39" s="40">
        <v>36</v>
      </c>
      <c r="C39" s="28">
        <v>66</v>
      </c>
      <c r="D39" s="110" t="s">
        <v>1351</v>
      </c>
      <c r="E39" s="41" t="s">
        <v>1733</v>
      </c>
      <c r="F39" s="43" t="s">
        <v>1734</v>
      </c>
      <c r="G39" s="44" t="s">
        <v>1735</v>
      </c>
      <c r="H39" s="41" t="s">
        <v>2043</v>
      </c>
      <c r="I39" s="68">
        <v>1205001</v>
      </c>
      <c r="J39" s="41" t="s">
        <v>2044</v>
      </c>
      <c r="K39" s="41" t="s">
        <v>2045</v>
      </c>
      <c r="L39" s="29" t="s">
        <v>32</v>
      </c>
      <c r="M39" s="47">
        <v>2019</v>
      </c>
      <c r="N39" s="32">
        <f t="shared" si="0"/>
        <v>2024</v>
      </c>
      <c r="O39" s="33">
        <f t="shared" si="4"/>
        <v>2025</v>
      </c>
      <c r="P39" s="11" t="s">
        <v>1404</v>
      </c>
      <c r="Q39" s="48" t="s">
        <v>1951</v>
      </c>
      <c r="R39" s="29" t="s">
        <v>32</v>
      </c>
      <c r="S39" s="29" t="s">
        <v>32</v>
      </c>
      <c r="T39" s="29" t="s">
        <v>32</v>
      </c>
      <c r="U39" s="29" t="s">
        <v>32</v>
      </c>
      <c r="V39" s="58" t="s">
        <v>1759</v>
      </c>
      <c r="W39" s="76" t="s">
        <v>1955</v>
      </c>
      <c r="X39" s="324">
        <v>43707</v>
      </c>
      <c r="Y39" s="300">
        <f t="shared" si="3"/>
        <v>45897</v>
      </c>
      <c r="Z39" s="182" t="s">
        <v>1767</v>
      </c>
      <c r="AA39" s="56" t="s">
        <v>2165</v>
      </c>
      <c r="AB39" s="319"/>
      <c r="AC39" s="458">
        <v>46631</v>
      </c>
      <c r="AD39" s="58"/>
      <c r="AE39" s="58"/>
      <c r="AF39" s="58"/>
      <c r="AG39" s="58"/>
      <c r="AH39" s="76"/>
      <c r="AI39" s="76"/>
      <c r="AJ39" s="76"/>
      <c r="AK39" s="76"/>
      <c r="AL39" s="37"/>
      <c r="AM39" s="37"/>
      <c r="AN39" s="37"/>
      <c r="AO39" s="37"/>
      <c r="AP39" s="37"/>
      <c r="AQ39" s="37"/>
      <c r="AR39" s="37"/>
      <c r="AS39" s="37"/>
      <c r="AT39" s="37"/>
      <c r="AU39" s="464" t="s">
        <v>2162</v>
      </c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</row>
    <row r="40" spans="1:76" s="39" customFormat="1" x14ac:dyDescent="0.25">
      <c r="A40" s="455"/>
      <c r="B40" s="28">
        <v>37</v>
      </c>
      <c r="C40" s="28">
        <v>67</v>
      </c>
      <c r="D40" s="41" t="s">
        <v>1351</v>
      </c>
      <c r="E40" s="41" t="s">
        <v>1733</v>
      </c>
      <c r="F40" s="43" t="s">
        <v>1734</v>
      </c>
      <c r="G40" s="44" t="s">
        <v>1735</v>
      </c>
      <c r="H40" s="41" t="s">
        <v>2046</v>
      </c>
      <c r="I40" s="68">
        <v>1205001</v>
      </c>
      <c r="J40" s="41" t="s">
        <v>2047</v>
      </c>
      <c r="K40" s="41" t="s">
        <v>2048</v>
      </c>
      <c r="L40" s="29" t="s">
        <v>32</v>
      </c>
      <c r="M40" s="47">
        <v>2019</v>
      </c>
      <c r="N40" s="32">
        <f t="shared" si="0"/>
        <v>2024</v>
      </c>
      <c r="O40" s="33">
        <f t="shared" si="4"/>
        <v>2025</v>
      </c>
      <c r="P40" s="11" t="s">
        <v>1404</v>
      </c>
      <c r="Q40" s="48" t="s">
        <v>1951</v>
      </c>
      <c r="R40" s="29" t="s">
        <v>32</v>
      </c>
      <c r="S40" s="29" t="s">
        <v>32</v>
      </c>
      <c r="T40" s="29" t="s">
        <v>32</v>
      </c>
      <c r="U40" s="29" t="s">
        <v>32</v>
      </c>
      <c r="V40" s="58" t="s">
        <v>1759</v>
      </c>
      <c r="W40" s="76" t="s">
        <v>1955</v>
      </c>
      <c r="X40" s="324">
        <v>43707</v>
      </c>
      <c r="Y40" s="300">
        <f t="shared" si="3"/>
        <v>45897</v>
      </c>
      <c r="Z40" s="182" t="s">
        <v>1767</v>
      </c>
      <c r="AA40" s="56" t="s">
        <v>2165</v>
      </c>
      <c r="AB40" s="319"/>
      <c r="AC40" s="458">
        <v>46661</v>
      </c>
      <c r="AD40" s="58"/>
      <c r="AE40" s="58"/>
      <c r="AF40" s="58"/>
      <c r="AG40" s="58"/>
      <c r="AH40" s="76"/>
      <c r="AI40" s="76"/>
      <c r="AJ40" s="76"/>
      <c r="AK40" s="76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464" t="s">
        <v>2162</v>
      </c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</row>
    <row r="41" spans="1:76" s="39" customFormat="1" x14ac:dyDescent="0.25">
      <c r="A41" s="455"/>
      <c r="B41" s="40">
        <v>38</v>
      </c>
      <c r="C41" s="40">
        <v>68</v>
      </c>
      <c r="D41" s="41" t="s">
        <v>1351</v>
      </c>
      <c r="E41" s="41" t="s">
        <v>1733</v>
      </c>
      <c r="F41" s="43" t="s">
        <v>1734</v>
      </c>
      <c r="G41" s="44" t="s">
        <v>1735</v>
      </c>
      <c r="H41" s="41" t="s">
        <v>2049</v>
      </c>
      <c r="I41" s="68">
        <v>1205001</v>
      </c>
      <c r="J41" s="41" t="s">
        <v>2050</v>
      </c>
      <c r="K41" s="41" t="s">
        <v>2051</v>
      </c>
      <c r="L41" s="29" t="s">
        <v>32</v>
      </c>
      <c r="M41" s="47">
        <v>2019</v>
      </c>
      <c r="N41" s="32">
        <f t="shared" si="0"/>
        <v>2024</v>
      </c>
      <c r="O41" s="33">
        <f t="shared" si="4"/>
        <v>2025</v>
      </c>
      <c r="P41" s="11" t="s">
        <v>1404</v>
      </c>
      <c r="Q41" s="48" t="s">
        <v>1951</v>
      </c>
      <c r="R41" s="29" t="s">
        <v>32</v>
      </c>
      <c r="S41" s="29" t="s">
        <v>32</v>
      </c>
      <c r="T41" s="29" t="s">
        <v>32</v>
      </c>
      <c r="U41" s="29" t="s">
        <v>32</v>
      </c>
      <c r="V41" s="58" t="s">
        <v>1759</v>
      </c>
      <c r="W41" s="76" t="s">
        <v>1955</v>
      </c>
      <c r="X41" s="324">
        <v>43707</v>
      </c>
      <c r="Y41" s="300">
        <f t="shared" si="3"/>
        <v>45897</v>
      </c>
      <c r="Z41" s="182" t="s">
        <v>1767</v>
      </c>
      <c r="AA41" s="56" t="s">
        <v>2165</v>
      </c>
      <c r="AB41" s="319"/>
      <c r="AC41" s="458">
        <v>46661</v>
      </c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464" t="s">
        <v>2162</v>
      </c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</row>
    <row r="42" spans="1:76" s="39" customFormat="1" x14ac:dyDescent="0.25">
      <c r="A42" s="455"/>
      <c r="B42" s="28">
        <v>39</v>
      </c>
      <c r="C42" s="28">
        <v>69</v>
      </c>
      <c r="D42" s="41" t="s">
        <v>1351</v>
      </c>
      <c r="E42" s="41" t="s">
        <v>1733</v>
      </c>
      <c r="F42" s="43" t="s">
        <v>1734</v>
      </c>
      <c r="G42" s="44" t="s">
        <v>1735</v>
      </c>
      <c r="H42" s="41" t="s">
        <v>2052</v>
      </c>
      <c r="I42" s="68">
        <v>1205001</v>
      </c>
      <c r="J42" s="41" t="s">
        <v>2053</v>
      </c>
      <c r="K42" s="41" t="s">
        <v>2054</v>
      </c>
      <c r="L42" s="29" t="s">
        <v>32</v>
      </c>
      <c r="M42" s="47">
        <v>2019</v>
      </c>
      <c r="N42" s="32">
        <f t="shared" si="0"/>
        <v>2024</v>
      </c>
      <c r="O42" s="33">
        <f t="shared" si="4"/>
        <v>2025</v>
      </c>
      <c r="P42" s="11" t="s">
        <v>1404</v>
      </c>
      <c r="Q42" s="48" t="s">
        <v>1951</v>
      </c>
      <c r="R42" s="29" t="s">
        <v>32</v>
      </c>
      <c r="S42" s="29" t="s">
        <v>32</v>
      </c>
      <c r="T42" s="29" t="s">
        <v>32</v>
      </c>
      <c r="U42" s="29" t="s">
        <v>32</v>
      </c>
      <c r="V42" s="58" t="s">
        <v>1759</v>
      </c>
      <c r="W42" s="76" t="s">
        <v>1955</v>
      </c>
      <c r="X42" s="324">
        <v>43707</v>
      </c>
      <c r="Y42" s="300">
        <f t="shared" si="3"/>
        <v>45897</v>
      </c>
      <c r="Z42" s="182" t="s">
        <v>1767</v>
      </c>
      <c r="AA42" s="56" t="s">
        <v>2165</v>
      </c>
      <c r="AB42" s="319"/>
      <c r="AC42" s="458">
        <v>46692</v>
      </c>
      <c r="AD42" s="58"/>
      <c r="AE42" s="58"/>
      <c r="AF42" s="58"/>
      <c r="AG42" s="58"/>
      <c r="AH42" s="76"/>
      <c r="AI42" s="76"/>
      <c r="AJ42" s="76"/>
      <c r="AK42" s="76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464" t="s">
        <v>2162</v>
      </c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</row>
    <row r="43" spans="1:76" s="39" customFormat="1" x14ac:dyDescent="0.25">
      <c r="A43" s="455"/>
      <c r="B43" s="40">
        <v>40</v>
      </c>
      <c r="C43" s="28">
        <v>70</v>
      </c>
      <c r="D43" s="41" t="s">
        <v>1351</v>
      </c>
      <c r="E43" s="41" t="s">
        <v>1733</v>
      </c>
      <c r="F43" s="43" t="s">
        <v>1734</v>
      </c>
      <c r="G43" s="44" t="s">
        <v>1735</v>
      </c>
      <c r="H43" s="41" t="s">
        <v>2055</v>
      </c>
      <c r="I43" s="68">
        <v>1205001</v>
      </c>
      <c r="J43" s="41" t="s">
        <v>2056</v>
      </c>
      <c r="K43" s="41" t="s">
        <v>2057</v>
      </c>
      <c r="L43" s="29" t="s">
        <v>32</v>
      </c>
      <c r="M43" s="47">
        <v>2019</v>
      </c>
      <c r="N43" s="32">
        <f t="shared" si="0"/>
        <v>2024</v>
      </c>
      <c r="O43" s="33">
        <f t="shared" si="4"/>
        <v>2025</v>
      </c>
      <c r="P43" s="11" t="s">
        <v>1404</v>
      </c>
      <c r="Q43" s="48" t="s">
        <v>1951</v>
      </c>
      <c r="R43" s="29" t="s">
        <v>32</v>
      </c>
      <c r="S43" s="29" t="s">
        <v>32</v>
      </c>
      <c r="T43" s="29" t="s">
        <v>32</v>
      </c>
      <c r="U43" s="29" t="s">
        <v>32</v>
      </c>
      <c r="V43" s="58" t="s">
        <v>1759</v>
      </c>
      <c r="W43" s="1" t="s">
        <v>1955</v>
      </c>
      <c r="X43" s="324">
        <v>43707</v>
      </c>
      <c r="Y43" s="300">
        <f t="shared" si="3"/>
        <v>45897</v>
      </c>
      <c r="Z43" s="182" t="s">
        <v>1767</v>
      </c>
      <c r="AA43" s="56" t="s">
        <v>2165</v>
      </c>
      <c r="AB43" s="319"/>
      <c r="AC43" s="458">
        <v>46692</v>
      </c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464" t="s">
        <v>2162</v>
      </c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</row>
    <row r="44" spans="1:76" s="39" customFormat="1" x14ac:dyDescent="0.25">
      <c r="A44" s="455"/>
      <c r="B44" s="28">
        <v>41</v>
      </c>
      <c r="C44" s="40">
        <v>71</v>
      </c>
      <c r="D44" s="41" t="s">
        <v>1351</v>
      </c>
      <c r="E44" s="41" t="s">
        <v>1733</v>
      </c>
      <c r="F44" s="43" t="s">
        <v>1734</v>
      </c>
      <c r="G44" s="44" t="s">
        <v>1735</v>
      </c>
      <c r="H44" s="41" t="s">
        <v>2058</v>
      </c>
      <c r="I44" s="68">
        <v>1205001</v>
      </c>
      <c r="J44" s="41" t="s">
        <v>2059</v>
      </c>
      <c r="K44" s="41" t="s">
        <v>2060</v>
      </c>
      <c r="L44" s="29" t="s">
        <v>32</v>
      </c>
      <c r="M44" s="47">
        <v>2019</v>
      </c>
      <c r="N44" s="32">
        <f t="shared" si="0"/>
        <v>2024</v>
      </c>
      <c r="O44" s="33">
        <f t="shared" si="4"/>
        <v>2025</v>
      </c>
      <c r="P44" s="11" t="s">
        <v>1404</v>
      </c>
      <c r="Q44" s="48" t="s">
        <v>1951</v>
      </c>
      <c r="R44" s="29" t="s">
        <v>32</v>
      </c>
      <c r="S44" s="29" t="s">
        <v>32</v>
      </c>
      <c r="T44" s="29" t="s">
        <v>32</v>
      </c>
      <c r="U44" s="29" t="s">
        <v>32</v>
      </c>
      <c r="V44" s="58" t="s">
        <v>1759</v>
      </c>
      <c r="W44" s="76" t="s">
        <v>1955</v>
      </c>
      <c r="X44" s="324">
        <v>43707</v>
      </c>
      <c r="Y44" s="300">
        <f t="shared" si="3"/>
        <v>45897</v>
      </c>
      <c r="Z44" s="182" t="s">
        <v>1767</v>
      </c>
      <c r="AA44" s="56" t="s">
        <v>2165</v>
      </c>
      <c r="AB44" s="319"/>
      <c r="AC44" s="458">
        <v>46722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464" t="s">
        <v>2162</v>
      </c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</row>
    <row r="45" spans="1:76" s="39" customFormat="1" x14ac:dyDescent="0.25">
      <c r="A45" s="455"/>
      <c r="B45" s="40">
        <v>42</v>
      </c>
      <c r="C45" s="28">
        <v>72</v>
      </c>
      <c r="D45" s="41" t="s">
        <v>1351</v>
      </c>
      <c r="E45" s="41" t="s">
        <v>1733</v>
      </c>
      <c r="F45" s="43" t="s">
        <v>1734</v>
      </c>
      <c r="G45" s="44" t="s">
        <v>1735</v>
      </c>
      <c r="H45" s="41" t="s">
        <v>2061</v>
      </c>
      <c r="I45" s="68">
        <v>1205001</v>
      </c>
      <c r="J45" s="41" t="s">
        <v>2062</v>
      </c>
      <c r="K45" s="41" t="s">
        <v>2063</v>
      </c>
      <c r="L45" s="29" t="s">
        <v>32</v>
      </c>
      <c r="M45" s="47">
        <v>2019</v>
      </c>
      <c r="N45" s="32">
        <f t="shared" si="0"/>
        <v>2024</v>
      </c>
      <c r="O45" s="33">
        <f t="shared" si="4"/>
        <v>2025</v>
      </c>
      <c r="P45" s="11" t="s">
        <v>1404</v>
      </c>
      <c r="Q45" s="48" t="s">
        <v>1951</v>
      </c>
      <c r="R45" s="29" t="s">
        <v>32</v>
      </c>
      <c r="S45" s="29" t="s">
        <v>32</v>
      </c>
      <c r="T45" s="29" t="s">
        <v>32</v>
      </c>
      <c r="U45" s="29" t="s">
        <v>32</v>
      </c>
      <c r="V45" s="58" t="s">
        <v>1759</v>
      </c>
      <c r="W45" s="76" t="s">
        <v>1955</v>
      </c>
      <c r="X45" s="324">
        <v>43707</v>
      </c>
      <c r="Y45" s="300">
        <f t="shared" si="3"/>
        <v>45897</v>
      </c>
      <c r="Z45" s="182" t="s">
        <v>1767</v>
      </c>
      <c r="AA45" s="56" t="s">
        <v>2165</v>
      </c>
      <c r="AB45" s="319"/>
      <c r="AC45" s="458">
        <v>46722</v>
      </c>
      <c r="AD45" s="58"/>
      <c r="AE45" s="58"/>
      <c r="AF45" s="58"/>
      <c r="AG45" s="58"/>
      <c r="AH45" s="76"/>
      <c r="AI45" s="76"/>
      <c r="AJ45" s="76"/>
      <c r="AK45" s="76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464" t="s">
        <v>2162</v>
      </c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</row>
    <row r="46" spans="1:76" s="39" customFormat="1" x14ac:dyDescent="0.25">
      <c r="A46" s="455"/>
      <c r="B46" s="28">
        <v>43</v>
      </c>
      <c r="C46" s="28">
        <v>73</v>
      </c>
      <c r="D46" s="41" t="s">
        <v>1351</v>
      </c>
      <c r="E46" s="41" t="s">
        <v>1733</v>
      </c>
      <c r="F46" s="43" t="s">
        <v>1734</v>
      </c>
      <c r="G46" s="44" t="s">
        <v>1735</v>
      </c>
      <c r="H46" s="41" t="s">
        <v>2064</v>
      </c>
      <c r="I46" s="68">
        <v>1205001</v>
      </c>
      <c r="J46" s="41" t="s">
        <v>2065</v>
      </c>
      <c r="K46" s="41" t="s">
        <v>2066</v>
      </c>
      <c r="L46" s="29" t="s">
        <v>32</v>
      </c>
      <c r="M46" s="47">
        <v>2019</v>
      </c>
      <c r="N46" s="32">
        <f t="shared" si="0"/>
        <v>2024</v>
      </c>
      <c r="O46" s="33">
        <f t="shared" si="4"/>
        <v>2025</v>
      </c>
      <c r="P46" s="11" t="s">
        <v>1404</v>
      </c>
      <c r="Q46" s="48" t="s">
        <v>1951</v>
      </c>
      <c r="R46" s="29" t="s">
        <v>32</v>
      </c>
      <c r="S46" s="29" t="s">
        <v>32</v>
      </c>
      <c r="T46" s="29" t="s">
        <v>32</v>
      </c>
      <c r="U46" s="29" t="s">
        <v>32</v>
      </c>
      <c r="V46" s="58" t="s">
        <v>1759</v>
      </c>
      <c r="W46" s="76" t="s">
        <v>1955</v>
      </c>
      <c r="X46" s="324">
        <v>43707</v>
      </c>
      <c r="Y46" s="300">
        <f t="shared" si="3"/>
        <v>45897</v>
      </c>
      <c r="Z46" s="182" t="s">
        <v>1767</v>
      </c>
      <c r="AA46" s="56" t="s">
        <v>2165</v>
      </c>
      <c r="AB46" s="319"/>
      <c r="AC46" s="458">
        <v>46753</v>
      </c>
      <c r="AD46" s="58"/>
      <c r="AE46" s="58"/>
      <c r="AF46" s="58"/>
      <c r="AG46" s="58"/>
      <c r="AH46" s="76"/>
      <c r="AI46" s="76"/>
      <c r="AJ46" s="76"/>
      <c r="AK46" s="76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464" t="s">
        <v>2162</v>
      </c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</row>
    <row r="47" spans="1:76" s="39" customFormat="1" x14ac:dyDescent="0.25">
      <c r="A47" s="455"/>
      <c r="B47" s="40">
        <v>44</v>
      </c>
      <c r="C47" s="40">
        <v>74</v>
      </c>
      <c r="D47" s="41" t="s">
        <v>1351</v>
      </c>
      <c r="E47" s="41" t="s">
        <v>1733</v>
      </c>
      <c r="F47" s="43" t="s">
        <v>1734</v>
      </c>
      <c r="G47" s="44" t="s">
        <v>1735</v>
      </c>
      <c r="H47" s="41" t="s">
        <v>2067</v>
      </c>
      <c r="I47" s="68">
        <v>1205001</v>
      </c>
      <c r="J47" s="41" t="s">
        <v>2068</v>
      </c>
      <c r="K47" s="41" t="s">
        <v>2069</v>
      </c>
      <c r="L47" s="29" t="s">
        <v>32</v>
      </c>
      <c r="M47" s="47">
        <v>2019</v>
      </c>
      <c r="N47" s="32">
        <f t="shared" si="0"/>
        <v>2024</v>
      </c>
      <c r="O47" s="33">
        <f t="shared" si="4"/>
        <v>2025</v>
      </c>
      <c r="P47" s="11" t="s">
        <v>1404</v>
      </c>
      <c r="Q47" s="48" t="s">
        <v>1951</v>
      </c>
      <c r="R47" s="29" t="s">
        <v>32</v>
      </c>
      <c r="S47" s="29" t="s">
        <v>32</v>
      </c>
      <c r="T47" s="29" t="s">
        <v>32</v>
      </c>
      <c r="U47" s="29" t="s">
        <v>32</v>
      </c>
      <c r="V47" s="58" t="s">
        <v>1759</v>
      </c>
      <c r="W47" s="76" t="s">
        <v>1955</v>
      </c>
      <c r="X47" s="185">
        <v>43707</v>
      </c>
      <c r="Y47" s="300">
        <f t="shared" si="3"/>
        <v>45897</v>
      </c>
      <c r="Z47" s="182" t="s">
        <v>1767</v>
      </c>
      <c r="AA47" s="56" t="s">
        <v>2165</v>
      </c>
      <c r="AB47" s="319"/>
      <c r="AC47" s="458">
        <v>46753</v>
      </c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464" t="s">
        <v>2162</v>
      </c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</row>
    <row r="48" spans="1:76" s="39" customFormat="1" x14ac:dyDescent="0.25">
      <c r="A48" s="455"/>
      <c r="B48" s="28">
        <v>45</v>
      </c>
      <c r="C48" s="28">
        <v>81</v>
      </c>
      <c r="D48" s="41" t="s">
        <v>1351</v>
      </c>
      <c r="E48" s="41" t="s">
        <v>1733</v>
      </c>
      <c r="F48" s="43" t="s">
        <v>1734</v>
      </c>
      <c r="G48" s="44" t="s">
        <v>1735</v>
      </c>
      <c r="H48" s="41" t="s">
        <v>2093</v>
      </c>
      <c r="I48" s="68">
        <v>1205001</v>
      </c>
      <c r="J48" s="41" t="s">
        <v>2094</v>
      </c>
      <c r="K48" s="41" t="s">
        <v>2095</v>
      </c>
      <c r="L48" s="29" t="s">
        <v>32</v>
      </c>
      <c r="M48" s="47">
        <v>2019</v>
      </c>
      <c r="N48" s="32">
        <f t="shared" si="0"/>
        <v>2024</v>
      </c>
      <c r="O48" s="33">
        <f t="shared" si="4"/>
        <v>2025</v>
      </c>
      <c r="P48" s="11" t="s">
        <v>1404</v>
      </c>
      <c r="Q48" s="48" t="s">
        <v>1951</v>
      </c>
      <c r="R48" s="29" t="s">
        <v>32</v>
      </c>
      <c r="S48" s="29" t="s">
        <v>32</v>
      </c>
      <c r="T48" s="29" t="s">
        <v>32</v>
      </c>
      <c r="U48" s="29" t="s">
        <v>32</v>
      </c>
      <c r="V48" s="58" t="s">
        <v>1759</v>
      </c>
      <c r="W48" s="76" t="s">
        <v>1955</v>
      </c>
      <c r="X48" s="185">
        <v>43707</v>
      </c>
      <c r="Y48" s="300">
        <f t="shared" si="3"/>
        <v>45897</v>
      </c>
      <c r="Z48" s="182" t="s">
        <v>1767</v>
      </c>
      <c r="AA48" s="56" t="s">
        <v>2165</v>
      </c>
      <c r="AB48" s="319"/>
      <c r="AC48" s="458">
        <v>46784</v>
      </c>
      <c r="AD48" s="58"/>
      <c r="AE48" s="58"/>
      <c r="AF48" s="58"/>
      <c r="AG48" s="58"/>
      <c r="AH48" s="76"/>
      <c r="AI48" s="76"/>
      <c r="AJ48" s="76"/>
      <c r="AK48" s="76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464" t="s">
        <v>2162</v>
      </c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</row>
    <row r="49" spans="1:76" s="39" customFormat="1" x14ac:dyDescent="0.25">
      <c r="A49" s="455"/>
      <c r="B49" s="40">
        <v>46</v>
      </c>
      <c r="C49" s="28">
        <v>82</v>
      </c>
      <c r="D49" s="41" t="s">
        <v>1351</v>
      </c>
      <c r="E49" s="41" t="s">
        <v>1733</v>
      </c>
      <c r="F49" s="43" t="s">
        <v>1734</v>
      </c>
      <c r="G49" s="44" t="s">
        <v>1735</v>
      </c>
      <c r="H49" s="41" t="s">
        <v>2097</v>
      </c>
      <c r="I49" s="68">
        <v>1205001</v>
      </c>
      <c r="J49" s="41" t="s">
        <v>2098</v>
      </c>
      <c r="K49" s="41" t="s">
        <v>2099</v>
      </c>
      <c r="L49" s="29" t="s">
        <v>32</v>
      </c>
      <c r="M49" s="47">
        <v>2019</v>
      </c>
      <c r="N49" s="32">
        <f t="shared" si="0"/>
        <v>2024</v>
      </c>
      <c r="O49" s="33">
        <f t="shared" si="4"/>
        <v>2025</v>
      </c>
      <c r="P49" s="11" t="s">
        <v>1404</v>
      </c>
      <c r="Q49" s="48" t="s">
        <v>1951</v>
      </c>
      <c r="R49" s="29" t="s">
        <v>32</v>
      </c>
      <c r="S49" s="29" t="s">
        <v>32</v>
      </c>
      <c r="T49" s="29" t="s">
        <v>32</v>
      </c>
      <c r="U49" s="29" t="s">
        <v>32</v>
      </c>
      <c r="V49" s="58" t="s">
        <v>1759</v>
      </c>
      <c r="W49" s="76" t="s">
        <v>1955</v>
      </c>
      <c r="X49" s="185">
        <v>43707</v>
      </c>
      <c r="Y49" s="300">
        <f t="shared" si="3"/>
        <v>45897</v>
      </c>
      <c r="Z49" s="182" t="s">
        <v>1767</v>
      </c>
      <c r="AA49" s="56" t="s">
        <v>2165</v>
      </c>
      <c r="AB49" s="319"/>
      <c r="AC49" s="458">
        <v>46784</v>
      </c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464" t="s">
        <v>2162</v>
      </c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</row>
    <row r="50" spans="1:76" s="39" customFormat="1" ht="18.75" customHeight="1" x14ac:dyDescent="0.25">
      <c r="A50" s="455"/>
      <c r="B50" s="28">
        <v>47</v>
      </c>
      <c r="C50" s="40">
        <v>83</v>
      </c>
      <c r="D50" s="41" t="s">
        <v>1351</v>
      </c>
      <c r="E50" s="41" t="s">
        <v>1733</v>
      </c>
      <c r="F50" s="43" t="s">
        <v>1734</v>
      </c>
      <c r="G50" s="44" t="s">
        <v>1735</v>
      </c>
      <c r="H50" s="41" t="s">
        <v>2101</v>
      </c>
      <c r="I50" s="68">
        <v>1205001</v>
      </c>
      <c r="J50" s="41" t="s">
        <v>2102</v>
      </c>
      <c r="K50" s="41" t="s">
        <v>2103</v>
      </c>
      <c r="L50" s="29" t="s">
        <v>32</v>
      </c>
      <c r="M50" s="47">
        <v>2019</v>
      </c>
      <c r="N50" s="32">
        <f t="shared" si="0"/>
        <v>2024</v>
      </c>
      <c r="O50" s="33">
        <f t="shared" si="4"/>
        <v>2025</v>
      </c>
      <c r="P50" s="11" t="s">
        <v>1404</v>
      </c>
      <c r="Q50" s="48" t="s">
        <v>1951</v>
      </c>
      <c r="R50" s="29" t="s">
        <v>32</v>
      </c>
      <c r="S50" s="29" t="s">
        <v>32</v>
      </c>
      <c r="T50" s="29" t="s">
        <v>32</v>
      </c>
      <c r="U50" s="29" t="s">
        <v>32</v>
      </c>
      <c r="V50" s="58" t="s">
        <v>1759</v>
      </c>
      <c r="W50" s="76" t="s">
        <v>1955</v>
      </c>
      <c r="X50" s="185">
        <v>43707</v>
      </c>
      <c r="Y50" s="300">
        <f t="shared" si="3"/>
        <v>45897</v>
      </c>
      <c r="Z50" s="182" t="s">
        <v>1767</v>
      </c>
      <c r="AA50" s="56" t="s">
        <v>2165</v>
      </c>
      <c r="AB50" s="319"/>
      <c r="AC50" s="458">
        <v>46813</v>
      </c>
      <c r="AD50" s="58"/>
      <c r="AE50" s="58"/>
      <c r="AF50" s="58"/>
      <c r="AG50" s="58"/>
      <c r="AH50" s="76"/>
      <c r="AI50" s="76"/>
      <c r="AJ50" s="76"/>
      <c r="AK50" s="76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464" t="s">
        <v>2162</v>
      </c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</row>
    <row r="51" spans="1:76" s="39" customFormat="1" ht="18.75" customHeight="1" x14ac:dyDescent="0.25">
      <c r="A51" s="455"/>
      <c r="B51" s="40">
        <v>48</v>
      </c>
      <c r="C51" s="28">
        <v>84</v>
      </c>
      <c r="D51" s="41" t="s">
        <v>1351</v>
      </c>
      <c r="E51" s="41" t="s">
        <v>1733</v>
      </c>
      <c r="F51" s="43" t="s">
        <v>1734</v>
      </c>
      <c r="G51" s="44" t="s">
        <v>1735</v>
      </c>
      <c r="H51" s="41" t="s">
        <v>2105</v>
      </c>
      <c r="I51" s="68">
        <v>1205001</v>
      </c>
      <c r="J51" s="41" t="s">
        <v>2106</v>
      </c>
      <c r="K51" s="41" t="s">
        <v>2107</v>
      </c>
      <c r="L51" s="29" t="s">
        <v>32</v>
      </c>
      <c r="M51" s="47">
        <v>2019</v>
      </c>
      <c r="N51" s="32">
        <f t="shared" si="0"/>
        <v>2024</v>
      </c>
      <c r="O51" s="33">
        <f t="shared" si="4"/>
        <v>2025</v>
      </c>
      <c r="P51" s="11" t="s">
        <v>1404</v>
      </c>
      <c r="Q51" s="48" t="s">
        <v>1951</v>
      </c>
      <c r="R51" s="29" t="s">
        <v>32</v>
      </c>
      <c r="S51" s="29" t="s">
        <v>32</v>
      </c>
      <c r="T51" s="29" t="s">
        <v>32</v>
      </c>
      <c r="U51" s="29" t="s">
        <v>32</v>
      </c>
      <c r="V51" s="58" t="s">
        <v>1759</v>
      </c>
      <c r="W51" s="76" t="s">
        <v>1955</v>
      </c>
      <c r="X51" s="185">
        <v>43707</v>
      </c>
      <c r="Y51" s="300">
        <f t="shared" si="3"/>
        <v>45897</v>
      </c>
      <c r="Z51" s="182" t="s">
        <v>1767</v>
      </c>
      <c r="AA51" s="56" t="s">
        <v>2165</v>
      </c>
      <c r="AB51" s="319"/>
      <c r="AC51" s="458">
        <v>46813</v>
      </c>
      <c r="AD51" s="58"/>
      <c r="AE51" s="58"/>
      <c r="AF51" s="58"/>
      <c r="AG51" s="58"/>
      <c r="AH51" s="76"/>
      <c r="AI51" s="76"/>
      <c r="AJ51" s="76"/>
      <c r="AK51" s="76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464" t="s">
        <v>2162</v>
      </c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</row>
    <row r="52" spans="1:76" s="39" customFormat="1" x14ac:dyDescent="0.25">
      <c r="A52" s="455"/>
      <c r="B52" s="28">
        <v>49</v>
      </c>
      <c r="C52" s="28">
        <v>85</v>
      </c>
      <c r="D52" s="41" t="s">
        <v>1351</v>
      </c>
      <c r="E52" s="41" t="s">
        <v>1733</v>
      </c>
      <c r="F52" s="43" t="s">
        <v>1734</v>
      </c>
      <c r="G52" s="44" t="s">
        <v>1735</v>
      </c>
      <c r="H52" s="41" t="s">
        <v>2109</v>
      </c>
      <c r="I52" s="68">
        <v>1205001</v>
      </c>
      <c r="J52" s="41" t="s">
        <v>2110</v>
      </c>
      <c r="K52" s="41" t="s">
        <v>2111</v>
      </c>
      <c r="L52" s="29" t="s">
        <v>32</v>
      </c>
      <c r="M52" s="47">
        <v>2019</v>
      </c>
      <c r="N52" s="32">
        <f t="shared" si="0"/>
        <v>2024</v>
      </c>
      <c r="O52" s="33">
        <f t="shared" si="4"/>
        <v>2025</v>
      </c>
      <c r="P52" s="11" t="s">
        <v>1404</v>
      </c>
      <c r="Q52" s="48" t="s">
        <v>1951</v>
      </c>
      <c r="R52" s="29" t="s">
        <v>32</v>
      </c>
      <c r="S52" s="29" t="s">
        <v>32</v>
      </c>
      <c r="T52" s="29" t="s">
        <v>32</v>
      </c>
      <c r="U52" s="29" t="s">
        <v>32</v>
      </c>
      <c r="V52" s="58" t="s">
        <v>1759</v>
      </c>
      <c r="W52" s="76" t="s">
        <v>1955</v>
      </c>
      <c r="X52" s="185">
        <v>43707</v>
      </c>
      <c r="Y52" s="300">
        <f t="shared" si="3"/>
        <v>45897</v>
      </c>
      <c r="Z52" s="182" t="s">
        <v>1767</v>
      </c>
      <c r="AA52" s="56" t="s">
        <v>2165</v>
      </c>
      <c r="AB52" s="319"/>
      <c r="AC52" s="458">
        <v>46844</v>
      </c>
      <c r="AD52" s="58"/>
      <c r="AE52" s="58"/>
      <c r="AF52" s="58"/>
      <c r="AG52" s="58"/>
      <c r="AH52" s="76"/>
      <c r="AI52" s="76"/>
      <c r="AJ52" s="76"/>
      <c r="AK52" s="76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464" t="s">
        <v>2162</v>
      </c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</row>
    <row r="53" spans="1:76" s="39" customFormat="1" x14ac:dyDescent="0.25">
      <c r="A53" s="455"/>
      <c r="B53" s="40">
        <v>50</v>
      </c>
      <c r="C53" s="40">
        <v>86</v>
      </c>
      <c r="D53" s="41" t="s">
        <v>1351</v>
      </c>
      <c r="E53" s="41" t="s">
        <v>1733</v>
      </c>
      <c r="F53" s="43" t="s">
        <v>1734</v>
      </c>
      <c r="G53" s="44" t="s">
        <v>1735</v>
      </c>
      <c r="H53" s="41" t="s">
        <v>2113</v>
      </c>
      <c r="I53" s="68">
        <v>1205001</v>
      </c>
      <c r="J53" s="41" t="s">
        <v>2114</v>
      </c>
      <c r="K53" s="41" t="s">
        <v>2115</v>
      </c>
      <c r="L53" s="29" t="s">
        <v>32</v>
      </c>
      <c r="M53" s="47">
        <v>2019</v>
      </c>
      <c r="N53" s="32">
        <f t="shared" si="0"/>
        <v>2024</v>
      </c>
      <c r="O53" s="33">
        <f t="shared" si="4"/>
        <v>2025</v>
      </c>
      <c r="P53" s="11" t="s">
        <v>1404</v>
      </c>
      <c r="Q53" s="48" t="s">
        <v>1951</v>
      </c>
      <c r="R53" s="29" t="s">
        <v>32</v>
      </c>
      <c r="S53" s="29" t="s">
        <v>32</v>
      </c>
      <c r="T53" s="29" t="s">
        <v>32</v>
      </c>
      <c r="U53" s="29" t="s">
        <v>32</v>
      </c>
      <c r="V53" s="58" t="s">
        <v>1759</v>
      </c>
      <c r="W53" s="76" t="s">
        <v>1955</v>
      </c>
      <c r="X53" s="324">
        <v>43707</v>
      </c>
      <c r="Y53" s="300">
        <f t="shared" si="3"/>
        <v>45897</v>
      </c>
      <c r="Z53" s="182" t="s">
        <v>1767</v>
      </c>
      <c r="AA53" s="56" t="s">
        <v>2165</v>
      </c>
      <c r="AB53" s="319"/>
      <c r="AC53" s="458">
        <v>46844</v>
      </c>
      <c r="AD53" s="58"/>
      <c r="AE53" s="58"/>
      <c r="AF53" s="58"/>
      <c r="AG53" s="58"/>
      <c r="AH53" s="76"/>
      <c r="AI53" s="76"/>
      <c r="AJ53" s="76"/>
      <c r="AK53" s="76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464" t="s">
        <v>2162</v>
      </c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</row>
    <row r="54" spans="1:76" s="39" customFormat="1" x14ac:dyDescent="0.25">
      <c r="A54" s="455"/>
      <c r="B54" s="28">
        <v>51</v>
      </c>
      <c r="C54" s="28">
        <v>87</v>
      </c>
      <c r="D54" s="41" t="s">
        <v>1351</v>
      </c>
      <c r="E54" s="41" t="s">
        <v>1733</v>
      </c>
      <c r="F54" s="43" t="s">
        <v>1734</v>
      </c>
      <c r="G54" s="44" t="s">
        <v>1735</v>
      </c>
      <c r="H54" s="41" t="s">
        <v>2117</v>
      </c>
      <c r="I54" s="68">
        <v>1205001</v>
      </c>
      <c r="J54" s="41" t="s">
        <v>2118</v>
      </c>
      <c r="K54" s="41" t="s">
        <v>2119</v>
      </c>
      <c r="L54" s="29" t="s">
        <v>32</v>
      </c>
      <c r="M54" s="47">
        <v>2019</v>
      </c>
      <c r="N54" s="32">
        <f t="shared" si="0"/>
        <v>2024</v>
      </c>
      <c r="O54" s="33">
        <f t="shared" si="4"/>
        <v>2025</v>
      </c>
      <c r="P54" s="11" t="s">
        <v>1404</v>
      </c>
      <c r="Q54" s="48" t="s">
        <v>1951</v>
      </c>
      <c r="R54" s="29" t="s">
        <v>32</v>
      </c>
      <c r="S54" s="29" t="s">
        <v>32</v>
      </c>
      <c r="T54" s="29" t="s">
        <v>32</v>
      </c>
      <c r="U54" s="29" t="s">
        <v>32</v>
      </c>
      <c r="V54" s="58" t="s">
        <v>1759</v>
      </c>
      <c r="W54" s="76" t="s">
        <v>1955</v>
      </c>
      <c r="X54" s="324">
        <v>43707</v>
      </c>
      <c r="Y54" s="300">
        <f t="shared" si="3"/>
        <v>45897</v>
      </c>
      <c r="Z54" s="182" t="s">
        <v>1767</v>
      </c>
      <c r="AA54" s="56" t="s">
        <v>2165</v>
      </c>
      <c r="AB54" s="319"/>
      <c r="AC54" s="458">
        <v>46874</v>
      </c>
      <c r="AD54" s="58"/>
      <c r="AE54" s="58"/>
      <c r="AF54" s="58"/>
      <c r="AG54" s="58"/>
      <c r="AH54" s="76"/>
      <c r="AI54" s="76"/>
      <c r="AJ54" s="76"/>
      <c r="AK54" s="76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464" t="s">
        <v>2162</v>
      </c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</row>
    <row r="55" spans="1:76" s="39" customFormat="1" x14ac:dyDescent="0.25">
      <c r="A55" s="455"/>
      <c r="B55" s="40">
        <v>52</v>
      </c>
      <c r="C55" s="28">
        <v>88</v>
      </c>
      <c r="D55" s="41" t="s">
        <v>1351</v>
      </c>
      <c r="E55" s="41" t="s">
        <v>1733</v>
      </c>
      <c r="F55" s="43" t="s">
        <v>1734</v>
      </c>
      <c r="G55" s="44" t="s">
        <v>1735</v>
      </c>
      <c r="H55" s="41" t="s">
        <v>2121</v>
      </c>
      <c r="I55" s="68">
        <v>1205001</v>
      </c>
      <c r="J55" s="41" t="s">
        <v>2122</v>
      </c>
      <c r="K55" s="41" t="s">
        <v>2123</v>
      </c>
      <c r="L55" s="29" t="s">
        <v>32</v>
      </c>
      <c r="M55" s="47">
        <v>2019</v>
      </c>
      <c r="N55" s="32">
        <f t="shared" si="0"/>
        <v>2024</v>
      </c>
      <c r="O55" s="33">
        <f t="shared" si="4"/>
        <v>2025</v>
      </c>
      <c r="P55" s="11" t="s">
        <v>1404</v>
      </c>
      <c r="Q55" s="48" t="s">
        <v>1951</v>
      </c>
      <c r="R55" s="29" t="s">
        <v>32</v>
      </c>
      <c r="S55" s="29" t="s">
        <v>32</v>
      </c>
      <c r="T55" s="29" t="s">
        <v>32</v>
      </c>
      <c r="U55" s="29" t="s">
        <v>32</v>
      </c>
      <c r="V55" s="58" t="s">
        <v>1759</v>
      </c>
      <c r="W55" s="76" t="s">
        <v>1955</v>
      </c>
      <c r="X55" s="324">
        <v>43707</v>
      </c>
      <c r="Y55" s="300">
        <f t="shared" si="3"/>
        <v>45897</v>
      </c>
      <c r="Z55" s="182" t="s">
        <v>1767</v>
      </c>
      <c r="AA55" s="56" t="s">
        <v>2165</v>
      </c>
      <c r="AB55" s="319"/>
      <c r="AC55" s="458">
        <v>46874</v>
      </c>
      <c r="AD55" s="58"/>
      <c r="AE55" s="58"/>
      <c r="AF55" s="58"/>
      <c r="AG55" s="58"/>
      <c r="AH55" s="76"/>
      <c r="AI55" s="76"/>
      <c r="AJ55" s="76"/>
      <c r="AK55" s="76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464" t="s">
        <v>2162</v>
      </c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</row>
    <row r="56" spans="1:76" s="39" customFormat="1" x14ac:dyDescent="0.25">
      <c r="A56" s="455"/>
      <c r="B56" s="28">
        <v>53</v>
      </c>
      <c r="C56" s="40">
        <v>89</v>
      </c>
      <c r="D56" s="41" t="s">
        <v>1351</v>
      </c>
      <c r="E56" s="41" t="s">
        <v>1786</v>
      </c>
      <c r="F56" s="43" t="s">
        <v>1734</v>
      </c>
      <c r="G56" s="44" t="s">
        <v>1735</v>
      </c>
      <c r="H56" s="41" t="s">
        <v>2125</v>
      </c>
      <c r="I56" s="68">
        <v>1205001</v>
      </c>
      <c r="J56" s="41" t="s">
        <v>2126</v>
      </c>
      <c r="K56" s="41" t="s">
        <v>2127</v>
      </c>
      <c r="L56" s="29" t="s">
        <v>32</v>
      </c>
      <c r="M56" s="47">
        <v>2019</v>
      </c>
      <c r="N56" s="32">
        <f t="shared" si="0"/>
        <v>2024</v>
      </c>
      <c r="O56" s="33">
        <f t="shared" si="4"/>
        <v>2025</v>
      </c>
      <c r="P56" s="11" t="s">
        <v>1404</v>
      </c>
      <c r="Q56" s="48" t="s">
        <v>1951</v>
      </c>
      <c r="R56" s="29" t="s">
        <v>32</v>
      </c>
      <c r="S56" s="29" t="s">
        <v>32</v>
      </c>
      <c r="T56" s="29" t="s">
        <v>32</v>
      </c>
      <c r="U56" s="29" t="s">
        <v>32</v>
      </c>
      <c r="V56" s="58" t="s">
        <v>1759</v>
      </c>
      <c r="W56" s="76" t="s">
        <v>1955</v>
      </c>
      <c r="X56" s="324">
        <v>43707</v>
      </c>
      <c r="Y56" s="300">
        <f t="shared" si="3"/>
        <v>45897</v>
      </c>
      <c r="Z56" s="182" t="s">
        <v>1767</v>
      </c>
      <c r="AA56" s="56" t="s">
        <v>2165</v>
      </c>
      <c r="AB56" s="319"/>
      <c r="AC56" s="458">
        <v>46905</v>
      </c>
      <c r="AD56" s="58"/>
      <c r="AE56" s="58"/>
      <c r="AF56" s="58"/>
      <c r="AG56" s="58"/>
      <c r="AH56" s="76"/>
      <c r="AI56" s="76"/>
      <c r="AJ56" s="76"/>
      <c r="AK56" s="76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464" t="s">
        <v>2162</v>
      </c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</row>
    <row r="57" spans="1:76" s="39" customFormat="1" x14ac:dyDescent="0.25">
      <c r="A57" s="455"/>
      <c r="B57" s="40">
        <v>54</v>
      </c>
      <c r="C57" s="28">
        <v>90</v>
      </c>
      <c r="D57" s="41" t="s">
        <v>1351</v>
      </c>
      <c r="E57" s="41" t="s">
        <v>1733</v>
      </c>
      <c r="F57" s="43" t="s">
        <v>1734</v>
      </c>
      <c r="G57" s="44" t="s">
        <v>1735</v>
      </c>
      <c r="H57" s="41" t="s">
        <v>2129</v>
      </c>
      <c r="I57" s="68">
        <v>1205001</v>
      </c>
      <c r="J57" s="41" t="s">
        <v>2130</v>
      </c>
      <c r="K57" s="41" t="s">
        <v>2131</v>
      </c>
      <c r="L57" s="29" t="s">
        <v>32</v>
      </c>
      <c r="M57" s="47">
        <v>2019</v>
      </c>
      <c r="N57" s="32">
        <f t="shared" si="0"/>
        <v>2024</v>
      </c>
      <c r="O57" s="33">
        <f t="shared" si="4"/>
        <v>2025</v>
      </c>
      <c r="P57" s="11" t="s">
        <v>1404</v>
      </c>
      <c r="Q57" s="48" t="s">
        <v>1951</v>
      </c>
      <c r="R57" s="29" t="s">
        <v>32</v>
      </c>
      <c r="S57" s="29" t="s">
        <v>32</v>
      </c>
      <c r="T57" s="29" t="s">
        <v>32</v>
      </c>
      <c r="U57" s="29" t="s">
        <v>32</v>
      </c>
      <c r="V57" s="58" t="s">
        <v>1759</v>
      </c>
      <c r="W57" s="76" t="s">
        <v>1955</v>
      </c>
      <c r="X57" s="324">
        <v>43707</v>
      </c>
      <c r="Y57" s="300">
        <f t="shared" si="3"/>
        <v>45897</v>
      </c>
      <c r="Z57" s="182" t="s">
        <v>1767</v>
      </c>
      <c r="AA57" s="56" t="s">
        <v>2165</v>
      </c>
      <c r="AB57" s="319"/>
      <c r="AC57" s="458">
        <v>46905</v>
      </c>
      <c r="AD57" s="58"/>
      <c r="AE57" s="58"/>
      <c r="AF57" s="58"/>
      <c r="AG57" s="58"/>
      <c r="AH57" s="76"/>
      <c r="AI57" s="76"/>
      <c r="AJ57" s="76"/>
      <c r="AK57" s="76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464" t="s">
        <v>2162</v>
      </c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</row>
    <row r="58" spans="1:76" s="39" customFormat="1" x14ac:dyDescent="0.25">
      <c r="A58" s="455"/>
      <c r="B58" s="28">
        <v>55</v>
      </c>
      <c r="C58" s="28">
        <v>38</v>
      </c>
      <c r="D58" s="41" t="s">
        <v>1941</v>
      </c>
      <c r="E58" s="41" t="s">
        <v>1733</v>
      </c>
      <c r="F58" s="43" t="s">
        <v>1734</v>
      </c>
      <c r="G58" s="44" t="s">
        <v>1735</v>
      </c>
      <c r="H58" s="42" t="s">
        <v>1942</v>
      </c>
      <c r="I58" s="68">
        <v>1205001</v>
      </c>
      <c r="J58" s="41" t="s">
        <v>1943</v>
      </c>
      <c r="K58" s="41" t="s">
        <v>1944</v>
      </c>
      <c r="L58" s="29" t="s">
        <v>32</v>
      </c>
      <c r="M58" s="47">
        <v>2021</v>
      </c>
      <c r="N58" s="32">
        <f t="shared" si="0"/>
        <v>2026</v>
      </c>
      <c r="O58" s="33">
        <f t="shared" si="4"/>
        <v>2027</v>
      </c>
      <c r="P58" s="11" t="s">
        <v>1404</v>
      </c>
      <c r="Q58" s="48" t="s">
        <v>1730</v>
      </c>
      <c r="R58" s="29" t="s">
        <v>32</v>
      </c>
      <c r="S58" s="29" t="s">
        <v>32</v>
      </c>
      <c r="T58" s="29" t="s">
        <v>32</v>
      </c>
      <c r="U58" s="29" t="s">
        <v>32</v>
      </c>
      <c r="V58" s="58" t="s">
        <v>1945</v>
      </c>
      <c r="W58" s="76" t="s">
        <v>1946</v>
      </c>
      <c r="X58" s="324">
        <v>44530</v>
      </c>
      <c r="Y58" s="300">
        <f t="shared" si="3"/>
        <v>46720</v>
      </c>
      <c r="Z58" s="182"/>
      <c r="AA58" s="12"/>
      <c r="AB58" s="319"/>
      <c r="AC58" s="458">
        <v>46935</v>
      </c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464" t="s">
        <v>2162</v>
      </c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</row>
    <row r="59" spans="1:76" s="39" customFormat="1" x14ac:dyDescent="0.25">
      <c r="A59" s="455"/>
      <c r="B59" s="40">
        <v>56</v>
      </c>
      <c r="C59" s="40">
        <v>5</v>
      </c>
      <c r="D59" s="41" t="s">
        <v>1762</v>
      </c>
      <c r="E59" s="41" t="s">
        <v>1733</v>
      </c>
      <c r="F59" s="43" t="s">
        <v>1734</v>
      </c>
      <c r="G59" s="44" t="s">
        <v>1735</v>
      </c>
      <c r="H59" s="42" t="s">
        <v>1763</v>
      </c>
      <c r="I59" s="68">
        <v>1205001</v>
      </c>
      <c r="J59" s="41" t="s">
        <v>1764</v>
      </c>
      <c r="K59" s="41" t="s">
        <v>1765</v>
      </c>
      <c r="L59" s="30" t="s">
        <v>32</v>
      </c>
      <c r="M59" s="47">
        <v>2023</v>
      </c>
      <c r="N59" s="32">
        <f t="shared" si="0"/>
        <v>2028</v>
      </c>
      <c r="O59" s="33">
        <f t="shared" si="4"/>
        <v>2029</v>
      </c>
      <c r="P59" s="11" t="s">
        <v>1404</v>
      </c>
      <c r="Q59" s="48" t="s">
        <v>1730</v>
      </c>
      <c r="R59" s="30" t="s">
        <v>32</v>
      </c>
      <c r="S59" s="30" t="s">
        <v>32</v>
      </c>
      <c r="T59" s="30" t="s">
        <v>32</v>
      </c>
      <c r="U59" s="30" t="s">
        <v>32</v>
      </c>
      <c r="V59" s="186" t="s">
        <v>1759</v>
      </c>
      <c r="W59" s="12" t="s">
        <v>1766</v>
      </c>
      <c r="X59" s="324">
        <v>45044</v>
      </c>
      <c r="Y59" s="300">
        <f t="shared" si="3"/>
        <v>47234</v>
      </c>
      <c r="Z59" s="182" t="s">
        <v>1767</v>
      </c>
      <c r="AA59" s="56" t="s">
        <v>2165</v>
      </c>
      <c r="AB59" s="319"/>
      <c r="AC59" s="458">
        <v>46935</v>
      </c>
      <c r="AD59" s="58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464" t="s">
        <v>2162</v>
      </c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</row>
    <row r="60" spans="1:76" s="39" customFormat="1" ht="21" customHeight="1" x14ac:dyDescent="0.25">
      <c r="A60" s="455"/>
      <c r="B60" s="28">
        <v>57</v>
      </c>
      <c r="C60" s="28">
        <v>32</v>
      </c>
      <c r="D60" s="41" t="s">
        <v>1908</v>
      </c>
      <c r="E60" s="41" t="s">
        <v>1786</v>
      </c>
      <c r="F60" s="43" t="s">
        <v>1734</v>
      </c>
      <c r="G60" s="44" t="s">
        <v>1735</v>
      </c>
      <c r="H60" s="42" t="s">
        <v>1909</v>
      </c>
      <c r="I60" s="68">
        <v>1205001</v>
      </c>
      <c r="J60" s="41" t="s">
        <v>1910</v>
      </c>
      <c r="K60" s="41" t="s">
        <v>1911</v>
      </c>
      <c r="L60" s="29" t="s">
        <v>32</v>
      </c>
      <c r="M60" s="47">
        <v>2023</v>
      </c>
      <c r="N60" s="32">
        <f t="shared" si="0"/>
        <v>2028</v>
      </c>
      <c r="O60" s="33">
        <f t="shared" si="4"/>
        <v>2029</v>
      </c>
      <c r="P60" s="11" t="s">
        <v>1404</v>
      </c>
      <c r="Q60" s="48" t="s">
        <v>1730</v>
      </c>
      <c r="R60" s="29" t="s">
        <v>32</v>
      </c>
      <c r="S60" s="29" t="s">
        <v>32</v>
      </c>
      <c r="T60" s="29" t="s">
        <v>32</v>
      </c>
      <c r="U60" s="29" t="s">
        <v>32</v>
      </c>
      <c r="V60" s="186" t="s">
        <v>1759</v>
      </c>
      <c r="W60" s="12" t="s">
        <v>1912</v>
      </c>
      <c r="X60" s="324">
        <v>45289</v>
      </c>
      <c r="Y60" s="300">
        <f t="shared" si="3"/>
        <v>47479</v>
      </c>
      <c r="Z60" s="182" t="s">
        <v>1767</v>
      </c>
      <c r="AA60" s="56" t="s">
        <v>2165</v>
      </c>
      <c r="AB60" s="469"/>
      <c r="AC60" s="458">
        <v>46966</v>
      </c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464" t="s">
        <v>2162</v>
      </c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</row>
    <row r="61" spans="1:76" s="39" customFormat="1" x14ac:dyDescent="0.25">
      <c r="A61" s="455"/>
      <c r="B61" s="40">
        <v>58</v>
      </c>
      <c r="C61" s="28">
        <v>4</v>
      </c>
      <c r="D61" s="354" t="s">
        <v>2029</v>
      </c>
      <c r="E61" s="337" t="s">
        <v>1733</v>
      </c>
      <c r="F61" s="338" t="s">
        <v>1734</v>
      </c>
      <c r="G61" s="339" t="s">
        <v>1735</v>
      </c>
      <c r="H61" s="340" t="s">
        <v>1756</v>
      </c>
      <c r="I61" s="341">
        <v>1205001</v>
      </c>
      <c r="J61" s="337" t="s">
        <v>1757</v>
      </c>
      <c r="K61" s="337" t="s">
        <v>1758</v>
      </c>
      <c r="L61" s="353" t="s">
        <v>32</v>
      </c>
      <c r="M61" s="84">
        <v>2024</v>
      </c>
      <c r="N61" s="350">
        <f t="shared" si="0"/>
        <v>2029</v>
      </c>
      <c r="O61" s="351">
        <f t="shared" si="4"/>
        <v>2030</v>
      </c>
      <c r="P61" s="352" t="s">
        <v>1404</v>
      </c>
      <c r="Q61" s="85" t="s">
        <v>1730</v>
      </c>
      <c r="R61" s="353" t="s">
        <v>32</v>
      </c>
      <c r="S61" s="353" t="s">
        <v>32</v>
      </c>
      <c r="T61" s="353" t="s">
        <v>32</v>
      </c>
      <c r="U61" s="353" t="s">
        <v>32</v>
      </c>
      <c r="V61" s="342" t="s">
        <v>1739</v>
      </c>
      <c r="W61" s="470" t="s">
        <v>1934</v>
      </c>
      <c r="X61" s="344">
        <v>45474</v>
      </c>
      <c r="Y61" s="345">
        <f t="shared" si="3"/>
        <v>47664</v>
      </c>
      <c r="Z61" s="346" t="s">
        <v>1741</v>
      </c>
      <c r="AA61" s="347" t="s">
        <v>1742</v>
      </c>
      <c r="AB61" s="348" t="s">
        <v>2169</v>
      </c>
      <c r="AC61" s="458">
        <v>46966</v>
      </c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464" t="s">
        <v>2162</v>
      </c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</row>
    <row r="62" spans="1:76" s="39" customFormat="1" ht="21" customHeight="1" x14ac:dyDescent="0.25">
      <c r="A62" s="455"/>
      <c r="B62" s="28">
        <v>59</v>
      </c>
      <c r="C62" s="40">
        <v>7</v>
      </c>
      <c r="D62" s="336" t="s">
        <v>1774</v>
      </c>
      <c r="E62" s="41" t="s">
        <v>1733</v>
      </c>
      <c r="F62" s="43" t="s">
        <v>1734</v>
      </c>
      <c r="G62" s="44" t="s">
        <v>1735</v>
      </c>
      <c r="H62" s="126" t="s">
        <v>1775</v>
      </c>
      <c r="I62" s="68">
        <v>1205001</v>
      </c>
      <c r="J62" s="41" t="s">
        <v>1776</v>
      </c>
      <c r="K62" s="41" t="s">
        <v>1777</v>
      </c>
      <c r="L62" s="29" t="s">
        <v>32</v>
      </c>
      <c r="M62" s="47">
        <v>2024</v>
      </c>
      <c r="N62" s="32">
        <f t="shared" si="0"/>
        <v>2029</v>
      </c>
      <c r="O62" s="33">
        <f t="shared" si="4"/>
        <v>2030</v>
      </c>
      <c r="P62" s="11" t="s">
        <v>1404</v>
      </c>
      <c r="Q62" s="48" t="s">
        <v>1730</v>
      </c>
      <c r="R62" s="29" t="s">
        <v>32</v>
      </c>
      <c r="S62" s="29" t="s">
        <v>32</v>
      </c>
      <c r="T62" s="29" t="s">
        <v>32</v>
      </c>
      <c r="U62" s="29" t="s">
        <v>32</v>
      </c>
      <c r="V62" s="186" t="s">
        <v>1739</v>
      </c>
      <c r="W62" s="12" t="s">
        <v>1778</v>
      </c>
      <c r="X62" s="184">
        <v>45444</v>
      </c>
      <c r="Y62" s="300">
        <f t="shared" ref="Y62:Y90" si="5">+X62+2195</f>
        <v>47639</v>
      </c>
      <c r="Z62" s="182" t="s">
        <v>1741</v>
      </c>
      <c r="AA62" s="56" t="s">
        <v>1742</v>
      </c>
      <c r="AB62" s="469" t="s">
        <v>2170</v>
      </c>
      <c r="AC62" s="458">
        <v>46997</v>
      </c>
      <c r="AD62" s="58"/>
      <c r="AE62" s="58"/>
      <c r="AF62" s="58"/>
      <c r="AG62" s="58"/>
      <c r="AH62" s="76"/>
      <c r="AI62" s="76"/>
      <c r="AJ62" s="76"/>
      <c r="AK62" s="76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464" t="s">
        <v>2162</v>
      </c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</row>
    <row r="63" spans="1:76" s="39" customFormat="1" ht="21" customHeight="1" x14ac:dyDescent="0.25">
      <c r="A63" s="455"/>
      <c r="B63" s="40">
        <v>60</v>
      </c>
      <c r="C63" s="28">
        <v>8</v>
      </c>
      <c r="D63" s="336" t="s">
        <v>1780</v>
      </c>
      <c r="E63" s="41" t="s">
        <v>1733</v>
      </c>
      <c r="F63" s="43" t="s">
        <v>1734</v>
      </c>
      <c r="G63" s="44" t="s">
        <v>1735</v>
      </c>
      <c r="H63" s="126" t="s">
        <v>1781</v>
      </c>
      <c r="I63" s="68">
        <v>1205001</v>
      </c>
      <c r="J63" s="41" t="s">
        <v>1782</v>
      </c>
      <c r="K63" s="41" t="s">
        <v>1783</v>
      </c>
      <c r="L63" s="29" t="s">
        <v>32</v>
      </c>
      <c r="M63" s="47">
        <v>2024</v>
      </c>
      <c r="N63" s="32">
        <f t="shared" si="0"/>
        <v>2029</v>
      </c>
      <c r="O63" s="33">
        <f t="shared" si="4"/>
        <v>2030</v>
      </c>
      <c r="P63" s="11" t="s">
        <v>1404</v>
      </c>
      <c r="Q63" s="48" t="s">
        <v>1730</v>
      </c>
      <c r="R63" s="29" t="s">
        <v>32</v>
      </c>
      <c r="S63" s="29" t="s">
        <v>32</v>
      </c>
      <c r="T63" s="29" t="s">
        <v>32</v>
      </c>
      <c r="U63" s="29" t="s">
        <v>32</v>
      </c>
      <c r="V63" s="186" t="s">
        <v>1739</v>
      </c>
      <c r="W63" s="12" t="s">
        <v>1778</v>
      </c>
      <c r="X63" s="184">
        <v>45444</v>
      </c>
      <c r="Y63" s="300">
        <f t="shared" si="5"/>
        <v>47639</v>
      </c>
      <c r="Z63" s="182" t="s">
        <v>1741</v>
      </c>
      <c r="AA63" s="56" t="s">
        <v>1742</v>
      </c>
      <c r="AB63" s="469" t="s">
        <v>2170</v>
      </c>
      <c r="AC63" s="458">
        <v>46997</v>
      </c>
      <c r="AD63" s="58"/>
      <c r="AE63" s="58"/>
      <c r="AF63" s="58"/>
      <c r="AG63" s="58"/>
      <c r="AH63" s="76"/>
      <c r="AI63" s="76"/>
      <c r="AJ63" s="76"/>
      <c r="AK63" s="76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464" t="s">
        <v>2162</v>
      </c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</row>
    <row r="64" spans="1:76" s="39" customFormat="1" ht="21" customHeight="1" x14ac:dyDescent="0.25">
      <c r="A64" s="455"/>
      <c r="B64" s="28">
        <v>61</v>
      </c>
      <c r="C64" s="28">
        <v>9</v>
      </c>
      <c r="D64" s="336" t="s">
        <v>1785</v>
      </c>
      <c r="E64" s="41" t="s">
        <v>1786</v>
      </c>
      <c r="F64" s="43" t="s">
        <v>1734</v>
      </c>
      <c r="G64" s="44" t="s">
        <v>1735</v>
      </c>
      <c r="H64" s="126" t="s">
        <v>1787</v>
      </c>
      <c r="I64" s="68">
        <v>1205001</v>
      </c>
      <c r="J64" s="41" t="s">
        <v>1788</v>
      </c>
      <c r="K64" s="41" t="s">
        <v>1789</v>
      </c>
      <c r="L64" s="29" t="s">
        <v>32</v>
      </c>
      <c r="M64" s="47">
        <v>2024</v>
      </c>
      <c r="N64" s="32">
        <f t="shared" si="0"/>
        <v>2029</v>
      </c>
      <c r="O64" s="33">
        <f t="shared" si="4"/>
        <v>2030</v>
      </c>
      <c r="P64" s="11" t="s">
        <v>1404</v>
      </c>
      <c r="Q64" s="48" t="s">
        <v>1730</v>
      </c>
      <c r="R64" s="29" t="s">
        <v>32</v>
      </c>
      <c r="S64" s="29" t="s">
        <v>32</v>
      </c>
      <c r="T64" s="29" t="s">
        <v>32</v>
      </c>
      <c r="U64" s="29" t="s">
        <v>32</v>
      </c>
      <c r="V64" s="186" t="s">
        <v>1739</v>
      </c>
      <c r="W64" s="12" t="s">
        <v>1790</v>
      </c>
      <c r="X64" s="184">
        <v>45505</v>
      </c>
      <c r="Y64" s="300">
        <f t="shared" si="5"/>
        <v>47700</v>
      </c>
      <c r="Z64" s="182" t="s">
        <v>1741</v>
      </c>
      <c r="AA64" s="56" t="s">
        <v>1742</v>
      </c>
      <c r="AB64" s="319" t="s">
        <v>2171</v>
      </c>
      <c r="AC64" s="458">
        <v>47027</v>
      </c>
      <c r="AD64" s="58"/>
      <c r="AE64" s="58"/>
      <c r="AF64" s="58"/>
      <c r="AG64" s="58"/>
      <c r="AH64" s="76"/>
      <c r="AI64" s="76"/>
      <c r="AJ64" s="76"/>
      <c r="AK64" s="76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464" t="s">
        <v>2162</v>
      </c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</row>
    <row r="65" spans="1:76" s="39" customFormat="1" x14ac:dyDescent="0.25">
      <c r="A65" s="455"/>
      <c r="B65" s="40">
        <v>62</v>
      </c>
      <c r="C65" s="40">
        <v>11</v>
      </c>
      <c r="D65" s="336" t="s">
        <v>1798</v>
      </c>
      <c r="E65" s="41" t="s">
        <v>1786</v>
      </c>
      <c r="F65" s="43" t="s">
        <v>1734</v>
      </c>
      <c r="G65" s="44" t="s">
        <v>1735</v>
      </c>
      <c r="H65" s="126" t="s">
        <v>1799</v>
      </c>
      <c r="I65" s="68">
        <v>1205001</v>
      </c>
      <c r="J65" s="41" t="s">
        <v>1800</v>
      </c>
      <c r="K65" s="41" t="s">
        <v>1801</v>
      </c>
      <c r="L65" s="29" t="s">
        <v>32</v>
      </c>
      <c r="M65" s="47">
        <v>2024</v>
      </c>
      <c r="N65" s="47">
        <f t="shared" si="0"/>
        <v>2029</v>
      </c>
      <c r="O65" s="48">
        <f t="shared" si="4"/>
        <v>2030</v>
      </c>
      <c r="P65" s="11" t="s">
        <v>1404</v>
      </c>
      <c r="Q65" s="48" t="s">
        <v>1730</v>
      </c>
      <c r="R65" s="29" t="s">
        <v>32</v>
      </c>
      <c r="S65" s="29" t="s">
        <v>32</v>
      </c>
      <c r="T65" s="29" t="s">
        <v>32</v>
      </c>
      <c r="U65" s="29" t="s">
        <v>32</v>
      </c>
      <c r="V65" s="186" t="s">
        <v>1739</v>
      </c>
      <c r="W65" s="76" t="s">
        <v>1802</v>
      </c>
      <c r="X65" s="184">
        <v>45413</v>
      </c>
      <c r="Y65" s="300">
        <f t="shared" si="5"/>
        <v>47608</v>
      </c>
      <c r="Z65" s="182" t="s">
        <v>1741</v>
      </c>
      <c r="AA65" s="56" t="s">
        <v>1742</v>
      </c>
      <c r="AB65" s="319" t="s">
        <v>2172</v>
      </c>
      <c r="AC65" s="458">
        <v>47027</v>
      </c>
      <c r="AD65" s="58"/>
      <c r="AE65" s="58"/>
      <c r="AF65" s="58"/>
      <c r="AG65" s="58"/>
      <c r="AH65" s="76"/>
      <c r="AI65" s="76"/>
      <c r="AJ65" s="76"/>
      <c r="AK65" s="76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464" t="s">
        <v>2162</v>
      </c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</row>
    <row r="66" spans="1:76" s="39" customFormat="1" x14ac:dyDescent="0.25">
      <c r="A66" s="455"/>
      <c r="B66" s="28">
        <v>63</v>
      </c>
      <c r="C66" s="28">
        <v>12</v>
      </c>
      <c r="D66" s="336" t="s">
        <v>1804</v>
      </c>
      <c r="E66" s="41" t="s">
        <v>1786</v>
      </c>
      <c r="F66" s="43" t="s">
        <v>1734</v>
      </c>
      <c r="G66" s="44" t="s">
        <v>1735</v>
      </c>
      <c r="H66" s="126" t="s">
        <v>1805</v>
      </c>
      <c r="I66" s="68">
        <v>1205001</v>
      </c>
      <c r="J66" s="41" t="s">
        <v>1806</v>
      </c>
      <c r="K66" s="41" t="s">
        <v>1807</v>
      </c>
      <c r="L66" s="29" t="s">
        <v>32</v>
      </c>
      <c r="M66" s="47">
        <f>2024</f>
        <v>2024</v>
      </c>
      <c r="N66" s="32">
        <f t="shared" si="0"/>
        <v>2029</v>
      </c>
      <c r="O66" s="33">
        <f t="shared" si="4"/>
        <v>2030</v>
      </c>
      <c r="P66" s="11" t="s">
        <v>1404</v>
      </c>
      <c r="Q66" s="48" t="s">
        <v>1730</v>
      </c>
      <c r="R66" s="29" t="s">
        <v>32</v>
      </c>
      <c r="S66" s="29" t="s">
        <v>32</v>
      </c>
      <c r="T66" s="29" t="s">
        <v>32</v>
      </c>
      <c r="U66" s="29" t="s">
        <v>32</v>
      </c>
      <c r="V66" s="186" t="s">
        <v>1739</v>
      </c>
      <c r="W66" s="76" t="s">
        <v>1802</v>
      </c>
      <c r="X66" s="184">
        <v>45413</v>
      </c>
      <c r="Y66" s="300">
        <f t="shared" si="5"/>
        <v>47608</v>
      </c>
      <c r="Z66" s="182" t="s">
        <v>1741</v>
      </c>
      <c r="AA66" s="56" t="s">
        <v>1742</v>
      </c>
      <c r="AB66" s="319" t="s">
        <v>2172</v>
      </c>
      <c r="AC66" s="458">
        <v>47058</v>
      </c>
      <c r="AD66" s="58"/>
      <c r="AE66" s="58"/>
      <c r="AF66" s="58"/>
      <c r="AG66" s="58"/>
      <c r="AH66" s="76"/>
      <c r="AI66" s="76"/>
      <c r="AJ66" s="76"/>
      <c r="AK66" s="76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464" t="s">
        <v>2162</v>
      </c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</row>
    <row r="67" spans="1:76" s="39" customFormat="1" x14ac:dyDescent="0.25">
      <c r="A67" s="455"/>
      <c r="B67" s="40">
        <v>64</v>
      </c>
      <c r="C67" s="28">
        <v>13</v>
      </c>
      <c r="D67" s="336" t="s">
        <v>1809</v>
      </c>
      <c r="E67" s="41" t="s">
        <v>1786</v>
      </c>
      <c r="F67" s="43" t="s">
        <v>1734</v>
      </c>
      <c r="G67" s="44" t="s">
        <v>1735</v>
      </c>
      <c r="H67" s="126" t="s">
        <v>1810</v>
      </c>
      <c r="I67" s="68">
        <v>1205001</v>
      </c>
      <c r="J67" s="41" t="s">
        <v>1811</v>
      </c>
      <c r="K67" s="41" t="s">
        <v>1124</v>
      </c>
      <c r="L67" s="29" t="s">
        <v>32</v>
      </c>
      <c r="M67" s="47">
        <f>2024</f>
        <v>2024</v>
      </c>
      <c r="N67" s="32">
        <f t="shared" si="0"/>
        <v>2029</v>
      </c>
      <c r="O67" s="33">
        <f t="shared" si="4"/>
        <v>2030</v>
      </c>
      <c r="P67" s="11" t="s">
        <v>1404</v>
      </c>
      <c r="Q67" s="48" t="s">
        <v>1730</v>
      </c>
      <c r="R67" s="29" t="s">
        <v>32</v>
      </c>
      <c r="S67" s="29" t="s">
        <v>32</v>
      </c>
      <c r="T67" s="29" t="s">
        <v>32</v>
      </c>
      <c r="U67" s="29" t="s">
        <v>32</v>
      </c>
      <c r="V67" s="186" t="s">
        <v>1739</v>
      </c>
      <c r="W67" s="76" t="s">
        <v>1802</v>
      </c>
      <c r="X67" s="184">
        <v>45413</v>
      </c>
      <c r="Y67" s="300">
        <f t="shared" si="5"/>
        <v>47608</v>
      </c>
      <c r="Z67" s="182" t="s">
        <v>1741</v>
      </c>
      <c r="AA67" s="56" t="s">
        <v>1742</v>
      </c>
      <c r="AB67" s="319" t="s">
        <v>2172</v>
      </c>
      <c r="AC67" s="458">
        <v>47058</v>
      </c>
      <c r="AD67" s="58"/>
      <c r="AE67" s="58"/>
      <c r="AF67" s="58"/>
      <c r="AG67" s="58"/>
      <c r="AH67" s="76"/>
      <c r="AI67" s="76"/>
      <c r="AJ67" s="76"/>
      <c r="AK67" s="76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464" t="s">
        <v>2162</v>
      </c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</row>
    <row r="68" spans="1:76" s="39" customFormat="1" x14ac:dyDescent="0.25">
      <c r="A68" s="455"/>
      <c r="B68" s="28">
        <v>65</v>
      </c>
      <c r="C68" s="40">
        <v>14</v>
      </c>
      <c r="D68" s="336" t="s">
        <v>1813</v>
      </c>
      <c r="E68" s="41" t="s">
        <v>1786</v>
      </c>
      <c r="F68" s="43" t="s">
        <v>1734</v>
      </c>
      <c r="G68" s="44" t="s">
        <v>1735</v>
      </c>
      <c r="H68" s="126" t="s">
        <v>1814</v>
      </c>
      <c r="I68" s="68">
        <v>1205001</v>
      </c>
      <c r="J68" s="41" t="s">
        <v>1815</v>
      </c>
      <c r="K68" s="41" t="s">
        <v>1816</v>
      </c>
      <c r="L68" s="29" t="s">
        <v>32</v>
      </c>
      <c r="M68" s="47">
        <v>2024</v>
      </c>
      <c r="N68" s="32">
        <f t="shared" ref="N68:N96" si="6">M68+5</f>
        <v>2029</v>
      </c>
      <c r="O68" s="33">
        <f t="shared" ref="O68:O96" si="7">N68+1</f>
        <v>2030</v>
      </c>
      <c r="P68" s="11" t="s">
        <v>1404</v>
      </c>
      <c r="Q68" s="48" t="s">
        <v>1730</v>
      </c>
      <c r="R68" s="29" t="s">
        <v>32</v>
      </c>
      <c r="S68" s="29" t="s">
        <v>32</v>
      </c>
      <c r="T68" s="29" t="s">
        <v>32</v>
      </c>
      <c r="U68" s="29" t="s">
        <v>32</v>
      </c>
      <c r="V68" s="186" t="s">
        <v>1739</v>
      </c>
      <c r="W68" s="12" t="s">
        <v>1817</v>
      </c>
      <c r="X68" s="184">
        <v>45536</v>
      </c>
      <c r="Y68" s="300">
        <f t="shared" si="5"/>
        <v>47731</v>
      </c>
      <c r="Z68" s="182" t="s">
        <v>1741</v>
      </c>
      <c r="AA68" s="56" t="s">
        <v>1742</v>
      </c>
      <c r="AB68" s="319" t="s">
        <v>2173</v>
      </c>
      <c r="AC68" s="458">
        <v>47088</v>
      </c>
      <c r="AD68" s="58"/>
      <c r="AE68" s="58"/>
      <c r="AF68" s="58"/>
      <c r="AG68" s="58"/>
      <c r="AH68" s="76"/>
      <c r="AI68" s="76"/>
      <c r="AJ68" s="76"/>
      <c r="AK68" s="76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464" t="s">
        <v>2162</v>
      </c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</row>
    <row r="69" spans="1:76" s="39" customFormat="1" x14ac:dyDescent="0.25">
      <c r="A69" s="455"/>
      <c r="B69" s="40">
        <v>66</v>
      </c>
      <c r="C69" s="28">
        <v>16</v>
      </c>
      <c r="D69" s="336" t="s">
        <v>1827</v>
      </c>
      <c r="E69" s="41" t="s">
        <v>1786</v>
      </c>
      <c r="F69" s="43" t="s">
        <v>1734</v>
      </c>
      <c r="G69" s="44" t="s">
        <v>1735</v>
      </c>
      <c r="H69" s="126" t="s">
        <v>1828</v>
      </c>
      <c r="I69" s="68">
        <v>1205001</v>
      </c>
      <c r="J69" s="41" t="s">
        <v>1829</v>
      </c>
      <c r="K69" s="41" t="s">
        <v>1830</v>
      </c>
      <c r="L69" s="29" t="s">
        <v>32</v>
      </c>
      <c r="M69" s="47">
        <v>2024</v>
      </c>
      <c r="N69" s="32">
        <f t="shared" si="6"/>
        <v>2029</v>
      </c>
      <c r="O69" s="33">
        <f t="shared" si="7"/>
        <v>2030</v>
      </c>
      <c r="P69" s="11" t="s">
        <v>1404</v>
      </c>
      <c r="Q69" s="48" t="s">
        <v>1730</v>
      </c>
      <c r="R69" s="29" t="s">
        <v>32</v>
      </c>
      <c r="S69" s="29" t="s">
        <v>32</v>
      </c>
      <c r="T69" s="29" t="s">
        <v>32</v>
      </c>
      <c r="U69" s="29" t="s">
        <v>32</v>
      </c>
      <c r="V69" s="186" t="s">
        <v>1739</v>
      </c>
      <c r="W69" s="12" t="s">
        <v>1817</v>
      </c>
      <c r="X69" s="184">
        <v>45536</v>
      </c>
      <c r="Y69" s="300">
        <f t="shared" si="5"/>
        <v>47731</v>
      </c>
      <c r="Z69" s="182" t="s">
        <v>1741</v>
      </c>
      <c r="AA69" s="56" t="s">
        <v>1742</v>
      </c>
      <c r="AB69" s="319" t="s">
        <v>2173</v>
      </c>
      <c r="AC69" s="458">
        <v>47088</v>
      </c>
      <c r="AD69" s="58"/>
      <c r="AE69" s="58"/>
      <c r="AF69" s="58"/>
      <c r="AG69" s="58"/>
      <c r="AH69" s="76"/>
      <c r="AI69" s="76"/>
      <c r="AJ69" s="76"/>
      <c r="AK69" s="76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464" t="s">
        <v>2162</v>
      </c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</row>
    <row r="70" spans="1:76" s="39" customFormat="1" x14ac:dyDescent="0.25">
      <c r="A70" s="455"/>
      <c r="B70" s="28">
        <v>67</v>
      </c>
      <c r="C70" s="28">
        <v>26</v>
      </c>
      <c r="D70" s="336" t="s">
        <v>1792</v>
      </c>
      <c r="E70" s="41" t="s">
        <v>1786</v>
      </c>
      <c r="F70" s="43" t="s">
        <v>1734</v>
      </c>
      <c r="G70" s="44" t="s">
        <v>1735</v>
      </c>
      <c r="H70" s="126" t="s">
        <v>1878</v>
      </c>
      <c r="I70" s="68">
        <v>1205001</v>
      </c>
      <c r="J70" s="41" t="s">
        <v>1879</v>
      </c>
      <c r="K70" s="41" t="s">
        <v>1880</v>
      </c>
      <c r="L70" s="29" t="s">
        <v>32</v>
      </c>
      <c r="M70" s="47">
        <v>2024</v>
      </c>
      <c r="N70" s="32">
        <f t="shared" si="6"/>
        <v>2029</v>
      </c>
      <c r="O70" s="33">
        <f t="shared" si="7"/>
        <v>2030</v>
      </c>
      <c r="P70" s="11" t="s">
        <v>1404</v>
      </c>
      <c r="Q70" s="48" t="s">
        <v>1730</v>
      </c>
      <c r="R70" s="29" t="s">
        <v>32</v>
      </c>
      <c r="S70" s="29" t="s">
        <v>32</v>
      </c>
      <c r="T70" s="29" t="s">
        <v>32</v>
      </c>
      <c r="U70" s="29" t="s">
        <v>32</v>
      </c>
      <c r="V70" s="186" t="s">
        <v>1739</v>
      </c>
      <c r="W70" s="12" t="s">
        <v>1796</v>
      </c>
      <c r="X70" s="185">
        <v>45566</v>
      </c>
      <c r="Y70" s="300">
        <f t="shared" si="5"/>
        <v>47761</v>
      </c>
      <c r="Z70" s="182" t="s">
        <v>1741</v>
      </c>
      <c r="AA70" s="56" t="s">
        <v>1742</v>
      </c>
      <c r="AB70" s="319" t="s">
        <v>2174</v>
      </c>
      <c r="AC70" s="458">
        <v>47119</v>
      </c>
      <c r="AD70" s="58"/>
      <c r="AE70" s="58"/>
      <c r="AF70" s="58"/>
      <c r="AG70" s="58"/>
      <c r="AH70" s="76"/>
      <c r="AI70" s="76"/>
      <c r="AJ70" s="76"/>
      <c r="AK70" s="76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464" t="s">
        <v>2162</v>
      </c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</row>
    <row r="71" spans="1:76" s="39" customFormat="1" ht="21" customHeight="1" x14ac:dyDescent="0.25">
      <c r="A71" s="455"/>
      <c r="B71" s="40">
        <v>68</v>
      </c>
      <c r="C71" s="40">
        <v>33</v>
      </c>
      <c r="D71" s="336" t="s">
        <v>2141</v>
      </c>
      <c r="E71" s="41" t="s">
        <v>1786</v>
      </c>
      <c r="F71" s="43" t="s">
        <v>1734</v>
      </c>
      <c r="G71" s="44" t="s">
        <v>1735</v>
      </c>
      <c r="H71" s="126" t="s">
        <v>2175</v>
      </c>
      <c r="I71" s="68">
        <v>1205001</v>
      </c>
      <c r="J71" s="41" t="s">
        <v>1917</v>
      </c>
      <c r="K71" s="41" t="s">
        <v>1918</v>
      </c>
      <c r="L71" s="29" t="s">
        <v>32</v>
      </c>
      <c r="M71" s="47">
        <v>2024</v>
      </c>
      <c r="N71" s="32">
        <f t="shared" si="6"/>
        <v>2029</v>
      </c>
      <c r="O71" s="33">
        <f t="shared" si="7"/>
        <v>2030</v>
      </c>
      <c r="P71" s="11" t="s">
        <v>1404</v>
      </c>
      <c r="Q71" s="48" t="s">
        <v>1730</v>
      </c>
      <c r="R71" s="29" t="s">
        <v>32</v>
      </c>
      <c r="S71" s="29" t="s">
        <v>32</v>
      </c>
      <c r="T71" s="29" t="s">
        <v>32</v>
      </c>
      <c r="U71" s="29" t="s">
        <v>32</v>
      </c>
      <c r="V71" s="186" t="s">
        <v>1739</v>
      </c>
      <c r="W71" s="12" t="s">
        <v>1881</v>
      </c>
      <c r="X71" s="185">
        <v>45597</v>
      </c>
      <c r="Y71" s="300">
        <f t="shared" si="5"/>
        <v>47792</v>
      </c>
      <c r="Z71" s="182" t="s">
        <v>1741</v>
      </c>
      <c r="AA71" s="56" t="s">
        <v>1742</v>
      </c>
      <c r="AB71" s="319" t="s">
        <v>2176</v>
      </c>
      <c r="AC71" s="458">
        <v>47119</v>
      </c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464" t="s">
        <v>2162</v>
      </c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</row>
    <row r="72" spans="1:76" s="39" customFormat="1" x14ac:dyDescent="0.25">
      <c r="A72" s="455"/>
      <c r="B72" s="28">
        <v>69</v>
      </c>
      <c r="C72" s="28">
        <v>34</v>
      </c>
      <c r="D72" s="336" t="s">
        <v>1920</v>
      </c>
      <c r="E72" s="41" t="s">
        <v>1786</v>
      </c>
      <c r="F72" s="43" t="s">
        <v>1734</v>
      </c>
      <c r="G72" s="44" t="s">
        <v>1735</v>
      </c>
      <c r="H72" s="126" t="s">
        <v>1921</v>
      </c>
      <c r="I72" s="68">
        <v>1205001</v>
      </c>
      <c r="J72" s="41" t="s">
        <v>1922</v>
      </c>
      <c r="K72" s="41" t="s">
        <v>1923</v>
      </c>
      <c r="L72" s="29" t="s">
        <v>32</v>
      </c>
      <c r="M72" s="47">
        <v>2024</v>
      </c>
      <c r="N72" s="32">
        <f t="shared" si="6"/>
        <v>2029</v>
      </c>
      <c r="O72" s="33">
        <f t="shared" si="7"/>
        <v>2030</v>
      </c>
      <c r="P72" s="11" t="s">
        <v>1404</v>
      </c>
      <c r="Q72" s="48" t="s">
        <v>1730</v>
      </c>
      <c r="R72" s="29" t="s">
        <v>32</v>
      </c>
      <c r="S72" s="29" t="s">
        <v>32</v>
      </c>
      <c r="T72" s="29" t="s">
        <v>32</v>
      </c>
      <c r="U72" s="29" t="s">
        <v>32</v>
      </c>
      <c r="V72" s="186" t="s">
        <v>1739</v>
      </c>
      <c r="W72" s="12" t="s">
        <v>1790</v>
      </c>
      <c r="X72" s="184">
        <v>45505</v>
      </c>
      <c r="Y72" s="300">
        <f t="shared" si="5"/>
        <v>47700</v>
      </c>
      <c r="Z72" s="182" t="s">
        <v>1741</v>
      </c>
      <c r="AA72" s="56" t="s">
        <v>1742</v>
      </c>
      <c r="AB72" s="319" t="s">
        <v>2171</v>
      </c>
      <c r="AC72" s="458">
        <v>47150</v>
      </c>
      <c r="AD72" s="58"/>
      <c r="AE72" s="58"/>
      <c r="AF72" s="58"/>
      <c r="AG72" s="58"/>
      <c r="AH72" s="76"/>
      <c r="AI72" s="76"/>
      <c r="AJ72" s="76"/>
      <c r="AK72" s="76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464" t="s">
        <v>2162</v>
      </c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</row>
    <row r="73" spans="1:76" s="39" customFormat="1" x14ac:dyDescent="0.25">
      <c r="A73" s="455"/>
      <c r="B73" s="40">
        <v>70</v>
      </c>
      <c r="C73" s="28">
        <v>36</v>
      </c>
      <c r="D73" s="336" t="s">
        <v>1877</v>
      </c>
      <c r="E73" s="41" t="s">
        <v>1786</v>
      </c>
      <c r="F73" s="43" t="s">
        <v>1734</v>
      </c>
      <c r="G73" s="44" t="s">
        <v>1735</v>
      </c>
      <c r="H73" s="126" t="s">
        <v>2177</v>
      </c>
      <c r="I73" s="68">
        <v>1205001</v>
      </c>
      <c r="J73" s="41" t="s">
        <v>1932</v>
      </c>
      <c r="K73" s="41" t="s">
        <v>1933</v>
      </c>
      <c r="L73" s="29" t="s">
        <v>32</v>
      </c>
      <c r="M73" s="47">
        <v>2024</v>
      </c>
      <c r="N73" s="32">
        <f t="shared" si="6"/>
        <v>2029</v>
      </c>
      <c r="O73" s="33">
        <f t="shared" si="7"/>
        <v>2030</v>
      </c>
      <c r="P73" s="11" t="s">
        <v>1404</v>
      </c>
      <c r="Q73" s="48" t="s">
        <v>1730</v>
      </c>
      <c r="R73" s="29" t="s">
        <v>32</v>
      </c>
      <c r="S73" s="29" t="s">
        <v>32</v>
      </c>
      <c r="T73" s="29" t="s">
        <v>32</v>
      </c>
      <c r="U73" s="29" t="s">
        <v>32</v>
      </c>
      <c r="V73" s="186" t="s">
        <v>1739</v>
      </c>
      <c r="W73" s="12" t="s">
        <v>1881</v>
      </c>
      <c r="X73" s="184">
        <v>45597</v>
      </c>
      <c r="Y73" s="300">
        <f t="shared" si="5"/>
        <v>47792</v>
      </c>
      <c r="Z73" s="182" t="s">
        <v>1741</v>
      </c>
      <c r="AA73" s="56" t="s">
        <v>1742</v>
      </c>
      <c r="AB73" s="319" t="s">
        <v>2176</v>
      </c>
      <c r="AC73" s="458">
        <v>47150</v>
      </c>
      <c r="AD73" s="58"/>
      <c r="AE73" s="58"/>
      <c r="AF73" s="58"/>
      <c r="AG73" s="58"/>
      <c r="AH73" s="76"/>
      <c r="AI73" s="76"/>
      <c r="AJ73" s="76"/>
      <c r="AK73" s="76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464" t="s">
        <v>2162</v>
      </c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</row>
    <row r="74" spans="1:76" s="39" customFormat="1" x14ac:dyDescent="0.25">
      <c r="A74" s="455"/>
      <c r="B74" s="28">
        <v>71</v>
      </c>
      <c r="C74" s="40">
        <v>53</v>
      </c>
      <c r="D74" s="336" t="s">
        <v>1996</v>
      </c>
      <c r="E74" s="41" t="s">
        <v>1786</v>
      </c>
      <c r="F74" s="43" t="s">
        <v>1734</v>
      </c>
      <c r="G74" s="44" t="s">
        <v>1735</v>
      </c>
      <c r="H74" s="336" t="s">
        <v>1997</v>
      </c>
      <c r="I74" s="68">
        <v>1205001</v>
      </c>
      <c r="J74" s="41" t="s">
        <v>1998</v>
      </c>
      <c r="K74" s="41" t="s">
        <v>1999</v>
      </c>
      <c r="L74" s="29" t="s">
        <v>32</v>
      </c>
      <c r="M74" s="47">
        <v>2024</v>
      </c>
      <c r="N74" s="32">
        <f t="shared" si="6"/>
        <v>2029</v>
      </c>
      <c r="O74" s="33">
        <f t="shared" si="7"/>
        <v>2030</v>
      </c>
      <c r="P74" s="11" t="s">
        <v>1404</v>
      </c>
      <c r="Q74" s="48" t="s">
        <v>1951</v>
      </c>
      <c r="R74" s="29" t="s">
        <v>32</v>
      </c>
      <c r="S74" s="29" t="s">
        <v>32</v>
      </c>
      <c r="T74" s="29" t="s">
        <v>32</v>
      </c>
      <c r="U74" s="29" t="s">
        <v>32</v>
      </c>
      <c r="V74" s="186" t="s">
        <v>1739</v>
      </c>
      <c r="W74" s="12" t="s">
        <v>2000</v>
      </c>
      <c r="X74" s="184">
        <v>45627</v>
      </c>
      <c r="Y74" s="300">
        <f t="shared" si="5"/>
        <v>47822</v>
      </c>
      <c r="Z74" s="182" t="s">
        <v>1741</v>
      </c>
      <c r="AA74" s="56" t="s">
        <v>1742</v>
      </c>
      <c r="AB74" s="319" t="s">
        <v>2178</v>
      </c>
      <c r="AC74" s="458">
        <v>47178</v>
      </c>
      <c r="AD74" s="58"/>
      <c r="AE74" s="58"/>
      <c r="AF74" s="58"/>
      <c r="AG74" s="58"/>
      <c r="AH74" s="76"/>
      <c r="AI74" s="76"/>
      <c r="AJ74" s="76"/>
      <c r="AK74" s="76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464" t="s">
        <v>2162</v>
      </c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</row>
    <row r="75" spans="1:76" s="39" customFormat="1" x14ac:dyDescent="0.25">
      <c r="A75" s="455"/>
      <c r="B75" s="40">
        <v>72</v>
      </c>
      <c r="C75" s="28">
        <v>58</v>
      </c>
      <c r="D75" s="336" t="s">
        <v>1915</v>
      </c>
      <c r="E75" s="41" t="s">
        <v>2017</v>
      </c>
      <c r="F75" s="43" t="s">
        <v>1734</v>
      </c>
      <c r="G75" s="44" t="s">
        <v>1735</v>
      </c>
      <c r="H75" s="336" t="s">
        <v>2179</v>
      </c>
      <c r="I75" s="68">
        <v>1205001</v>
      </c>
      <c r="J75" s="41" t="s">
        <v>2019</v>
      </c>
      <c r="K75" s="41" t="s">
        <v>2020</v>
      </c>
      <c r="L75" s="29" t="s">
        <v>32</v>
      </c>
      <c r="M75" s="47">
        <v>2024</v>
      </c>
      <c r="N75" s="32">
        <f t="shared" si="6"/>
        <v>2029</v>
      </c>
      <c r="O75" s="33">
        <f t="shared" si="7"/>
        <v>2030</v>
      </c>
      <c r="P75" s="11" t="s">
        <v>1404</v>
      </c>
      <c r="Q75" s="48" t="s">
        <v>1951</v>
      </c>
      <c r="R75" s="29" t="s">
        <v>32</v>
      </c>
      <c r="S75" s="29" t="s">
        <v>32</v>
      </c>
      <c r="T75" s="29" t="s">
        <v>32</v>
      </c>
      <c r="U75" s="29" t="s">
        <v>32</v>
      </c>
      <c r="V75" s="186" t="s">
        <v>1739</v>
      </c>
      <c r="W75" s="76" t="s">
        <v>1796</v>
      </c>
      <c r="X75" s="184">
        <v>45566</v>
      </c>
      <c r="Y75" s="300">
        <f t="shared" si="5"/>
        <v>47761</v>
      </c>
      <c r="Z75" s="182" t="s">
        <v>1741</v>
      </c>
      <c r="AA75" s="56" t="s">
        <v>1742</v>
      </c>
      <c r="AB75" s="319" t="s">
        <v>2174</v>
      </c>
      <c r="AC75" s="458">
        <v>47178</v>
      </c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464" t="s">
        <v>2162</v>
      </c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</row>
    <row r="76" spans="1:76" s="39" customFormat="1" x14ac:dyDescent="0.25">
      <c r="A76" s="455"/>
      <c r="B76" s="28">
        <v>73</v>
      </c>
      <c r="C76" s="28">
        <v>93</v>
      </c>
      <c r="D76" s="336" t="s">
        <v>2001</v>
      </c>
      <c r="E76" s="41" t="s">
        <v>1786</v>
      </c>
      <c r="F76" s="43" t="s">
        <v>1734</v>
      </c>
      <c r="G76" s="44" t="s">
        <v>1735</v>
      </c>
      <c r="H76" s="336" t="s">
        <v>2142</v>
      </c>
      <c r="I76" s="68">
        <v>1205001</v>
      </c>
      <c r="J76" s="41" t="s">
        <v>2143</v>
      </c>
      <c r="K76" s="41" t="s">
        <v>2144</v>
      </c>
      <c r="L76" s="29" t="s">
        <v>32</v>
      </c>
      <c r="M76" s="47">
        <v>2024</v>
      </c>
      <c r="N76" s="32">
        <f t="shared" si="6"/>
        <v>2029</v>
      </c>
      <c r="O76" s="33">
        <f t="shared" si="7"/>
        <v>2030</v>
      </c>
      <c r="P76" s="11" t="s">
        <v>1404</v>
      </c>
      <c r="Q76" s="48" t="s">
        <v>1951</v>
      </c>
      <c r="R76" s="29" t="s">
        <v>32</v>
      </c>
      <c r="S76" s="29" t="s">
        <v>32</v>
      </c>
      <c r="T76" s="29" t="s">
        <v>32</v>
      </c>
      <c r="U76" s="29" t="s">
        <v>32</v>
      </c>
      <c r="V76" s="186" t="s">
        <v>1739</v>
      </c>
      <c r="W76" s="12" t="s">
        <v>2000</v>
      </c>
      <c r="X76" s="185">
        <v>45627</v>
      </c>
      <c r="Y76" s="300">
        <f t="shared" si="5"/>
        <v>47822</v>
      </c>
      <c r="Z76" s="182" t="s">
        <v>1741</v>
      </c>
      <c r="AA76" s="56" t="s">
        <v>1742</v>
      </c>
      <c r="AB76" s="319" t="s">
        <v>2178</v>
      </c>
      <c r="AC76" s="458">
        <v>47209</v>
      </c>
      <c r="AD76" s="58"/>
      <c r="AE76" s="58"/>
      <c r="AF76" s="58"/>
      <c r="AG76" s="58"/>
      <c r="AH76" s="76"/>
      <c r="AI76" s="76"/>
      <c r="AJ76" s="76"/>
      <c r="AK76" s="76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464" t="s">
        <v>2162</v>
      </c>
      <c r="BO76" s="37"/>
      <c r="BP76" s="37"/>
      <c r="BQ76" s="37"/>
      <c r="BR76" s="37"/>
      <c r="BS76" s="37"/>
      <c r="BT76" s="37"/>
      <c r="BU76" s="37"/>
      <c r="BV76" s="37"/>
      <c r="BW76" s="37"/>
      <c r="BX76" s="37"/>
    </row>
    <row r="77" spans="1:76" s="39" customFormat="1" x14ac:dyDescent="0.25">
      <c r="A77" s="455"/>
      <c r="B77" s="40">
        <v>74</v>
      </c>
      <c r="C77" s="40">
        <v>1</v>
      </c>
      <c r="D77" s="336" t="s">
        <v>1732</v>
      </c>
      <c r="E77" s="41" t="s">
        <v>1733</v>
      </c>
      <c r="F77" s="43" t="s">
        <v>1734</v>
      </c>
      <c r="G77" s="44" t="s">
        <v>1735</v>
      </c>
      <c r="H77" s="126" t="s">
        <v>1736</v>
      </c>
      <c r="I77" s="68">
        <v>1205001</v>
      </c>
      <c r="J77" s="41" t="s">
        <v>1737</v>
      </c>
      <c r="K77" s="201" t="s">
        <v>1738</v>
      </c>
      <c r="L77" s="29" t="s">
        <v>32</v>
      </c>
      <c r="M77" s="47">
        <v>2025</v>
      </c>
      <c r="N77" s="32">
        <f t="shared" si="6"/>
        <v>2030</v>
      </c>
      <c r="O77" s="33">
        <f t="shared" si="7"/>
        <v>2031</v>
      </c>
      <c r="P77" s="11" t="s">
        <v>1404</v>
      </c>
      <c r="Q77" s="48" t="s">
        <v>1730</v>
      </c>
      <c r="R77" s="29" t="s">
        <v>32</v>
      </c>
      <c r="S77" s="29" t="s">
        <v>32</v>
      </c>
      <c r="T77" s="29" t="s">
        <v>32</v>
      </c>
      <c r="U77" s="29" t="s">
        <v>32</v>
      </c>
      <c r="V77" s="186" t="s">
        <v>1739</v>
      </c>
      <c r="W77" s="76" t="s">
        <v>1740</v>
      </c>
      <c r="X77" s="184">
        <v>45383</v>
      </c>
      <c r="Y77" s="300">
        <f t="shared" si="5"/>
        <v>47578</v>
      </c>
      <c r="Z77" s="182" t="s">
        <v>1741</v>
      </c>
      <c r="AA77" s="56" t="s">
        <v>1742</v>
      </c>
      <c r="AB77" s="319" t="s">
        <v>2180</v>
      </c>
      <c r="AC77" s="458">
        <v>47209</v>
      </c>
      <c r="AD77" s="58"/>
      <c r="AE77" s="58"/>
      <c r="AF77" s="58"/>
      <c r="AG77" s="58"/>
      <c r="AH77" s="76"/>
      <c r="AI77" s="76"/>
      <c r="AJ77" s="76"/>
      <c r="AK77" s="76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464" t="s">
        <v>2162</v>
      </c>
      <c r="BO77" s="37"/>
      <c r="BP77" s="37"/>
      <c r="BQ77" s="37"/>
      <c r="BR77" s="37"/>
      <c r="BS77" s="37"/>
      <c r="BT77" s="37"/>
      <c r="BU77" s="37"/>
      <c r="BV77" s="37"/>
      <c r="BW77" s="37"/>
      <c r="BX77" s="37"/>
    </row>
    <row r="78" spans="1:76" s="39" customFormat="1" x14ac:dyDescent="0.25">
      <c r="A78" s="455"/>
      <c r="B78" s="28">
        <v>75</v>
      </c>
      <c r="C78" s="28">
        <v>2</v>
      </c>
      <c r="D78" s="336" t="s">
        <v>1744</v>
      </c>
      <c r="E78" s="41" t="s">
        <v>1733</v>
      </c>
      <c r="F78" s="43" t="s">
        <v>1734</v>
      </c>
      <c r="G78" s="44" t="s">
        <v>1735</v>
      </c>
      <c r="H78" s="126" t="s">
        <v>1745</v>
      </c>
      <c r="I78" s="68">
        <v>1205001</v>
      </c>
      <c r="J78" s="41" t="s">
        <v>1746</v>
      </c>
      <c r="K78" s="41" t="s">
        <v>1747</v>
      </c>
      <c r="L78" s="29" t="s">
        <v>32</v>
      </c>
      <c r="M78" s="47">
        <v>2025</v>
      </c>
      <c r="N78" s="32">
        <f t="shared" si="6"/>
        <v>2030</v>
      </c>
      <c r="O78" s="33">
        <f t="shared" si="7"/>
        <v>2031</v>
      </c>
      <c r="P78" s="11" t="s">
        <v>1404</v>
      </c>
      <c r="Q78" s="48" t="s">
        <v>1730</v>
      </c>
      <c r="R78" s="29" t="s">
        <v>32</v>
      </c>
      <c r="S78" s="29" t="s">
        <v>32</v>
      </c>
      <c r="T78" s="29" t="s">
        <v>32</v>
      </c>
      <c r="U78" s="29" t="s">
        <v>32</v>
      </c>
      <c r="V78" s="186" t="s">
        <v>1739</v>
      </c>
      <c r="W78" s="170" t="s">
        <v>1740</v>
      </c>
      <c r="X78" s="184">
        <v>45383</v>
      </c>
      <c r="Y78" s="300">
        <f t="shared" si="5"/>
        <v>47578</v>
      </c>
      <c r="Z78" s="182" t="s">
        <v>1741</v>
      </c>
      <c r="AA78" s="56" t="s">
        <v>1742</v>
      </c>
      <c r="AB78" s="319" t="s">
        <v>2180</v>
      </c>
      <c r="AC78" s="458">
        <v>47239</v>
      </c>
      <c r="AD78" s="58"/>
      <c r="AE78" s="58"/>
      <c r="AF78" s="58"/>
      <c r="AG78" s="58"/>
      <c r="AH78" s="76"/>
      <c r="AI78" s="76"/>
      <c r="AJ78" s="76"/>
      <c r="AK78" s="76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464" t="s">
        <v>2162</v>
      </c>
      <c r="BP78" s="37"/>
      <c r="BQ78" s="37"/>
      <c r="BR78" s="37"/>
      <c r="BS78" s="37"/>
      <c r="BT78" s="37"/>
      <c r="BU78" s="37"/>
      <c r="BV78" s="37"/>
      <c r="BW78" s="37"/>
      <c r="BX78" s="37"/>
    </row>
    <row r="79" spans="1:76" s="39" customFormat="1" x14ac:dyDescent="0.25">
      <c r="A79" s="455"/>
      <c r="B79" s="40">
        <v>76</v>
      </c>
      <c r="C79" s="28">
        <v>3</v>
      </c>
      <c r="D79" s="336" t="s">
        <v>1749</v>
      </c>
      <c r="E79" s="41" t="s">
        <v>1733</v>
      </c>
      <c r="F79" s="43" t="s">
        <v>1734</v>
      </c>
      <c r="G79" s="44" t="s">
        <v>1735</v>
      </c>
      <c r="H79" s="126" t="s">
        <v>1750</v>
      </c>
      <c r="I79" s="68">
        <v>1205001</v>
      </c>
      <c r="J79" s="41" t="s">
        <v>1751</v>
      </c>
      <c r="K79" s="41" t="s">
        <v>1752</v>
      </c>
      <c r="L79" s="29" t="s">
        <v>32</v>
      </c>
      <c r="M79" s="47">
        <v>2025</v>
      </c>
      <c r="N79" s="32">
        <f t="shared" si="6"/>
        <v>2030</v>
      </c>
      <c r="O79" s="33">
        <f t="shared" si="7"/>
        <v>2031</v>
      </c>
      <c r="P79" s="11" t="s">
        <v>1404</v>
      </c>
      <c r="Q79" s="48" t="s">
        <v>1730</v>
      </c>
      <c r="R79" s="29" t="s">
        <v>32</v>
      </c>
      <c r="S79" s="29" t="s">
        <v>32</v>
      </c>
      <c r="T79" s="29" t="s">
        <v>32</v>
      </c>
      <c r="U79" s="29" t="s">
        <v>32</v>
      </c>
      <c r="V79" s="186" t="s">
        <v>1739</v>
      </c>
      <c r="W79" s="76" t="s">
        <v>1753</v>
      </c>
      <c r="X79" s="184">
        <v>45413</v>
      </c>
      <c r="Y79" s="300">
        <f t="shared" si="5"/>
        <v>47608</v>
      </c>
      <c r="Z79" s="182" t="s">
        <v>1741</v>
      </c>
      <c r="AA79" s="56" t="s">
        <v>1742</v>
      </c>
      <c r="AB79" s="319" t="s">
        <v>2181</v>
      </c>
      <c r="AC79" s="458">
        <v>47239</v>
      </c>
      <c r="AD79" s="58"/>
      <c r="AE79" s="58"/>
      <c r="AF79" s="58"/>
      <c r="AG79" s="58"/>
      <c r="AH79" s="76"/>
      <c r="AI79" s="76"/>
      <c r="AJ79" s="76"/>
      <c r="AK79" s="76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464" t="s">
        <v>2162</v>
      </c>
      <c r="BP79" s="37"/>
      <c r="BQ79" s="37"/>
      <c r="BR79" s="37"/>
      <c r="BS79" s="37"/>
      <c r="BT79" s="37"/>
      <c r="BU79" s="37"/>
      <c r="BV79" s="37"/>
      <c r="BW79" s="37"/>
      <c r="BX79" s="37"/>
    </row>
    <row r="80" spans="1:76" s="39" customFormat="1" x14ac:dyDescent="0.25">
      <c r="A80" s="455"/>
      <c r="B80" s="28">
        <v>77</v>
      </c>
      <c r="C80" s="40">
        <v>6</v>
      </c>
      <c r="D80" s="336" t="s">
        <v>1769</v>
      </c>
      <c r="E80" s="41" t="s">
        <v>1733</v>
      </c>
      <c r="F80" s="43" t="s">
        <v>1734</v>
      </c>
      <c r="G80" s="44" t="s">
        <v>1735</v>
      </c>
      <c r="H80" s="126" t="s">
        <v>1770</v>
      </c>
      <c r="I80" s="68">
        <v>1205001</v>
      </c>
      <c r="J80" s="337" t="s">
        <v>1771</v>
      </c>
      <c r="K80" s="337" t="s">
        <v>1772</v>
      </c>
      <c r="L80" s="353" t="s">
        <v>32</v>
      </c>
      <c r="M80" s="84">
        <v>2025</v>
      </c>
      <c r="N80" s="350">
        <f t="shared" si="6"/>
        <v>2030</v>
      </c>
      <c r="O80" s="351">
        <f t="shared" si="7"/>
        <v>2031</v>
      </c>
      <c r="P80" s="352" t="s">
        <v>1404</v>
      </c>
      <c r="Q80" s="85" t="s">
        <v>1730</v>
      </c>
      <c r="R80" s="353" t="s">
        <v>32</v>
      </c>
      <c r="S80" s="353" t="s">
        <v>32</v>
      </c>
      <c r="T80" s="353" t="s">
        <v>32</v>
      </c>
      <c r="U80" s="353" t="s">
        <v>32</v>
      </c>
      <c r="V80" s="342" t="s">
        <v>1739</v>
      </c>
      <c r="W80" s="76" t="s">
        <v>1753</v>
      </c>
      <c r="X80" s="184">
        <v>45413</v>
      </c>
      <c r="Y80" s="300">
        <f t="shared" si="5"/>
        <v>47608</v>
      </c>
      <c r="Z80" s="182" t="s">
        <v>1741</v>
      </c>
      <c r="AA80" s="56" t="s">
        <v>1742</v>
      </c>
      <c r="AB80" s="319" t="s">
        <v>2181</v>
      </c>
      <c r="AC80" s="458">
        <v>47270</v>
      </c>
      <c r="AD80" s="58"/>
      <c r="AE80" s="58"/>
      <c r="AF80" s="58"/>
      <c r="AG80" s="58"/>
      <c r="AH80" s="76"/>
      <c r="AI80" s="76"/>
      <c r="AJ80" s="76"/>
      <c r="AK80" s="76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464" t="s">
        <v>2162</v>
      </c>
      <c r="BQ80" s="37"/>
      <c r="BR80" s="37"/>
      <c r="BS80" s="37"/>
      <c r="BT80" s="37"/>
      <c r="BU80" s="37"/>
      <c r="BV80" s="37"/>
      <c r="BW80" s="37"/>
      <c r="BX80" s="37"/>
    </row>
    <row r="81" spans="1:76" s="39" customFormat="1" x14ac:dyDescent="0.25">
      <c r="A81" s="455"/>
      <c r="B81" s="40">
        <v>78</v>
      </c>
      <c r="C81" s="28">
        <v>10</v>
      </c>
      <c r="D81" s="41" t="s">
        <v>2182</v>
      </c>
      <c r="E81" s="41" t="s">
        <v>1786</v>
      </c>
      <c r="F81" s="43" t="s">
        <v>1734</v>
      </c>
      <c r="G81" s="44" t="s">
        <v>1735</v>
      </c>
      <c r="H81" s="42" t="s">
        <v>1793</v>
      </c>
      <c r="I81" s="68">
        <v>1205001</v>
      </c>
      <c r="J81" s="41" t="s">
        <v>1794</v>
      </c>
      <c r="K81" s="41" t="s">
        <v>1795</v>
      </c>
      <c r="L81" s="29" t="s">
        <v>32</v>
      </c>
      <c r="M81" s="47">
        <v>2025</v>
      </c>
      <c r="N81" s="32">
        <f t="shared" si="6"/>
        <v>2030</v>
      </c>
      <c r="O81" s="33">
        <f t="shared" si="7"/>
        <v>2031</v>
      </c>
      <c r="P81" s="11" t="s">
        <v>1404</v>
      </c>
      <c r="Q81" s="48" t="s">
        <v>1730</v>
      </c>
      <c r="R81" s="29" t="s">
        <v>32</v>
      </c>
      <c r="S81" s="29" t="s">
        <v>32</v>
      </c>
      <c r="T81" s="29" t="s">
        <v>32</v>
      </c>
      <c r="U81" s="29" t="s">
        <v>32</v>
      </c>
      <c r="V81" s="186" t="s">
        <v>1759</v>
      </c>
      <c r="W81" s="12" t="s">
        <v>1912</v>
      </c>
      <c r="X81" s="185">
        <v>45170</v>
      </c>
      <c r="Y81" s="300">
        <f t="shared" si="5"/>
        <v>47365</v>
      </c>
      <c r="Z81" s="182" t="s">
        <v>1767</v>
      </c>
      <c r="AA81" s="56" t="s">
        <v>2165</v>
      </c>
      <c r="AB81" s="319"/>
      <c r="AC81" s="458">
        <v>47270</v>
      </c>
      <c r="AD81" s="58"/>
      <c r="AE81" s="58"/>
      <c r="AF81" s="58"/>
      <c r="AG81" s="58"/>
      <c r="AH81" s="76"/>
      <c r="AI81" s="76"/>
      <c r="AJ81" s="76"/>
      <c r="AK81" s="76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464" t="s">
        <v>2162</v>
      </c>
      <c r="BQ81" s="37"/>
      <c r="BR81" s="37"/>
      <c r="BS81" s="37"/>
      <c r="BT81" s="37"/>
      <c r="BU81" s="37"/>
      <c r="BV81" s="37"/>
      <c r="BW81" s="37"/>
      <c r="BX81" s="37"/>
    </row>
    <row r="82" spans="1:76" s="39" customFormat="1" ht="18.75" customHeight="1" x14ac:dyDescent="0.3">
      <c r="A82" s="455"/>
      <c r="B82" s="28">
        <v>79</v>
      </c>
      <c r="C82" s="40">
        <v>47</v>
      </c>
      <c r="D82" s="349" t="s">
        <v>1974</v>
      </c>
      <c r="E82" s="41" t="s">
        <v>1975</v>
      </c>
      <c r="F82" s="43" t="s">
        <v>1734</v>
      </c>
      <c r="G82" s="44" t="s">
        <v>1735</v>
      </c>
      <c r="H82" s="336" t="s">
        <v>1976</v>
      </c>
      <c r="I82" s="68">
        <v>1205001</v>
      </c>
      <c r="J82" s="41" t="s">
        <v>1977</v>
      </c>
      <c r="K82" s="41" t="s">
        <v>1978</v>
      </c>
      <c r="L82" s="29" t="s">
        <v>32</v>
      </c>
      <c r="M82" s="47">
        <v>2025</v>
      </c>
      <c r="N82" s="32">
        <f t="shared" si="6"/>
        <v>2030</v>
      </c>
      <c r="O82" s="33">
        <f t="shared" si="7"/>
        <v>2031</v>
      </c>
      <c r="P82" s="11" t="s">
        <v>1404</v>
      </c>
      <c r="Q82" s="48" t="s">
        <v>1951</v>
      </c>
      <c r="R82" s="29" t="s">
        <v>32</v>
      </c>
      <c r="S82" s="29" t="s">
        <v>32</v>
      </c>
      <c r="T82" s="29" t="s">
        <v>32</v>
      </c>
      <c r="U82" s="29" t="s">
        <v>32</v>
      </c>
      <c r="V82" s="186" t="s">
        <v>1739</v>
      </c>
      <c r="W82" s="12" t="s">
        <v>2183</v>
      </c>
      <c r="X82" s="185">
        <v>45658</v>
      </c>
      <c r="Y82" s="300">
        <f t="shared" si="5"/>
        <v>47853</v>
      </c>
      <c r="Z82" s="182" t="s">
        <v>1741</v>
      </c>
      <c r="AA82" s="56" t="s">
        <v>1742</v>
      </c>
      <c r="AB82" s="319" t="s">
        <v>2184</v>
      </c>
      <c r="AC82" s="458">
        <v>47300</v>
      </c>
      <c r="AD82" s="58"/>
      <c r="AE82" s="58"/>
      <c r="AF82" s="58"/>
      <c r="AG82" s="58"/>
      <c r="AH82" s="76"/>
      <c r="AI82" s="76"/>
      <c r="AJ82" s="76"/>
      <c r="AK82" s="76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464" t="s">
        <v>2162</v>
      </c>
      <c r="BR82" s="37"/>
      <c r="BS82" s="37"/>
      <c r="BT82" s="37"/>
      <c r="BU82" s="37"/>
      <c r="BV82" s="37"/>
      <c r="BW82" s="37"/>
      <c r="BX82" s="37"/>
    </row>
    <row r="83" spans="1:76" s="39" customFormat="1" ht="18.75" customHeight="1" x14ac:dyDescent="0.3">
      <c r="A83" s="455"/>
      <c r="B83" s="40">
        <v>80</v>
      </c>
      <c r="C83" s="28">
        <v>48</v>
      </c>
      <c r="D83" s="349" t="s">
        <v>1980</v>
      </c>
      <c r="E83" s="41" t="s">
        <v>1975</v>
      </c>
      <c r="F83" s="43" t="s">
        <v>1734</v>
      </c>
      <c r="G83" s="44" t="s">
        <v>1735</v>
      </c>
      <c r="H83" s="336" t="s">
        <v>1981</v>
      </c>
      <c r="I83" s="68">
        <v>1205001</v>
      </c>
      <c r="J83" s="41" t="s">
        <v>1982</v>
      </c>
      <c r="K83" s="41" t="s">
        <v>1983</v>
      </c>
      <c r="L83" s="29" t="s">
        <v>32</v>
      </c>
      <c r="M83" s="47">
        <v>2025</v>
      </c>
      <c r="N83" s="32">
        <f t="shared" si="6"/>
        <v>2030</v>
      </c>
      <c r="O83" s="33">
        <f t="shared" si="7"/>
        <v>2031</v>
      </c>
      <c r="P83" s="11" t="s">
        <v>1404</v>
      </c>
      <c r="Q83" s="48" t="s">
        <v>1951</v>
      </c>
      <c r="R83" s="29" t="s">
        <v>32</v>
      </c>
      <c r="S83" s="29" t="s">
        <v>32</v>
      </c>
      <c r="T83" s="29" t="s">
        <v>32</v>
      </c>
      <c r="U83" s="29" t="s">
        <v>32</v>
      </c>
      <c r="V83" s="186" t="s">
        <v>1739</v>
      </c>
      <c r="W83" s="12" t="s">
        <v>2183</v>
      </c>
      <c r="X83" s="185">
        <v>45658</v>
      </c>
      <c r="Y83" s="300">
        <f t="shared" si="5"/>
        <v>47853</v>
      </c>
      <c r="Z83" s="182" t="s">
        <v>1741</v>
      </c>
      <c r="AA83" s="56" t="s">
        <v>1742</v>
      </c>
      <c r="AB83" s="319" t="s">
        <v>2184</v>
      </c>
      <c r="AC83" s="458">
        <v>47300</v>
      </c>
      <c r="AD83" s="58"/>
      <c r="AE83" s="58"/>
      <c r="AF83" s="58"/>
      <c r="AG83" s="58"/>
      <c r="AH83" s="76"/>
      <c r="AI83" s="76"/>
      <c r="AJ83" s="76"/>
      <c r="AK83" s="76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464" t="s">
        <v>2162</v>
      </c>
      <c r="BR83" s="37"/>
      <c r="BS83" s="37"/>
      <c r="BT83" s="37"/>
      <c r="BU83" s="37"/>
      <c r="BV83" s="37"/>
      <c r="BW83" s="37"/>
      <c r="BX83" s="37"/>
    </row>
    <row r="84" spans="1:76" s="39" customFormat="1" x14ac:dyDescent="0.25">
      <c r="A84" s="455"/>
      <c r="B84" s="28">
        <v>81</v>
      </c>
      <c r="C84" s="28">
        <v>54</v>
      </c>
      <c r="D84" s="336" t="s">
        <v>2185</v>
      </c>
      <c r="E84" s="41" t="s">
        <v>1786</v>
      </c>
      <c r="F84" s="43" t="s">
        <v>1734</v>
      </c>
      <c r="G84" s="44" t="s">
        <v>1735</v>
      </c>
      <c r="H84" s="336" t="s">
        <v>2002</v>
      </c>
      <c r="I84" s="68">
        <v>1205001</v>
      </c>
      <c r="J84" s="41" t="s">
        <v>2003</v>
      </c>
      <c r="K84" s="41" t="s">
        <v>2004</v>
      </c>
      <c r="L84" s="29" t="s">
        <v>32</v>
      </c>
      <c r="M84" s="47">
        <v>2025</v>
      </c>
      <c r="N84" s="32">
        <f t="shared" si="6"/>
        <v>2030</v>
      </c>
      <c r="O84" s="33">
        <f t="shared" si="7"/>
        <v>2031</v>
      </c>
      <c r="P84" s="11" t="s">
        <v>1404</v>
      </c>
      <c r="Q84" s="48" t="s">
        <v>1951</v>
      </c>
      <c r="R84" s="29" t="s">
        <v>32</v>
      </c>
      <c r="S84" s="29" t="s">
        <v>32</v>
      </c>
      <c r="T84" s="29" t="s">
        <v>32</v>
      </c>
      <c r="U84" s="29" t="s">
        <v>32</v>
      </c>
      <c r="V84" s="186" t="s">
        <v>1739</v>
      </c>
      <c r="W84" s="12" t="s">
        <v>2005</v>
      </c>
      <c r="X84" s="184">
        <v>45717</v>
      </c>
      <c r="Y84" s="300">
        <f t="shared" si="5"/>
        <v>47912</v>
      </c>
      <c r="Z84" s="182" t="s">
        <v>1741</v>
      </c>
      <c r="AA84" s="56" t="s">
        <v>1742</v>
      </c>
      <c r="AB84" s="319" t="s">
        <v>2186</v>
      </c>
      <c r="AC84" s="458">
        <v>47331</v>
      </c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464" t="s">
        <v>2162</v>
      </c>
      <c r="BS84" s="37"/>
      <c r="BT84" s="37"/>
      <c r="BU84" s="37"/>
      <c r="BV84" s="37"/>
      <c r="BW84" s="37"/>
      <c r="BX84" s="37"/>
    </row>
    <row r="85" spans="1:76" s="39" customFormat="1" x14ac:dyDescent="0.25">
      <c r="A85" s="455"/>
      <c r="B85" s="40">
        <v>82</v>
      </c>
      <c r="C85" s="40">
        <v>56</v>
      </c>
      <c r="D85" s="336" t="s">
        <v>2008</v>
      </c>
      <c r="E85" s="41" t="s">
        <v>1786</v>
      </c>
      <c r="F85" s="43" t="s">
        <v>1734</v>
      </c>
      <c r="G85" s="44" t="s">
        <v>1735</v>
      </c>
      <c r="H85" s="336" t="s">
        <v>2009</v>
      </c>
      <c r="I85" s="68">
        <v>1205001</v>
      </c>
      <c r="J85" s="41" t="s">
        <v>2010</v>
      </c>
      <c r="K85" s="41" t="s">
        <v>2011</v>
      </c>
      <c r="L85" s="29" t="s">
        <v>32</v>
      </c>
      <c r="M85" s="47">
        <v>2025</v>
      </c>
      <c r="N85" s="32">
        <f t="shared" si="6"/>
        <v>2030</v>
      </c>
      <c r="O85" s="33">
        <f t="shared" si="7"/>
        <v>2031</v>
      </c>
      <c r="P85" s="11" t="s">
        <v>1404</v>
      </c>
      <c r="Q85" s="48" t="s">
        <v>1951</v>
      </c>
      <c r="R85" s="29" t="s">
        <v>32</v>
      </c>
      <c r="S85" s="29" t="s">
        <v>32</v>
      </c>
      <c r="T85" s="29" t="s">
        <v>32</v>
      </c>
      <c r="U85" s="29" t="s">
        <v>32</v>
      </c>
      <c r="V85" s="186" t="s">
        <v>1739</v>
      </c>
      <c r="W85" s="12" t="s">
        <v>2012</v>
      </c>
      <c r="X85" s="184">
        <v>45689</v>
      </c>
      <c r="Y85" s="300">
        <f t="shared" si="5"/>
        <v>47884</v>
      </c>
      <c r="Z85" s="182" t="s">
        <v>1741</v>
      </c>
      <c r="AA85" s="56" t="s">
        <v>1742</v>
      </c>
      <c r="AB85" s="319" t="s">
        <v>2187</v>
      </c>
      <c r="AC85" s="458">
        <v>47331</v>
      </c>
      <c r="AD85" s="58"/>
      <c r="AE85" s="58"/>
      <c r="AF85" s="58"/>
      <c r="AG85" s="58"/>
      <c r="AH85" s="76"/>
      <c r="AI85" s="76"/>
      <c r="AJ85" s="76"/>
      <c r="AK85" s="76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464" t="s">
        <v>2162</v>
      </c>
      <c r="BS85" s="37"/>
      <c r="BT85" s="37"/>
      <c r="BU85" s="37"/>
      <c r="BV85" s="37"/>
      <c r="BW85" s="37"/>
      <c r="BX85" s="37"/>
    </row>
    <row r="86" spans="1:76" s="39" customFormat="1" x14ac:dyDescent="0.25">
      <c r="A86" s="455"/>
      <c r="B86" s="28">
        <v>83</v>
      </c>
      <c r="C86" s="28">
        <v>57</v>
      </c>
      <c r="D86" s="336" t="s">
        <v>2013</v>
      </c>
      <c r="E86" s="41" t="s">
        <v>1786</v>
      </c>
      <c r="F86" s="43" t="s">
        <v>1734</v>
      </c>
      <c r="G86" s="44" t="s">
        <v>1735</v>
      </c>
      <c r="H86" s="336" t="s">
        <v>2014</v>
      </c>
      <c r="I86" s="68">
        <v>1205001</v>
      </c>
      <c r="J86" s="41" t="s">
        <v>2015</v>
      </c>
      <c r="K86" s="41" t="s">
        <v>2016</v>
      </c>
      <c r="L86" s="29" t="s">
        <v>32</v>
      </c>
      <c r="M86" s="47">
        <v>2025</v>
      </c>
      <c r="N86" s="32">
        <f t="shared" si="6"/>
        <v>2030</v>
      </c>
      <c r="O86" s="33">
        <f t="shared" si="7"/>
        <v>2031</v>
      </c>
      <c r="P86" s="11" t="s">
        <v>1404</v>
      </c>
      <c r="Q86" s="48" t="s">
        <v>1951</v>
      </c>
      <c r="R86" s="29" t="s">
        <v>32</v>
      </c>
      <c r="S86" s="29" t="s">
        <v>32</v>
      </c>
      <c r="T86" s="29" t="s">
        <v>32</v>
      </c>
      <c r="U86" s="29" t="s">
        <v>32</v>
      </c>
      <c r="V86" s="186" t="s">
        <v>1739</v>
      </c>
      <c r="W86" s="12" t="s">
        <v>2012</v>
      </c>
      <c r="X86" s="184">
        <v>45689</v>
      </c>
      <c r="Y86" s="300">
        <f t="shared" si="5"/>
        <v>47884</v>
      </c>
      <c r="Z86" s="182" t="s">
        <v>1741</v>
      </c>
      <c r="AA86" s="56" t="s">
        <v>1742</v>
      </c>
      <c r="AB86" s="319" t="s">
        <v>2187</v>
      </c>
      <c r="AC86" s="458">
        <v>47362</v>
      </c>
      <c r="AD86" s="58"/>
      <c r="AE86" s="58"/>
      <c r="AF86" s="58"/>
      <c r="AG86" s="58"/>
      <c r="AH86" s="76"/>
      <c r="AI86" s="76"/>
      <c r="AJ86" s="76"/>
      <c r="AK86" s="76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464" t="s">
        <v>2162</v>
      </c>
      <c r="BT86" s="37"/>
      <c r="BU86" s="37"/>
      <c r="BV86" s="37"/>
      <c r="BW86" s="37"/>
      <c r="BX86" s="37"/>
    </row>
    <row r="87" spans="1:76" s="39" customFormat="1" x14ac:dyDescent="0.25">
      <c r="A87" s="455"/>
      <c r="B87" s="40">
        <v>84</v>
      </c>
      <c r="C87" s="28">
        <v>61</v>
      </c>
      <c r="D87" s="336" t="s">
        <v>2029</v>
      </c>
      <c r="E87" s="41" t="s">
        <v>1786</v>
      </c>
      <c r="F87" s="43" t="s">
        <v>1734</v>
      </c>
      <c r="G87" s="44" t="s">
        <v>1735</v>
      </c>
      <c r="H87" s="336" t="s">
        <v>2030</v>
      </c>
      <c r="I87" s="68">
        <v>1205001</v>
      </c>
      <c r="J87" s="41" t="s">
        <v>2031</v>
      </c>
      <c r="K87" s="41" t="s">
        <v>2032</v>
      </c>
      <c r="L87" s="29" t="s">
        <v>32</v>
      </c>
      <c r="M87" s="47">
        <v>2025</v>
      </c>
      <c r="N87" s="32">
        <f t="shared" si="6"/>
        <v>2030</v>
      </c>
      <c r="O87" s="33">
        <f t="shared" si="7"/>
        <v>2031</v>
      </c>
      <c r="P87" s="11" t="s">
        <v>1404</v>
      </c>
      <c r="Q87" s="48" t="s">
        <v>1951</v>
      </c>
      <c r="R87" s="29" t="s">
        <v>32</v>
      </c>
      <c r="S87" s="29" t="s">
        <v>32</v>
      </c>
      <c r="T87" s="29" t="s">
        <v>32</v>
      </c>
      <c r="U87" s="29" t="s">
        <v>32</v>
      </c>
      <c r="V87" s="186" t="s">
        <v>1739</v>
      </c>
      <c r="W87" s="12" t="s">
        <v>2005</v>
      </c>
      <c r="X87" s="184">
        <v>45717</v>
      </c>
      <c r="Y87" s="300">
        <f t="shared" si="5"/>
        <v>47912</v>
      </c>
      <c r="Z87" s="182" t="s">
        <v>1741</v>
      </c>
      <c r="AA87" s="56" t="s">
        <v>1742</v>
      </c>
      <c r="AB87" s="319" t="s">
        <v>2186</v>
      </c>
      <c r="AC87" s="458">
        <v>47362</v>
      </c>
      <c r="AD87" s="58"/>
      <c r="AE87" s="58"/>
      <c r="AF87" s="58"/>
      <c r="AG87" s="58"/>
      <c r="AH87" s="76"/>
      <c r="AI87" s="76"/>
      <c r="AJ87" s="76"/>
      <c r="AK87" s="76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464" t="s">
        <v>2162</v>
      </c>
      <c r="BT87" s="37"/>
      <c r="BU87" s="37"/>
      <c r="BV87" s="37"/>
      <c r="BW87" s="37"/>
      <c r="BX87" s="37"/>
    </row>
    <row r="88" spans="1:76" s="39" customFormat="1" x14ac:dyDescent="0.25">
      <c r="A88" s="455"/>
      <c r="B88" s="28">
        <v>85</v>
      </c>
      <c r="C88" s="40">
        <v>94</v>
      </c>
      <c r="D88" s="336" t="s">
        <v>2185</v>
      </c>
      <c r="E88" s="41" t="s">
        <v>1733</v>
      </c>
      <c r="F88" s="43" t="s">
        <v>1734</v>
      </c>
      <c r="G88" s="44" t="s">
        <v>1735</v>
      </c>
      <c r="H88" s="336" t="s">
        <v>2147</v>
      </c>
      <c r="I88" s="68">
        <v>1205001</v>
      </c>
      <c r="J88" s="41" t="s">
        <v>2148</v>
      </c>
      <c r="K88" s="41" t="s">
        <v>2149</v>
      </c>
      <c r="L88" s="29" t="s">
        <v>32</v>
      </c>
      <c r="M88" s="47">
        <v>2025</v>
      </c>
      <c r="N88" s="32">
        <f t="shared" si="6"/>
        <v>2030</v>
      </c>
      <c r="O88" s="33">
        <f t="shared" si="7"/>
        <v>2031</v>
      </c>
      <c r="P88" s="11" t="s">
        <v>1404</v>
      </c>
      <c r="Q88" s="48" t="s">
        <v>1951</v>
      </c>
      <c r="R88" s="29" t="s">
        <v>32</v>
      </c>
      <c r="S88" s="29" t="s">
        <v>32</v>
      </c>
      <c r="T88" s="29" t="s">
        <v>32</v>
      </c>
      <c r="U88" s="29" t="s">
        <v>32</v>
      </c>
      <c r="V88" s="186" t="s">
        <v>1739</v>
      </c>
      <c r="W88" s="12" t="s">
        <v>1934</v>
      </c>
      <c r="X88" s="184">
        <v>45474</v>
      </c>
      <c r="Y88" s="300">
        <f t="shared" si="5"/>
        <v>47669</v>
      </c>
      <c r="Z88" s="182" t="s">
        <v>1741</v>
      </c>
      <c r="AA88" s="56" t="s">
        <v>1742</v>
      </c>
      <c r="AB88" s="319" t="s">
        <v>2188</v>
      </c>
      <c r="AC88" s="458">
        <v>47392</v>
      </c>
      <c r="AD88" s="58"/>
      <c r="AE88" s="58"/>
      <c r="AF88" s="58"/>
      <c r="AG88" s="58"/>
      <c r="AH88" s="76"/>
      <c r="AI88" s="76"/>
      <c r="AJ88" s="76"/>
      <c r="AK88" s="76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464" t="s">
        <v>2162</v>
      </c>
      <c r="BU88" s="37"/>
      <c r="BV88" s="37"/>
      <c r="BW88" s="37"/>
      <c r="BX88" s="37"/>
    </row>
    <row r="89" spans="1:76" s="39" customFormat="1" x14ac:dyDescent="0.25">
      <c r="A89" s="455"/>
      <c r="B89" s="40">
        <v>86</v>
      </c>
      <c r="C89" s="28">
        <v>40</v>
      </c>
      <c r="D89" s="179" t="s">
        <v>2189</v>
      </c>
      <c r="E89" s="41" t="s">
        <v>1733</v>
      </c>
      <c r="F89" s="43" t="s">
        <v>1734</v>
      </c>
      <c r="G89" s="44" t="s">
        <v>1735</v>
      </c>
      <c r="H89" s="336" t="s">
        <v>1952</v>
      </c>
      <c r="I89" s="68">
        <v>1205001</v>
      </c>
      <c r="J89" s="41" t="s">
        <v>1953</v>
      </c>
      <c r="K89" s="42" t="s">
        <v>1954</v>
      </c>
      <c r="L89" s="29" t="s">
        <v>32</v>
      </c>
      <c r="M89" s="47">
        <v>2025</v>
      </c>
      <c r="N89" s="32">
        <f t="shared" si="6"/>
        <v>2030</v>
      </c>
      <c r="O89" s="33">
        <f t="shared" si="7"/>
        <v>2031</v>
      </c>
      <c r="P89" s="11" t="s">
        <v>1404</v>
      </c>
      <c r="Q89" s="48" t="s">
        <v>1951</v>
      </c>
      <c r="R89" s="29" t="s">
        <v>32</v>
      </c>
      <c r="S89" s="29" t="s">
        <v>32</v>
      </c>
      <c r="T89" s="29" t="s">
        <v>32</v>
      </c>
      <c r="U89" s="29" t="s">
        <v>32</v>
      </c>
      <c r="V89" s="186" t="s">
        <v>1739</v>
      </c>
      <c r="W89" s="76" t="s">
        <v>2190</v>
      </c>
      <c r="X89" s="324">
        <v>45870</v>
      </c>
      <c r="Y89" s="300">
        <f t="shared" si="5"/>
        <v>48065</v>
      </c>
      <c r="Z89" s="182" t="s">
        <v>1741</v>
      </c>
      <c r="AA89" s="56" t="s">
        <v>1742</v>
      </c>
      <c r="AB89" s="319" t="s">
        <v>2191</v>
      </c>
      <c r="AC89" s="458">
        <v>47392</v>
      </c>
      <c r="AD89" s="58"/>
      <c r="AE89" s="58"/>
      <c r="AF89" s="58"/>
      <c r="AG89" s="58"/>
      <c r="AH89" s="76"/>
      <c r="AI89" s="76"/>
      <c r="AJ89" s="76"/>
      <c r="AK89" s="76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464" t="s">
        <v>2162</v>
      </c>
      <c r="BU89" s="37"/>
      <c r="BV89" s="37"/>
      <c r="BW89" s="37"/>
      <c r="BX89" s="37"/>
    </row>
    <row r="90" spans="1:76" s="39" customFormat="1" x14ac:dyDescent="0.25">
      <c r="A90" s="455"/>
      <c r="B90" s="28">
        <v>87</v>
      </c>
      <c r="C90" s="28">
        <v>41</v>
      </c>
      <c r="D90" s="179" t="s">
        <v>2189</v>
      </c>
      <c r="E90" s="41" t="s">
        <v>1733</v>
      </c>
      <c r="F90" s="43" t="s">
        <v>1734</v>
      </c>
      <c r="G90" s="44" t="s">
        <v>1735</v>
      </c>
      <c r="H90" s="336" t="s">
        <v>1956</v>
      </c>
      <c r="I90" s="68">
        <v>1205001</v>
      </c>
      <c r="J90" s="41" t="s">
        <v>1957</v>
      </c>
      <c r="K90" s="41" t="s">
        <v>1958</v>
      </c>
      <c r="L90" s="29" t="s">
        <v>32</v>
      </c>
      <c r="M90" s="47">
        <v>2025</v>
      </c>
      <c r="N90" s="32">
        <f t="shared" si="6"/>
        <v>2030</v>
      </c>
      <c r="O90" s="33">
        <f t="shared" si="7"/>
        <v>2031</v>
      </c>
      <c r="P90" s="11" t="s">
        <v>1404</v>
      </c>
      <c r="Q90" s="48" t="s">
        <v>1951</v>
      </c>
      <c r="R90" s="29" t="s">
        <v>32</v>
      </c>
      <c r="S90" s="29" t="s">
        <v>32</v>
      </c>
      <c r="T90" s="29" t="s">
        <v>32</v>
      </c>
      <c r="U90" s="29" t="s">
        <v>32</v>
      </c>
      <c r="V90" s="186" t="s">
        <v>1739</v>
      </c>
      <c r="W90" s="76" t="s">
        <v>2190</v>
      </c>
      <c r="X90" s="324">
        <v>45870</v>
      </c>
      <c r="Y90" s="300">
        <f t="shared" si="5"/>
        <v>48065</v>
      </c>
      <c r="Z90" s="182" t="s">
        <v>1741</v>
      </c>
      <c r="AA90" s="56" t="s">
        <v>1742</v>
      </c>
      <c r="AB90" s="319" t="s">
        <v>2191</v>
      </c>
      <c r="AC90" s="458">
        <v>47423</v>
      </c>
      <c r="AD90" s="58"/>
      <c r="AE90" s="58"/>
      <c r="AF90" s="58"/>
      <c r="AG90" s="58"/>
      <c r="AH90" s="76"/>
      <c r="AI90" s="76"/>
      <c r="AJ90" s="76"/>
      <c r="AK90" s="76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464" t="s">
        <v>2162</v>
      </c>
      <c r="BV90" s="37"/>
      <c r="BW90" s="37"/>
      <c r="BX90" s="37"/>
    </row>
    <row r="91" spans="1:76" s="39" customFormat="1" x14ac:dyDescent="0.25">
      <c r="A91" s="455"/>
      <c r="B91" s="40">
        <v>88</v>
      </c>
      <c r="C91" s="28">
        <v>59</v>
      </c>
      <c r="D91" s="179" t="s">
        <v>2189</v>
      </c>
      <c r="E91" s="41" t="s">
        <v>1733</v>
      </c>
      <c r="F91" s="43" t="s">
        <v>1734</v>
      </c>
      <c r="G91" s="44" t="s">
        <v>1735</v>
      </c>
      <c r="H91" s="336" t="s">
        <v>2021</v>
      </c>
      <c r="I91" s="68">
        <v>1205001</v>
      </c>
      <c r="J91" s="41" t="s">
        <v>2022</v>
      </c>
      <c r="K91" s="41" t="s">
        <v>2023</v>
      </c>
      <c r="L91" s="29" t="s">
        <v>32</v>
      </c>
      <c r="M91" s="47">
        <v>2025</v>
      </c>
      <c r="N91" s="32">
        <f t="shared" si="6"/>
        <v>2030</v>
      </c>
      <c r="O91" s="33">
        <f t="shared" si="7"/>
        <v>2031</v>
      </c>
      <c r="P91" s="11" t="s">
        <v>1404</v>
      </c>
      <c r="Q91" s="48" t="s">
        <v>1951</v>
      </c>
      <c r="R91" s="29" t="s">
        <v>32</v>
      </c>
      <c r="S91" s="29" t="s">
        <v>32</v>
      </c>
      <c r="T91" s="29" t="s">
        <v>32</v>
      </c>
      <c r="U91" s="29" t="s">
        <v>32</v>
      </c>
      <c r="V91" s="186" t="s">
        <v>1739</v>
      </c>
      <c r="W91" s="76" t="s">
        <v>2024</v>
      </c>
      <c r="X91" s="184">
        <v>45839</v>
      </c>
      <c r="Y91" s="300">
        <f t="shared" ref="Y91:Y96" si="8">X91+2195</f>
        <v>48034</v>
      </c>
      <c r="Z91" s="182" t="s">
        <v>1741</v>
      </c>
      <c r="AA91" s="56" t="s">
        <v>1742</v>
      </c>
      <c r="AB91" s="319" t="s">
        <v>2192</v>
      </c>
      <c r="AC91" s="458">
        <v>47423</v>
      </c>
      <c r="AD91" s="58"/>
      <c r="AE91" s="58"/>
      <c r="AF91" s="58"/>
      <c r="AG91" s="58"/>
      <c r="AH91" s="76"/>
      <c r="AI91" s="76"/>
      <c r="AJ91" s="76"/>
      <c r="AK91" s="76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464" t="s">
        <v>2162</v>
      </c>
      <c r="BV91" s="37"/>
      <c r="BW91" s="37"/>
      <c r="BX91" s="37"/>
    </row>
    <row r="92" spans="1:76" s="39" customFormat="1" ht="18.75" customHeight="1" x14ac:dyDescent="0.25">
      <c r="A92" s="455"/>
      <c r="B92" s="28">
        <v>89</v>
      </c>
      <c r="C92" s="40">
        <v>15</v>
      </c>
      <c r="D92" s="179" t="s">
        <v>2189</v>
      </c>
      <c r="E92" s="41" t="s">
        <v>1733</v>
      </c>
      <c r="F92" s="43" t="s">
        <v>1734</v>
      </c>
      <c r="G92" s="44" t="s">
        <v>1735</v>
      </c>
      <c r="H92" s="126" t="s">
        <v>1820</v>
      </c>
      <c r="I92" s="68">
        <v>1205001</v>
      </c>
      <c r="J92" s="41" t="s">
        <v>1821</v>
      </c>
      <c r="K92" s="41" t="s">
        <v>1822</v>
      </c>
      <c r="L92" s="29" t="s">
        <v>32</v>
      </c>
      <c r="M92" s="47">
        <v>2025</v>
      </c>
      <c r="N92" s="32">
        <f t="shared" si="6"/>
        <v>2030</v>
      </c>
      <c r="O92" s="33">
        <f t="shared" si="7"/>
        <v>2031</v>
      </c>
      <c r="P92" s="11" t="s">
        <v>1404</v>
      </c>
      <c r="Q92" s="48" t="s">
        <v>1730</v>
      </c>
      <c r="R92" s="29" t="s">
        <v>32</v>
      </c>
      <c r="S92" s="29" t="s">
        <v>32</v>
      </c>
      <c r="T92" s="29" t="s">
        <v>32</v>
      </c>
      <c r="U92" s="29" t="s">
        <v>32</v>
      </c>
      <c r="V92" s="186" t="s">
        <v>1739</v>
      </c>
      <c r="W92" s="76" t="s">
        <v>1823</v>
      </c>
      <c r="X92" s="185">
        <v>45809</v>
      </c>
      <c r="Y92" s="300">
        <f t="shared" si="8"/>
        <v>48004</v>
      </c>
      <c r="Z92" s="182" t="s">
        <v>1741</v>
      </c>
      <c r="AA92" s="56" t="s">
        <v>1742</v>
      </c>
      <c r="AB92" s="319" t="s">
        <v>2193</v>
      </c>
      <c r="AC92" s="458">
        <v>47453</v>
      </c>
      <c r="AD92" s="76"/>
      <c r="AE92" s="76"/>
      <c r="AF92" s="76"/>
      <c r="AG92" s="76"/>
      <c r="AH92" s="76"/>
      <c r="AI92" s="76"/>
      <c r="AJ92" s="76"/>
      <c r="AK92" s="76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464" t="s">
        <v>2162</v>
      </c>
      <c r="BW92" s="37"/>
      <c r="BX92" s="37"/>
    </row>
    <row r="93" spans="1:76" s="39" customFormat="1" ht="18.75" customHeight="1" x14ac:dyDescent="0.25">
      <c r="A93" s="455"/>
      <c r="B93" s="40">
        <v>90</v>
      </c>
      <c r="C93" s="28">
        <v>18</v>
      </c>
      <c r="D93" s="179" t="s">
        <v>2189</v>
      </c>
      <c r="E93" s="41" t="s">
        <v>1733</v>
      </c>
      <c r="F93" s="43" t="s">
        <v>1734</v>
      </c>
      <c r="G93" s="44" t="s">
        <v>1735</v>
      </c>
      <c r="H93" s="126" t="s">
        <v>1839</v>
      </c>
      <c r="I93" s="68">
        <v>1205001</v>
      </c>
      <c r="J93" s="41" t="s">
        <v>1840</v>
      </c>
      <c r="K93" s="41" t="s">
        <v>1841</v>
      </c>
      <c r="L93" s="29" t="s">
        <v>32</v>
      </c>
      <c r="M93" s="47">
        <v>2025</v>
      </c>
      <c r="N93" s="32">
        <f t="shared" si="6"/>
        <v>2030</v>
      </c>
      <c r="O93" s="33">
        <f t="shared" si="7"/>
        <v>2031</v>
      </c>
      <c r="P93" s="11" t="s">
        <v>1404</v>
      </c>
      <c r="Q93" s="48" t="s">
        <v>1730</v>
      </c>
      <c r="R93" s="29" t="s">
        <v>32</v>
      </c>
      <c r="S93" s="29" t="s">
        <v>32</v>
      </c>
      <c r="T93" s="29" t="s">
        <v>32</v>
      </c>
      <c r="U93" s="29" t="s">
        <v>32</v>
      </c>
      <c r="V93" s="186" t="s">
        <v>1842</v>
      </c>
      <c r="W93" s="76" t="s">
        <v>1843</v>
      </c>
      <c r="X93" s="185">
        <v>45748</v>
      </c>
      <c r="Y93" s="300">
        <f t="shared" si="8"/>
        <v>47943</v>
      </c>
      <c r="Z93" s="182" t="s">
        <v>1741</v>
      </c>
      <c r="AA93" s="56" t="s">
        <v>1742</v>
      </c>
      <c r="AB93" s="319" t="s">
        <v>2194</v>
      </c>
      <c r="AC93" s="458">
        <v>47453</v>
      </c>
      <c r="AD93" s="58"/>
      <c r="AE93" s="58"/>
      <c r="AF93" s="58"/>
      <c r="AG93" s="58"/>
      <c r="AH93" s="76"/>
      <c r="AI93" s="76"/>
      <c r="AJ93" s="76"/>
      <c r="AK93" s="76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464" t="s">
        <v>2162</v>
      </c>
      <c r="BW93" s="37"/>
      <c r="BX93" s="37"/>
    </row>
    <row r="94" spans="1:76" s="39" customFormat="1" x14ac:dyDescent="0.25">
      <c r="A94" s="455"/>
      <c r="B94" s="28">
        <v>91</v>
      </c>
      <c r="C94" s="28">
        <v>24</v>
      </c>
      <c r="D94" s="179" t="s">
        <v>2189</v>
      </c>
      <c r="E94" s="41" t="s">
        <v>1733</v>
      </c>
      <c r="F94" s="43" t="s">
        <v>1734</v>
      </c>
      <c r="G94" s="44" t="s">
        <v>1735</v>
      </c>
      <c r="H94" s="126" t="s">
        <v>1867</v>
      </c>
      <c r="I94" s="68">
        <v>1205001</v>
      </c>
      <c r="J94" s="41" t="s">
        <v>1868</v>
      </c>
      <c r="K94" s="41" t="s">
        <v>1869</v>
      </c>
      <c r="L94" s="29" t="s">
        <v>32</v>
      </c>
      <c r="M94" s="47">
        <v>2025</v>
      </c>
      <c r="N94" s="32">
        <f t="shared" si="6"/>
        <v>2030</v>
      </c>
      <c r="O94" s="33">
        <f t="shared" si="7"/>
        <v>2031</v>
      </c>
      <c r="P94" s="11" t="s">
        <v>1404</v>
      </c>
      <c r="Q94" s="48" t="s">
        <v>1730</v>
      </c>
      <c r="R94" s="29" t="s">
        <v>32</v>
      </c>
      <c r="S94" s="29" t="s">
        <v>32</v>
      </c>
      <c r="T94" s="29" t="s">
        <v>32</v>
      </c>
      <c r="U94" s="29" t="s">
        <v>32</v>
      </c>
      <c r="V94" s="186" t="s">
        <v>1739</v>
      </c>
      <c r="W94" s="76" t="s">
        <v>1823</v>
      </c>
      <c r="X94" s="185">
        <v>45809</v>
      </c>
      <c r="Y94" s="300">
        <f t="shared" si="8"/>
        <v>48004</v>
      </c>
      <c r="Z94" s="182" t="s">
        <v>1741</v>
      </c>
      <c r="AA94" s="56" t="s">
        <v>1742</v>
      </c>
      <c r="AB94" s="319" t="s">
        <v>2193</v>
      </c>
      <c r="AC94" s="458">
        <v>47484</v>
      </c>
      <c r="AD94" s="58"/>
      <c r="AE94" s="58"/>
      <c r="AF94" s="58"/>
      <c r="AG94" s="58"/>
      <c r="AH94" s="76"/>
      <c r="AI94" s="76"/>
      <c r="AJ94" s="76"/>
      <c r="AK94" s="76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464" t="s">
        <v>2162</v>
      </c>
      <c r="BX94" s="37"/>
    </row>
    <row r="95" spans="1:76" s="39" customFormat="1" x14ac:dyDescent="0.25">
      <c r="A95" s="455"/>
      <c r="B95" s="40">
        <v>92</v>
      </c>
      <c r="C95" s="40">
        <v>35</v>
      </c>
      <c r="D95" s="179" t="s">
        <v>2189</v>
      </c>
      <c r="E95" s="41" t="s">
        <v>1733</v>
      </c>
      <c r="F95" s="43" t="s">
        <v>1734</v>
      </c>
      <c r="G95" s="44" t="s">
        <v>1735</v>
      </c>
      <c r="H95" s="126" t="s">
        <v>1925</v>
      </c>
      <c r="I95" s="68">
        <v>1205001</v>
      </c>
      <c r="J95" s="41" t="s">
        <v>1926</v>
      </c>
      <c r="K95" s="41" t="s">
        <v>1927</v>
      </c>
      <c r="L95" s="29" t="s">
        <v>32</v>
      </c>
      <c r="M95" s="47">
        <v>2025</v>
      </c>
      <c r="N95" s="32">
        <f t="shared" si="6"/>
        <v>2030</v>
      </c>
      <c r="O95" s="33">
        <f t="shared" si="7"/>
        <v>2031</v>
      </c>
      <c r="P95" s="11" t="s">
        <v>1404</v>
      </c>
      <c r="Q95" s="48" t="s">
        <v>1730</v>
      </c>
      <c r="R95" s="29" t="s">
        <v>32</v>
      </c>
      <c r="S95" s="29" t="s">
        <v>32</v>
      </c>
      <c r="T95" s="29" t="s">
        <v>32</v>
      </c>
      <c r="U95" s="29" t="s">
        <v>32</v>
      </c>
      <c r="V95" s="186" t="s">
        <v>1739</v>
      </c>
      <c r="W95" s="76" t="s">
        <v>1843</v>
      </c>
      <c r="X95" s="185">
        <v>45748</v>
      </c>
      <c r="Y95" s="300">
        <f t="shared" si="8"/>
        <v>47943</v>
      </c>
      <c r="Z95" s="182" t="s">
        <v>1741</v>
      </c>
      <c r="AA95" s="56" t="s">
        <v>1742</v>
      </c>
      <c r="AB95" s="319" t="s">
        <v>2194</v>
      </c>
      <c r="AC95" s="458">
        <v>47484</v>
      </c>
      <c r="AD95" s="12"/>
      <c r="AE95" s="12"/>
      <c r="AF95" s="12"/>
      <c r="AG95" s="12"/>
      <c r="AH95" s="76"/>
      <c r="AI95" s="76"/>
      <c r="AJ95" s="76"/>
      <c r="AK95" s="76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464" t="s">
        <v>2162</v>
      </c>
      <c r="BX95" s="37"/>
    </row>
    <row r="96" spans="1:76" s="39" customFormat="1" x14ac:dyDescent="0.25">
      <c r="A96" s="455"/>
      <c r="B96" s="28">
        <v>93</v>
      </c>
      <c r="C96" s="28">
        <v>37</v>
      </c>
      <c r="D96" s="179" t="s">
        <v>2189</v>
      </c>
      <c r="E96" s="41" t="s">
        <v>1733</v>
      </c>
      <c r="F96" s="43" t="s">
        <v>1734</v>
      </c>
      <c r="G96" s="44" t="s">
        <v>1735</v>
      </c>
      <c r="H96" s="126" t="s">
        <v>1936</v>
      </c>
      <c r="I96" s="68">
        <v>1205001</v>
      </c>
      <c r="J96" s="41" t="s">
        <v>1937</v>
      </c>
      <c r="K96" s="41" t="s">
        <v>1938</v>
      </c>
      <c r="L96" s="29" t="s">
        <v>32</v>
      </c>
      <c r="M96" s="47">
        <v>2025</v>
      </c>
      <c r="N96" s="32">
        <f t="shared" si="6"/>
        <v>2030</v>
      </c>
      <c r="O96" s="33">
        <f t="shared" si="7"/>
        <v>2031</v>
      </c>
      <c r="P96" s="11" t="s">
        <v>1404</v>
      </c>
      <c r="Q96" s="48" t="s">
        <v>1730</v>
      </c>
      <c r="R96" s="29" t="s">
        <v>32</v>
      </c>
      <c r="S96" s="29" t="s">
        <v>32</v>
      </c>
      <c r="T96" s="29" t="s">
        <v>32</v>
      </c>
      <c r="U96" s="29" t="s">
        <v>32</v>
      </c>
      <c r="V96" s="186" t="s">
        <v>1739</v>
      </c>
      <c r="W96" s="76" t="s">
        <v>1823</v>
      </c>
      <c r="X96" s="185">
        <v>45809</v>
      </c>
      <c r="Y96" s="300">
        <f t="shared" si="8"/>
        <v>48004</v>
      </c>
      <c r="Z96" s="182" t="s">
        <v>1741</v>
      </c>
      <c r="AA96" s="56" t="s">
        <v>1742</v>
      </c>
      <c r="AB96" s="319" t="s">
        <v>2193</v>
      </c>
      <c r="AC96" s="458">
        <v>47515</v>
      </c>
      <c r="AD96" s="58"/>
      <c r="AE96" s="58"/>
      <c r="AF96" s="58"/>
      <c r="AG96" s="58"/>
      <c r="AH96" s="76"/>
      <c r="AI96" s="76"/>
      <c r="AJ96" s="76"/>
      <c r="AK96" s="76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464" t="s">
        <v>2162</v>
      </c>
    </row>
    <row r="97" spans="1:78" s="39" customFormat="1" x14ac:dyDescent="0.25">
      <c r="A97" s="455"/>
      <c r="B97" s="40"/>
      <c r="C97" s="28">
        <v>62</v>
      </c>
      <c r="D97" s="180" t="s">
        <v>32</v>
      </c>
      <c r="E97" s="180" t="s">
        <v>32</v>
      </c>
      <c r="F97" s="180" t="s">
        <v>32</v>
      </c>
      <c r="G97" s="180" t="s">
        <v>32</v>
      </c>
      <c r="H97" s="180" t="s">
        <v>2033</v>
      </c>
      <c r="I97" s="68">
        <v>1205001</v>
      </c>
      <c r="J97" s="180" t="s">
        <v>32</v>
      </c>
      <c r="K97" s="180" t="s">
        <v>32</v>
      </c>
      <c r="L97" s="29" t="s">
        <v>32</v>
      </c>
      <c r="M97" s="175" t="s">
        <v>32</v>
      </c>
      <c r="N97" s="471" t="s">
        <v>32</v>
      </c>
      <c r="O97" s="471" t="s">
        <v>32</v>
      </c>
      <c r="P97" s="175" t="s">
        <v>32</v>
      </c>
      <c r="Q97" s="174" t="s">
        <v>32</v>
      </c>
      <c r="R97" s="29" t="s">
        <v>32</v>
      </c>
      <c r="S97" s="29" t="s">
        <v>32</v>
      </c>
      <c r="T97" s="29" t="s">
        <v>32</v>
      </c>
      <c r="U97" s="29" t="s">
        <v>32</v>
      </c>
      <c r="V97" s="186"/>
      <c r="W97" s="12"/>
      <c r="X97" s="185"/>
      <c r="Y97" s="300"/>
      <c r="Z97" s="182"/>
      <c r="AA97" s="12"/>
      <c r="AB97" s="319"/>
      <c r="AC97" s="458"/>
      <c r="AD97" s="58"/>
      <c r="AE97" s="58"/>
      <c r="AF97" s="58"/>
      <c r="AG97" s="58"/>
      <c r="AH97" s="76"/>
      <c r="AI97" s="76"/>
      <c r="AJ97" s="76"/>
      <c r="AK97" s="76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464"/>
    </row>
    <row r="98" spans="1:78" x14ac:dyDescent="0.25"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</row>
  </sheetData>
  <autoFilter ref="A3:BZ3" xr:uid="{83C34244-893B-4907-98B8-CA8AFFCC970D}"/>
  <mergeCells count="20">
    <mergeCell ref="S2:S3"/>
    <mergeCell ref="B2:B3"/>
    <mergeCell ref="C2:C3"/>
    <mergeCell ref="D2:D3"/>
    <mergeCell ref="E2:E3"/>
    <mergeCell ref="H2:H3"/>
    <mergeCell ref="K2:K3"/>
    <mergeCell ref="L2:L3"/>
    <mergeCell ref="M2:O2"/>
    <mergeCell ref="P2:P3"/>
    <mergeCell ref="Q2:Q3"/>
    <mergeCell ref="R2:R3"/>
    <mergeCell ref="BK2:BV2"/>
    <mergeCell ref="BW2:BX2"/>
    <mergeCell ref="T2:T3"/>
    <mergeCell ref="U2:U3"/>
    <mergeCell ref="AC2:AC3"/>
    <mergeCell ref="AD2:AL2"/>
    <mergeCell ref="AM2:AX2"/>
    <mergeCell ref="AY2:BJ2"/>
  </mergeCells>
  <conditionalFormatting sqref="J3">
    <cfRule type="duplicateValues" dxfId="416" priority="28"/>
  </conditionalFormatting>
  <conditionalFormatting sqref="J15:K15">
    <cfRule type="duplicateValues" dxfId="415" priority="17"/>
  </conditionalFormatting>
  <conditionalFormatting sqref="J20:K20">
    <cfRule type="duplicateValues" dxfId="414" priority="15"/>
  </conditionalFormatting>
  <conditionalFormatting sqref="J21:K23 J25:K29">
    <cfRule type="duplicateValues" dxfId="413" priority="27"/>
  </conditionalFormatting>
  <conditionalFormatting sqref="J30:K32">
    <cfRule type="duplicateValues" dxfId="412" priority="14"/>
  </conditionalFormatting>
  <conditionalFormatting sqref="J37:K37">
    <cfRule type="duplicateValues" dxfId="411" priority="2"/>
  </conditionalFormatting>
  <conditionalFormatting sqref="J38:K40">
    <cfRule type="duplicateValues" dxfId="410" priority="18"/>
  </conditionalFormatting>
  <conditionalFormatting sqref="J46:K48 J35:K35 J24:K24">
    <cfRule type="duplicateValues" dxfId="409" priority="24"/>
  </conditionalFormatting>
  <conditionalFormatting sqref="J50:K50">
    <cfRule type="duplicateValues" dxfId="408" priority="12"/>
  </conditionalFormatting>
  <conditionalFormatting sqref="J51:K51 J49:K49">
    <cfRule type="duplicateValues" dxfId="407" priority="19"/>
  </conditionalFormatting>
  <conditionalFormatting sqref="J58:K60 J56:K56 J52:K54">
    <cfRule type="duplicateValues" dxfId="406" priority="11"/>
  </conditionalFormatting>
  <conditionalFormatting sqref="J61:K61">
    <cfRule type="duplicateValues" dxfId="405" priority="10"/>
  </conditionalFormatting>
  <conditionalFormatting sqref="J62:K62">
    <cfRule type="duplicateValues" dxfId="404" priority="9"/>
  </conditionalFormatting>
  <conditionalFormatting sqref="J63:K66">
    <cfRule type="duplicateValues" dxfId="403" priority="8"/>
  </conditionalFormatting>
  <conditionalFormatting sqref="J67:K70">
    <cfRule type="duplicateValues" dxfId="402" priority="7"/>
  </conditionalFormatting>
  <conditionalFormatting sqref="J71:K72">
    <cfRule type="duplicateValues" dxfId="401" priority="6"/>
  </conditionalFormatting>
  <conditionalFormatting sqref="J75:K77">
    <cfRule type="duplicateValues" dxfId="400" priority="26"/>
  </conditionalFormatting>
  <conditionalFormatting sqref="J78:K80 J73:K73">
    <cfRule type="duplicateValues" dxfId="399" priority="5"/>
  </conditionalFormatting>
  <conditionalFormatting sqref="J82:K82 J33:K34">
    <cfRule type="duplicateValues" dxfId="398" priority="13"/>
  </conditionalFormatting>
  <conditionalFormatting sqref="J83:K83 J91:K91">
    <cfRule type="duplicateValues" dxfId="397" priority="21"/>
  </conditionalFormatting>
  <conditionalFormatting sqref="J84:K84 J81:K81">
    <cfRule type="duplicateValues" dxfId="396" priority="4"/>
  </conditionalFormatting>
  <conditionalFormatting sqref="J85:K85">
    <cfRule type="duplicateValues" dxfId="395" priority="3"/>
  </conditionalFormatting>
  <conditionalFormatting sqref="J88:K89 J5:K10 J41:K42">
    <cfRule type="duplicateValues" dxfId="394" priority="23"/>
  </conditionalFormatting>
  <conditionalFormatting sqref="J90:K90 J86:K87 J36:K36">
    <cfRule type="duplicateValues" dxfId="393" priority="25"/>
  </conditionalFormatting>
  <conditionalFormatting sqref="J93:K95">
    <cfRule type="duplicateValues" dxfId="392" priority="20"/>
  </conditionalFormatting>
  <conditionalFormatting sqref="J96:K96">
    <cfRule type="duplicateValues" dxfId="391" priority="22"/>
  </conditionalFormatting>
  <conditionalFormatting sqref="J97:K97 J16:K19">
    <cfRule type="duplicateValues" dxfId="390" priority="16"/>
  </conditionalFormatting>
  <conditionalFormatting sqref="M64">
    <cfRule type="duplicateValues" dxfId="389" priority="1"/>
  </conditionalFormatting>
  <pageMargins left="0.25" right="0.25" top="0.75" bottom="0.75" header="0.3" footer="0.3"/>
  <pageSetup paperSize="8" scale="14" fitToHeight="0" orientation="landscape" horizontalDpi="300" verticalDpi="300" r:id="rId1"/>
  <headerFooter>
    <oddFooter>&amp;LF-PIK-IT-086-Rev.00&amp;CPage &amp;P of &amp;N</oddFooter>
  </headerFooter>
  <colBreaks count="1" manualBreakCount="1">
    <brk id="62" max="96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5E58-085B-4F5F-8DC4-F41F61B02000}">
  <sheetPr>
    <tabColor rgb="FF00B050"/>
    <pageSetUpPr fitToPage="1"/>
  </sheetPr>
  <dimension ref="A1:T44"/>
  <sheetViews>
    <sheetView view="pageBreakPreview" zoomScale="60" zoomScaleNormal="55" workbookViewId="0">
      <selection activeCell="V33" sqref="V33"/>
    </sheetView>
  </sheetViews>
  <sheetFormatPr defaultRowHeight="15" x14ac:dyDescent="0.25"/>
  <cols>
    <col min="1" max="1" width="4.85546875" bestFit="1" customWidth="1"/>
    <col min="2" max="2" width="30.42578125" customWidth="1"/>
    <col min="3" max="3" width="15" bestFit="1" customWidth="1"/>
    <col min="4" max="4" width="43.42578125" bestFit="1" customWidth="1"/>
    <col min="5" max="5" width="10.85546875" bestFit="1" customWidth="1"/>
    <col min="6" max="6" width="16.140625" bestFit="1" customWidth="1"/>
    <col min="7" max="7" width="18" bestFit="1" customWidth="1"/>
    <col min="8" max="8" width="30.5703125" bestFit="1" customWidth="1"/>
    <col min="9" max="9" width="31.85546875" bestFit="1" customWidth="1"/>
    <col min="10" max="10" width="11.42578125" customWidth="1"/>
    <col min="11" max="11" width="13.85546875" customWidth="1"/>
    <col min="12" max="12" width="14.140625" customWidth="1"/>
    <col min="13" max="13" width="16.5703125" bestFit="1" customWidth="1"/>
    <col min="14" max="14" width="30.85546875" bestFit="1" customWidth="1"/>
  </cols>
  <sheetData>
    <row r="1" spans="1:18" s="1" customFormat="1" ht="15" customHeight="1" x14ac:dyDescent="0.25">
      <c r="A1" s="982" t="s">
        <v>4</v>
      </c>
      <c r="B1" s="982"/>
      <c r="C1" s="982"/>
      <c r="D1" s="982"/>
      <c r="E1" s="982"/>
      <c r="F1" s="982"/>
      <c r="G1" s="1118" t="s">
        <v>5</v>
      </c>
      <c r="H1" s="13"/>
      <c r="I1" s="16"/>
      <c r="J1" s="13"/>
      <c r="K1" s="13"/>
      <c r="L1" s="13"/>
      <c r="M1" s="16"/>
      <c r="N1" s="16"/>
      <c r="O1" s="953"/>
      <c r="P1" s="17"/>
      <c r="Q1" s="17"/>
      <c r="R1" s="17"/>
    </row>
    <row r="2" spans="1:18" s="17" customFormat="1" ht="68.25" customHeight="1" x14ac:dyDescent="0.25">
      <c r="A2" s="158" t="s">
        <v>11</v>
      </c>
      <c r="B2" s="158" t="s">
        <v>12</v>
      </c>
      <c r="C2" s="158" t="s">
        <v>13</v>
      </c>
      <c r="D2" s="158" t="s">
        <v>16</v>
      </c>
      <c r="E2" s="158" t="s">
        <v>17</v>
      </c>
      <c r="F2" s="153" t="s">
        <v>18</v>
      </c>
      <c r="G2" s="1118"/>
      <c r="H2" s="27" t="s">
        <v>24</v>
      </c>
      <c r="I2" s="14" t="s">
        <v>25</v>
      </c>
      <c r="J2" s="14" t="s">
        <v>1400</v>
      </c>
      <c r="K2" s="14" t="s">
        <v>1401</v>
      </c>
      <c r="L2" s="14" t="s">
        <v>27</v>
      </c>
      <c r="M2" s="14" t="s">
        <v>28</v>
      </c>
      <c r="N2" s="14" t="s">
        <v>1402</v>
      </c>
      <c r="O2" s="953"/>
    </row>
    <row r="3" spans="1:18" ht="18.75" x14ac:dyDescent="0.25">
      <c r="A3" s="47">
        <v>1</v>
      </c>
      <c r="B3" s="336" t="s">
        <v>1798</v>
      </c>
      <c r="C3" s="41" t="s">
        <v>1786</v>
      </c>
      <c r="D3" s="126" t="s">
        <v>1799</v>
      </c>
      <c r="E3" s="68">
        <v>1205001</v>
      </c>
      <c r="F3" s="41" t="s">
        <v>1800</v>
      </c>
      <c r="G3" s="41" t="s">
        <v>1801</v>
      </c>
      <c r="H3" s="186" t="s">
        <v>1739</v>
      </c>
      <c r="I3" s="76" t="s">
        <v>1802</v>
      </c>
      <c r="J3" s="184">
        <v>45413</v>
      </c>
      <c r="K3" s="300">
        <v>47608</v>
      </c>
      <c r="L3" s="182" t="s">
        <v>1741</v>
      </c>
      <c r="M3" s="56" t="s">
        <v>1742</v>
      </c>
      <c r="N3" s="305" t="s">
        <v>2172</v>
      </c>
    </row>
    <row r="4" spans="1:18" ht="18.75" x14ac:dyDescent="0.25">
      <c r="A4" s="47">
        <v>2</v>
      </c>
      <c r="B4" s="336" t="s">
        <v>1804</v>
      </c>
      <c r="C4" s="41" t="s">
        <v>1786</v>
      </c>
      <c r="D4" s="126" t="s">
        <v>1805</v>
      </c>
      <c r="E4" s="68">
        <v>1205001</v>
      </c>
      <c r="F4" s="41" t="s">
        <v>1806</v>
      </c>
      <c r="G4" s="41" t="s">
        <v>1807</v>
      </c>
      <c r="H4" s="186" t="s">
        <v>1739</v>
      </c>
      <c r="I4" s="76" t="s">
        <v>1802</v>
      </c>
      <c r="J4" s="184">
        <v>45413</v>
      </c>
      <c r="K4" s="300">
        <v>47608</v>
      </c>
      <c r="L4" s="182" t="s">
        <v>1741</v>
      </c>
      <c r="M4" s="56" t="s">
        <v>1742</v>
      </c>
      <c r="N4" s="305" t="s">
        <v>2172</v>
      </c>
    </row>
    <row r="5" spans="1:18" ht="18.75" x14ac:dyDescent="0.25">
      <c r="A5" s="47">
        <v>3</v>
      </c>
      <c r="B5" s="336" t="s">
        <v>1809</v>
      </c>
      <c r="C5" s="41" t="s">
        <v>1786</v>
      </c>
      <c r="D5" s="126" t="s">
        <v>1810</v>
      </c>
      <c r="E5" s="68">
        <v>1205001</v>
      </c>
      <c r="F5" s="41" t="s">
        <v>1811</v>
      </c>
      <c r="G5" s="41" t="s">
        <v>1124</v>
      </c>
      <c r="H5" s="186" t="s">
        <v>1739</v>
      </c>
      <c r="I5" s="76" t="s">
        <v>1802</v>
      </c>
      <c r="J5" s="184">
        <v>45413</v>
      </c>
      <c r="K5" s="300">
        <v>47608</v>
      </c>
      <c r="L5" s="182" t="s">
        <v>1741</v>
      </c>
      <c r="M5" s="56" t="s">
        <v>1742</v>
      </c>
      <c r="N5" s="305" t="s">
        <v>2172</v>
      </c>
    </row>
    <row r="6" spans="1:18" ht="18.75" x14ac:dyDescent="0.25">
      <c r="A6" s="47">
        <v>4</v>
      </c>
      <c r="B6" s="336" t="s">
        <v>1732</v>
      </c>
      <c r="C6" s="41" t="s">
        <v>1733</v>
      </c>
      <c r="D6" s="126" t="s">
        <v>1736</v>
      </c>
      <c r="E6" s="68">
        <v>1205001</v>
      </c>
      <c r="F6" s="41" t="s">
        <v>1737</v>
      </c>
      <c r="G6" s="201" t="s">
        <v>1738</v>
      </c>
      <c r="H6" s="186" t="s">
        <v>1739</v>
      </c>
      <c r="I6" s="76" t="s">
        <v>1740</v>
      </c>
      <c r="J6" s="184">
        <v>45383</v>
      </c>
      <c r="K6" s="300">
        <v>47578</v>
      </c>
      <c r="L6" s="182" t="s">
        <v>1741</v>
      </c>
      <c r="M6" s="56" t="s">
        <v>1742</v>
      </c>
      <c r="N6" s="305" t="s">
        <v>2180</v>
      </c>
    </row>
    <row r="7" spans="1:18" ht="18.75" x14ac:dyDescent="0.25">
      <c r="A7" s="47">
        <v>5</v>
      </c>
      <c r="B7" s="336" t="s">
        <v>1744</v>
      </c>
      <c r="C7" s="41" t="s">
        <v>1733</v>
      </c>
      <c r="D7" s="126" t="s">
        <v>1745</v>
      </c>
      <c r="E7" s="68">
        <v>1205001</v>
      </c>
      <c r="F7" s="41" t="s">
        <v>1746</v>
      </c>
      <c r="G7" s="41" t="s">
        <v>1747</v>
      </c>
      <c r="H7" s="186" t="s">
        <v>1739</v>
      </c>
      <c r="I7" s="170" t="s">
        <v>1740</v>
      </c>
      <c r="J7" s="184">
        <v>45383</v>
      </c>
      <c r="K7" s="300">
        <v>47578</v>
      </c>
      <c r="L7" s="182" t="s">
        <v>1741</v>
      </c>
      <c r="M7" s="56" t="s">
        <v>1742</v>
      </c>
      <c r="N7" s="305" t="s">
        <v>2180</v>
      </c>
    </row>
    <row r="8" spans="1:18" ht="18.75" x14ac:dyDescent="0.25">
      <c r="A8" s="47">
        <v>6</v>
      </c>
      <c r="B8" s="336" t="s">
        <v>1785</v>
      </c>
      <c r="C8" s="41" t="s">
        <v>1786</v>
      </c>
      <c r="D8" s="126" t="s">
        <v>1787</v>
      </c>
      <c r="E8" s="68">
        <v>1205001</v>
      </c>
      <c r="F8" s="41" t="s">
        <v>1788</v>
      </c>
      <c r="G8" s="41" t="s">
        <v>1789</v>
      </c>
      <c r="H8" s="186" t="s">
        <v>1739</v>
      </c>
      <c r="I8" s="12" t="s">
        <v>1790</v>
      </c>
      <c r="J8" s="184">
        <v>45505</v>
      </c>
      <c r="K8" s="300">
        <v>47700</v>
      </c>
      <c r="L8" s="182" t="s">
        <v>1741</v>
      </c>
      <c r="M8" s="56" t="s">
        <v>1742</v>
      </c>
      <c r="N8" s="305" t="s">
        <v>2171</v>
      </c>
    </row>
    <row r="9" spans="1:18" ht="18.75" x14ac:dyDescent="0.25">
      <c r="A9" s="47">
        <v>7</v>
      </c>
      <c r="B9" s="336" t="s">
        <v>1920</v>
      </c>
      <c r="C9" s="41" t="s">
        <v>1786</v>
      </c>
      <c r="D9" s="126" t="s">
        <v>1921</v>
      </c>
      <c r="E9" s="68">
        <v>1205001</v>
      </c>
      <c r="F9" s="41" t="s">
        <v>1922</v>
      </c>
      <c r="G9" s="41" t="s">
        <v>1923</v>
      </c>
      <c r="H9" s="186" t="s">
        <v>1739</v>
      </c>
      <c r="I9" s="12" t="s">
        <v>1790</v>
      </c>
      <c r="J9" s="184">
        <v>45505</v>
      </c>
      <c r="K9" s="300">
        <v>47700</v>
      </c>
      <c r="L9" s="182" t="s">
        <v>1741</v>
      </c>
      <c r="M9" s="56" t="s">
        <v>1742</v>
      </c>
      <c r="N9" s="305" t="s">
        <v>2171</v>
      </c>
    </row>
    <row r="10" spans="1:18" ht="18.75" x14ac:dyDescent="0.25">
      <c r="A10" s="47">
        <v>8</v>
      </c>
      <c r="B10" s="336" t="s">
        <v>1749</v>
      </c>
      <c r="C10" s="41" t="s">
        <v>1733</v>
      </c>
      <c r="D10" s="126" t="s">
        <v>1750</v>
      </c>
      <c r="E10" s="68">
        <v>1205001</v>
      </c>
      <c r="F10" s="41" t="s">
        <v>1751</v>
      </c>
      <c r="G10" s="41" t="s">
        <v>1752</v>
      </c>
      <c r="H10" s="186" t="s">
        <v>1739</v>
      </c>
      <c r="I10" s="76" t="s">
        <v>1753</v>
      </c>
      <c r="J10" s="184">
        <v>45413</v>
      </c>
      <c r="K10" s="300">
        <v>47608</v>
      </c>
      <c r="L10" s="182" t="s">
        <v>1741</v>
      </c>
      <c r="M10" s="56" t="s">
        <v>1742</v>
      </c>
      <c r="N10" s="305" t="s">
        <v>2181</v>
      </c>
    </row>
    <row r="11" spans="1:18" ht="18.75" x14ac:dyDescent="0.25">
      <c r="A11" s="47">
        <v>9</v>
      </c>
      <c r="B11" s="336" t="s">
        <v>1769</v>
      </c>
      <c r="C11" s="41" t="s">
        <v>1733</v>
      </c>
      <c r="D11" s="126" t="s">
        <v>1770</v>
      </c>
      <c r="E11" s="68">
        <v>1205001</v>
      </c>
      <c r="F11" s="337" t="s">
        <v>1771</v>
      </c>
      <c r="G11" s="337" t="s">
        <v>1772</v>
      </c>
      <c r="H11" s="342" t="s">
        <v>1739</v>
      </c>
      <c r="I11" s="76" t="s">
        <v>1753</v>
      </c>
      <c r="J11" s="184">
        <v>45413</v>
      </c>
      <c r="K11" s="300">
        <v>47608</v>
      </c>
      <c r="L11" s="182" t="s">
        <v>1741</v>
      </c>
      <c r="M11" s="56" t="s">
        <v>1742</v>
      </c>
      <c r="N11" s="305" t="s">
        <v>2181</v>
      </c>
    </row>
    <row r="12" spans="1:18" ht="18.75" x14ac:dyDescent="0.25">
      <c r="A12" s="47">
        <v>10</v>
      </c>
      <c r="B12" s="336" t="s">
        <v>1813</v>
      </c>
      <c r="C12" s="41" t="s">
        <v>1786</v>
      </c>
      <c r="D12" s="126" t="s">
        <v>1814</v>
      </c>
      <c r="E12" s="68">
        <v>1205001</v>
      </c>
      <c r="F12" s="41" t="s">
        <v>1815</v>
      </c>
      <c r="G12" s="41" t="s">
        <v>1816</v>
      </c>
      <c r="H12" s="186" t="s">
        <v>1739</v>
      </c>
      <c r="I12" s="12" t="s">
        <v>1817</v>
      </c>
      <c r="J12" s="184">
        <v>45536</v>
      </c>
      <c r="K12" s="300">
        <v>47731</v>
      </c>
      <c r="L12" s="182" t="s">
        <v>1741</v>
      </c>
      <c r="M12" s="56" t="s">
        <v>1742</v>
      </c>
      <c r="N12" s="305" t="s">
        <v>2173</v>
      </c>
    </row>
    <row r="13" spans="1:18" ht="18.75" x14ac:dyDescent="0.25">
      <c r="A13" s="47">
        <v>11</v>
      </c>
      <c r="B13" s="336" t="s">
        <v>1827</v>
      </c>
      <c r="C13" s="41" t="s">
        <v>1786</v>
      </c>
      <c r="D13" s="126" t="s">
        <v>1828</v>
      </c>
      <c r="E13" s="68">
        <v>1205001</v>
      </c>
      <c r="F13" s="41" t="s">
        <v>1829</v>
      </c>
      <c r="G13" s="41" t="s">
        <v>1830</v>
      </c>
      <c r="H13" s="186" t="s">
        <v>1739</v>
      </c>
      <c r="I13" s="12" t="s">
        <v>1817</v>
      </c>
      <c r="J13" s="184">
        <v>45536</v>
      </c>
      <c r="K13" s="300">
        <v>47731</v>
      </c>
      <c r="L13" s="182" t="s">
        <v>1741</v>
      </c>
      <c r="M13" s="56" t="s">
        <v>1742</v>
      </c>
      <c r="N13" s="305" t="s">
        <v>2173</v>
      </c>
    </row>
    <row r="14" spans="1:18" ht="18.75" x14ac:dyDescent="0.25">
      <c r="A14" s="47">
        <v>12</v>
      </c>
      <c r="B14" s="336" t="s">
        <v>2141</v>
      </c>
      <c r="C14" s="41" t="s">
        <v>1786</v>
      </c>
      <c r="D14" s="126" t="s">
        <v>2175</v>
      </c>
      <c r="E14" s="68">
        <v>1205001</v>
      </c>
      <c r="F14" s="41" t="s">
        <v>1917</v>
      </c>
      <c r="G14" s="41" t="s">
        <v>1918</v>
      </c>
      <c r="H14" s="186" t="s">
        <v>1739</v>
      </c>
      <c r="I14" s="12" t="s">
        <v>1881</v>
      </c>
      <c r="J14" s="185">
        <v>45597</v>
      </c>
      <c r="K14" s="300">
        <v>47792</v>
      </c>
      <c r="L14" s="182" t="s">
        <v>1741</v>
      </c>
      <c r="M14" s="56" t="s">
        <v>1742</v>
      </c>
      <c r="N14" s="305" t="s">
        <v>2176</v>
      </c>
    </row>
    <row r="15" spans="1:18" ht="18.75" x14ac:dyDescent="0.25">
      <c r="A15" s="47">
        <v>13</v>
      </c>
      <c r="B15" s="336" t="s">
        <v>1877</v>
      </c>
      <c r="C15" s="41" t="s">
        <v>1786</v>
      </c>
      <c r="D15" s="126" t="s">
        <v>2177</v>
      </c>
      <c r="E15" s="68">
        <v>1205001</v>
      </c>
      <c r="F15" s="41" t="s">
        <v>1932</v>
      </c>
      <c r="G15" s="41" t="s">
        <v>1933</v>
      </c>
      <c r="H15" s="186" t="s">
        <v>1739</v>
      </c>
      <c r="I15" s="12" t="s">
        <v>1881</v>
      </c>
      <c r="J15" s="184">
        <v>45597</v>
      </c>
      <c r="K15" s="300">
        <v>47792</v>
      </c>
      <c r="L15" s="182" t="s">
        <v>1741</v>
      </c>
      <c r="M15" s="56" t="s">
        <v>1742</v>
      </c>
      <c r="N15" s="305" t="s">
        <v>2176</v>
      </c>
    </row>
    <row r="16" spans="1:18" ht="18.75" x14ac:dyDescent="0.25">
      <c r="A16" s="47">
        <v>14</v>
      </c>
      <c r="B16" s="336" t="s">
        <v>1792</v>
      </c>
      <c r="C16" s="41" t="s">
        <v>1786</v>
      </c>
      <c r="D16" s="126" t="s">
        <v>1878</v>
      </c>
      <c r="E16" s="68">
        <v>1205001</v>
      </c>
      <c r="F16" s="41" t="s">
        <v>1879</v>
      </c>
      <c r="G16" s="41" t="s">
        <v>1880</v>
      </c>
      <c r="H16" s="186" t="s">
        <v>1739</v>
      </c>
      <c r="I16" s="12" t="s">
        <v>1796</v>
      </c>
      <c r="J16" s="185">
        <v>45566</v>
      </c>
      <c r="K16" s="300">
        <v>47761</v>
      </c>
      <c r="L16" s="182" t="s">
        <v>1741</v>
      </c>
      <c r="M16" s="56" t="s">
        <v>1742</v>
      </c>
      <c r="N16" s="305" t="s">
        <v>2174</v>
      </c>
    </row>
    <row r="17" spans="1:14" ht="18.75" x14ac:dyDescent="0.25">
      <c r="A17" s="47">
        <v>15</v>
      </c>
      <c r="B17" s="336" t="s">
        <v>1915</v>
      </c>
      <c r="C17" s="41" t="s">
        <v>2017</v>
      </c>
      <c r="D17" s="336" t="s">
        <v>2179</v>
      </c>
      <c r="E17" s="68">
        <v>1205001</v>
      </c>
      <c r="F17" s="41" t="s">
        <v>2019</v>
      </c>
      <c r="G17" s="41" t="s">
        <v>2020</v>
      </c>
      <c r="H17" s="186" t="s">
        <v>1739</v>
      </c>
      <c r="I17" s="76" t="s">
        <v>1796</v>
      </c>
      <c r="J17" s="184">
        <v>45566</v>
      </c>
      <c r="K17" s="300">
        <v>47761</v>
      </c>
      <c r="L17" s="182" t="s">
        <v>1741</v>
      </c>
      <c r="M17" s="56" t="s">
        <v>1742</v>
      </c>
      <c r="N17" s="305" t="s">
        <v>2174</v>
      </c>
    </row>
    <row r="18" spans="1:14" ht="18.75" x14ac:dyDescent="0.25">
      <c r="A18" s="47">
        <v>16</v>
      </c>
      <c r="B18" s="336" t="s">
        <v>1996</v>
      </c>
      <c r="C18" s="41" t="s">
        <v>1786</v>
      </c>
      <c r="D18" s="336" t="s">
        <v>1997</v>
      </c>
      <c r="E18" s="68">
        <v>1205001</v>
      </c>
      <c r="F18" s="41" t="s">
        <v>1998</v>
      </c>
      <c r="G18" s="41" t="s">
        <v>1999</v>
      </c>
      <c r="H18" s="186" t="s">
        <v>1739</v>
      </c>
      <c r="I18" s="12" t="s">
        <v>2000</v>
      </c>
      <c r="J18" s="184">
        <v>45627</v>
      </c>
      <c r="K18" s="300">
        <v>47822</v>
      </c>
      <c r="L18" s="182" t="s">
        <v>1741</v>
      </c>
      <c r="M18" s="56" t="s">
        <v>1742</v>
      </c>
      <c r="N18" s="305" t="s">
        <v>2178</v>
      </c>
    </row>
    <row r="19" spans="1:14" ht="18.75" customHeight="1" x14ac:dyDescent="0.25">
      <c r="A19" s="47">
        <v>17</v>
      </c>
      <c r="B19" s="336" t="s">
        <v>2001</v>
      </c>
      <c r="C19" s="41" t="s">
        <v>1786</v>
      </c>
      <c r="D19" s="336" t="s">
        <v>2142</v>
      </c>
      <c r="E19" s="68">
        <v>1205001</v>
      </c>
      <c r="F19" s="41" t="s">
        <v>2143</v>
      </c>
      <c r="G19" s="41" t="s">
        <v>2144</v>
      </c>
      <c r="H19" s="186" t="s">
        <v>1739</v>
      </c>
      <c r="I19" s="12" t="s">
        <v>2000</v>
      </c>
      <c r="J19" s="185">
        <v>45627</v>
      </c>
      <c r="K19" s="300">
        <v>47822</v>
      </c>
      <c r="L19" s="182" t="s">
        <v>1741</v>
      </c>
      <c r="M19" s="56" t="s">
        <v>1742</v>
      </c>
      <c r="N19" s="305" t="s">
        <v>2178</v>
      </c>
    </row>
    <row r="20" spans="1:14" ht="18.75" customHeight="1" x14ac:dyDescent="0.25">
      <c r="A20" s="47">
        <v>18</v>
      </c>
      <c r="B20" s="336" t="s">
        <v>1774</v>
      </c>
      <c r="C20" s="41" t="s">
        <v>1733</v>
      </c>
      <c r="D20" s="126" t="s">
        <v>1775</v>
      </c>
      <c r="E20" s="68">
        <v>1205001</v>
      </c>
      <c r="F20" s="41" t="s">
        <v>1776</v>
      </c>
      <c r="G20" s="41" t="s">
        <v>1777</v>
      </c>
      <c r="H20" s="186" t="s">
        <v>1739</v>
      </c>
      <c r="I20" s="12" t="s">
        <v>1778</v>
      </c>
      <c r="J20" s="184">
        <v>45444</v>
      </c>
      <c r="K20" s="300">
        <v>47639</v>
      </c>
      <c r="L20" s="182" t="s">
        <v>1741</v>
      </c>
      <c r="M20" s="56" t="s">
        <v>1742</v>
      </c>
      <c r="N20" s="306" t="s">
        <v>2170</v>
      </c>
    </row>
    <row r="21" spans="1:14" ht="18.75" x14ac:dyDescent="0.25">
      <c r="A21" s="47">
        <v>19</v>
      </c>
      <c r="B21" s="336" t="s">
        <v>1780</v>
      </c>
      <c r="C21" s="41" t="s">
        <v>1733</v>
      </c>
      <c r="D21" s="126" t="s">
        <v>1781</v>
      </c>
      <c r="E21" s="68">
        <v>1205001</v>
      </c>
      <c r="F21" s="41" t="s">
        <v>1782</v>
      </c>
      <c r="G21" s="41" t="s">
        <v>1783</v>
      </c>
      <c r="H21" s="186" t="s">
        <v>1739</v>
      </c>
      <c r="I21" s="12" t="s">
        <v>1778</v>
      </c>
      <c r="J21" s="184">
        <v>45444</v>
      </c>
      <c r="K21" s="300">
        <v>47639</v>
      </c>
      <c r="L21" s="182" t="s">
        <v>1741</v>
      </c>
      <c r="M21" s="56" t="s">
        <v>1742</v>
      </c>
      <c r="N21" s="306" t="s">
        <v>2170</v>
      </c>
    </row>
    <row r="22" spans="1:14" ht="18.75" x14ac:dyDescent="0.25">
      <c r="A22" s="47">
        <v>20</v>
      </c>
      <c r="B22" s="336" t="s">
        <v>2185</v>
      </c>
      <c r="C22" s="41" t="s">
        <v>1733</v>
      </c>
      <c r="D22" s="336" t="s">
        <v>2147</v>
      </c>
      <c r="E22" s="68">
        <v>1205001</v>
      </c>
      <c r="F22" s="41" t="s">
        <v>2148</v>
      </c>
      <c r="G22" s="41" t="s">
        <v>2149</v>
      </c>
      <c r="H22" s="186" t="s">
        <v>1739</v>
      </c>
      <c r="I22" s="12" t="s">
        <v>1934</v>
      </c>
      <c r="J22" s="184">
        <v>45474</v>
      </c>
      <c r="K22" s="300">
        <v>47669</v>
      </c>
      <c r="L22" s="182" t="s">
        <v>1741</v>
      </c>
      <c r="M22" s="56" t="s">
        <v>1742</v>
      </c>
      <c r="N22" s="305" t="s">
        <v>2188</v>
      </c>
    </row>
    <row r="23" spans="1:14" ht="18.75" x14ac:dyDescent="0.25">
      <c r="A23" s="47">
        <v>21</v>
      </c>
      <c r="B23" s="336" t="s">
        <v>2185</v>
      </c>
      <c r="C23" s="41" t="s">
        <v>1786</v>
      </c>
      <c r="D23" s="336" t="s">
        <v>2002</v>
      </c>
      <c r="E23" s="68">
        <v>1205001</v>
      </c>
      <c r="F23" s="41" t="s">
        <v>2003</v>
      </c>
      <c r="G23" s="41" t="s">
        <v>2004</v>
      </c>
      <c r="H23" s="186" t="s">
        <v>1739</v>
      </c>
      <c r="I23" s="12" t="s">
        <v>2005</v>
      </c>
      <c r="J23" s="184">
        <v>45717</v>
      </c>
      <c r="K23" s="300">
        <v>47912</v>
      </c>
      <c r="L23" s="182" t="s">
        <v>1741</v>
      </c>
      <c r="M23" s="56" t="s">
        <v>1742</v>
      </c>
      <c r="N23" s="305" t="s">
        <v>2186</v>
      </c>
    </row>
    <row r="24" spans="1:14" ht="18.75" x14ac:dyDescent="0.25">
      <c r="A24" s="47">
        <v>22</v>
      </c>
      <c r="B24" s="354" t="s">
        <v>2029</v>
      </c>
      <c r="C24" s="337" t="s">
        <v>1733</v>
      </c>
      <c r="D24" s="340" t="s">
        <v>1756</v>
      </c>
      <c r="E24" s="341">
        <v>1205001</v>
      </c>
      <c r="F24" s="337" t="s">
        <v>1757</v>
      </c>
      <c r="G24" s="337" t="s">
        <v>1758</v>
      </c>
      <c r="H24" s="342" t="s">
        <v>1739</v>
      </c>
      <c r="I24" s="343" t="s">
        <v>1934</v>
      </c>
      <c r="J24" s="344">
        <v>45474</v>
      </c>
      <c r="K24" s="345">
        <v>47664</v>
      </c>
      <c r="L24" s="346" t="s">
        <v>1741</v>
      </c>
      <c r="M24" s="347" t="s">
        <v>1742</v>
      </c>
      <c r="N24" s="355" t="s">
        <v>2169</v>
      </c>
    </row>
    <row r="25" spans="1:14" ht="18.75" x14ac:dyDescent="0.25">
      <c r="A25" s="47">
        <v>23</v>
      </c>
      <c r="B25" s="336" t="s">
        <v>2029</v>
      </c>
      <c r="C25" s="41" t="s">
        <v>1786</v>
      </c>
      <c r="D25" s="336" t="s">
        <v>2030</v>
      </c>
      <c r="E25" s="68">
        <v>1205001</v>
      </c>
      <c r="F25" s="41" t="s">
        <v>2031</v>
      </c>
      <c r="G25" s="41" t="s">
        <v>2032</v>
      </c>
      <c r="H25" s="186" t="s">
        <v>1739</v>
      </c>
      <c r="I25" s="12" t="s">
        <v>2005</v>
      </c>
      <c r="J25" s="184">
        <v>45717</v>
      </c>
      <c r="K25" s="300">
        <v>47912</v>
      </c>
      <c r="L25" s="182" t="s">
        <v>1741</v>
      </c>
      <c r="M25" s="56" t="s">
        <v>1742</v>
      </c>
      <c r="N25" s="305" t="s">
        <v>2186</v>
      </c>
    </row>
    <row r="26" spans="1:14" ht="18.75" x14ac:dyDescent="0.25">
      <c r="A26" s="47">
        <v>24</v>
      </c>
      <c r="B26" s="336" t="s">
        <v>2008</v>
      </c>
      <c r="C26" s="41" t="s">
        <v>1786</v>
      </c>
      <c r="D26" s="336" t="s">
        <v>2009</v>
      </c>
      <c r="E26" s="68">
        <v>1205001</v>
      </c>
      <c r="F26" s="41" t="s">
        <v>2010</v>
      </c>
      <c r="G26" s="41" t="s">
        <v>2011</v>
      </c>
      <c r="H26" s="186" t="s">
        <v>1739</v>
      </c>
      <c r="I26" s="12" t="s">
        <v>2012</v>
      </c>
      <c r="J26" s="184">
        <v>45689</v>
      </c>
      <c r="K26" s="300">
        <v>47884</v>
      </c>
      <c r="L26" s="182" t="s">
        <v>1741</v>
      </c>
      <c r="M26" s="56" t="s">
        <v>1742</v>
      </c>
      <c r="N26" s="305" t="s">
        <v>2187</v>
      </c>
    </row>
    <row r="27" spans="1:14" ht="18.75" x14ac:dyDescent="0.25">
      <c r="A27" s="47">
        <v>25</v>
      </c>
      <c r="B27" s="336" t="s">
        <v>2013</v>
      </c>
      <c r="C27" s="41" t="s">
        <v>1786</v>
      </c>
      <c r="D27" s="336" t="s">
        <v>2014</v>
      </c>
      <c r="E27" s="68">
        <v>1205001</v>
      </c>
      <c r="F27" s="41" t="s">
        <v>2015</v>
      </c>
      <c r="G27" s="41" t="s">
        <v>2016</v>
      </c>
      <c r="H27" s="186" t="s">
        <v>1739</v>
      </c>
      <c r="I27" s="12" t="s">
        <v>2012</v>
      </c>
      <c r="J27" s="184">
        <v>45689</v>
      </c>
      <c r="K27" s="300">
        <v>47884</v>
      </c>
      <c r="L27" s="182" t="s">
        <v>1741</v>
      </c>
      <c r="M27" s="56" t="s">
        <v>1742</v>
      </c>
      <c r="N27" s="305" t="s">
        <v>2187</v>
      </c>
    </row>
    <row r="28" spans="1:14" ht="18.75" customHeight="1" x14ac:dyDescent="0.3">
      <c r="A28" s="47">
        <v>26</v>
      </c>
      <c r="B28" s="349" t="s">
        <v>1974</v>
      </c>
      <c r="C28" s="41" t="s">
        <v>1975</v>
      </c>
      <c r="D28" s="336" t="s">
        <v>1976</v>
      </c>
      <c r="E28" s="68">
        <v>1205001</v>
      </c>
      <c r="F28" s="41" t="s">
        <v>1977</v>
      </c>
      <c r="G28" s="41" t="s">
        <v>1978</v>
      </c>
      <c r="H28" s="186" t="s">
        <v>1739</v>
      </c>
      <c r="I28" s="12" t="s">
        <v>2183</v>
      </c>
      <c r="J28" s="185">
        <v>45658</v>
      </c>
      <c r="K28" s="300">
        <v>47853</v>
      </c>
      <c r="L28" s="182" t="s">
        <v>1741</v>
      </c>
      <c r="M28" s="56" t="s">
        <v>1742</v>
      </c>
      <c r="N28" s="305" t="s">
        <v>2184</v>
      </c>
    </row>
    <row r="29" spans="1:14" ht="18.75" customHeight="1" x14ac:dyDescent="0.3">
      <c r="A29" s="47">
        <v>27</v>
      </c>
      <c r="B29" s="356" t="s">
        <v>1980</v>
      </c>
      <c r="C29" s="357" t="s">
        <v>1975</v>
      </c>
      <c r="D29" s="358" t="s">
        <v>1981</v>
      </c>
      <c r="E29" s="359">
        <v>1205001</v>
      </c>
      <c r="F29" s="357" t="s">
        <v>1982</v>
      </c>
      <c r="G29" s="357" t="s">
        <v>1983</v>
      </c>
      <c r="H29" s="360" t="s">
        <v>1739</v>
      </c>
      <c r="I29" s="173" t="s">
        <v>2183</v>
      </c>
      <c r="J29" s="361">
        <v>45658</v>
      </c>
      <c r="K29" s="362">
        <v>47853</v>
      </c>
      <c r="L29" s="207" t="s">
        <v>1741</v>
      </c>
      <c r="M29" s="363" t="s">
        <v>1742</v>
      </c>
      <c r="N29" s="364" t="s">
        <v>2184</v>
      </c>
    </row>
    <row r="30" spans="1:14" ht="18.75" x14ac:dyDescent="0.25">
      <c r="A30" s="47">
        <v>28</v>
      </c>
      <c r="B30" s="179" t="s">
        <v>1819</v>
      </c>
      <c r="C30" s="41" t="s">
        <v>1733</v>
      </c>
      <c r="D30" s="126" t="s">
        <v>1839</v>
      </c>
      <c r="E30" s="68">
        <v>1205001</v>
      </c>
      <c r="F30" s="41" t="s">
        <v>1840</v>
      </c>
      <c r="G30" s="41" t="s">
        <v>1841</v>
      </c>
      <c r="H30" s="186" t="s">
        <v>1842</v>
      </c>
      <c r="I30" s="76" t="s">
        <v>1843</v>
      </c>
      <c r="J30" s="185">
        <v>45748</v>
      </c>
      <c r="K30" s="300">
        <v>47943</v>
      </c>
      <c r="L30" s="182" t="s">
        <v>1741</v>
      </c>
      <c r="M30" s="56" t="s">
        <v>1742</v>
      </c>
      <c r="N30" s="305" t="s">
        <v>2194</v>
      </c>
    </row>
    <row r="31" spans="1:14" ht="18.75" x14ac:dyDescent="0.25">
      <c r="A31" s="47">
        <v>29</v>
      </c>
      <c r="B31" s="179" t="s">
        <v>1819</v>
      </c>
      <c r="C31" s="41" t="s">
        <v>1733</v>
      </c>
      <c r="D31" s="126" t="s">
        <v>1925</v>
      </c>
      <c r="E31" s="68">
        <v>1205001</v>
      </c>
      <c r="F31" s="41" t="s">
        <v>1926</v>
      </c>
      <c r="G31" s="41" t="s">
        <v>1927</v>
      </c>
      <c r="H31" s="186" t="s">
        <v>1739</v>
      </c>
      <c r="I31" s="76" t="s">
        <v>1843</v>
      </c>
      <c r="J31" s="185">
        <v>45748</v>
      </c>
      <c r="K31" s="300">
        <v>47943</v>
      </c>
      <c r="L31" s="182" t="s">
        <v>1741</v>
      </c>
      <c r="M31" s="56" t="s">
        <v>1742</v>
      </c>
      <c r="N31" s="305" t="s">
        <v>2194</v>
      </c>
    </row>
    <row r="32" spans="1:14" ht="18.75" x14ac:dyDescent="0.25">
      <c r="A32" s="47">
        <v>30</v>
      </c>
      <c r="B32" s="179" t="s">
        <v>1819</v>
      </c>
      <c r="C32" s="41" t="s">
        <v>1733</v>
      </c>
      <c r="D32" s="126" t="s">
        <v>1820</v>
      </c>
      <c r="E32" s="68">
        <v>1205001</v>
      </c>
      <c r="F32" s="41" t="s">
        <v>1821</v>
      </c>
      <c r="G32" s="41" t="s">
        <v>1822</v>
      </c>
      <c r="H32" s="186" t="s">
        <v>1739</v>
      </c>
      <c r="I32" s="76" t="s">
        <v>1823</v>
      </c>
      <c r="J32" s="185">
        <v>45809</v>
      </c>
      <c r="K32" s="300">
        <v>48004</v>
      </c>
      <c r="L32" s="182" t="s">
        <v>1741</v>
      </c>
      <c r="M32" s="56" t="s">
        <v>1742</v>
      </c>
      <c r="N32" s="305" t="s">
        <v>2193</v>
      </c>
    </row>
    <row r="33" spans="1:20" ht="18.75" x14ac:dyDescent="0.25">
      <c r="A33" s="47">
        <v>31</v>
      </c>
      <c r="B33" s="179" t="s">
        <v>1819</v>
      </c>
      <c r="C33" s="41" t="s">
        <v>1733</v>
      </c>
      <c r="D33" s="126" t="s">
        <v>1867</v>
      </c>
      <c r="E33" s="68">
        <v>1205001</v>
      </c>
      <c r="F33" s="41" t="s">
        <v>1868</v>
      </c>
      <c r="G33" s="41" t="s">
        <v>1869</v>
      </c>
      <c r="H33" s="186" t="s">
        <v>1739</v>
      </c>
      <c r="I33" s="76" t="s">
        <v>1823</v>
      </c>
      <c r="J33" s="185">
        <v>45809</v>
      </c>
      <c r="K33" s="300">
        <v>48004</v>
      </c>
      <c r="L33" s="182" t="s">
        <v>1741</v>
      </c>
      <c r="M33" s="56" t="s">
        <v>1742</v>
      </c>
      <c r="N33" s="305" t="s">
        <v>2193</v>
      </c>
    </row>
    <row r="34" spans="1:20" ht="18.75" x14ac:dyDescent="0.25">
      <c r="A34" s="47">
        <v>32</v>
      </c>
      <c r="B34" s="179" t="s">
        <v>1819</v>
      </c>
      <c r="C34" s="41" t="s">
        <v>1733</v>
      </c>
      <c r="D34" s="126" t="s">
        <v>1936</v>
      </c>
      <c r="E34" s="68">
        <v>1205001</v>
      </c>
      <c r="F34" s="41" t="s">
        <v>1937</v>
      </c>
      <c r="G34" s="41" t="s">
        <v>1938</v>
      </c>
      <c r="H34" s="186" t="s">
        <v>1739</v>
      </c>
      <c r="I34" s="76" t="s">
        <v>1823</v>
      </c>
      <c r="J34" s="185">
        <v>45809</v>
      </c>
      <c r="K34" s="300">
        <v>48004</v>
      </c>
      <c r="L34" s="182" t="s">
        <v>1741</v>
      </c>
      <c r="M34" s="56" t="s">
        <v>1742</v>
      </c>
      <c r="N34" s="305" t="s">
        <v>2193</v>
      </c>
    </row>
    <row r="35" spans="1:20" ht="18.75" x14ac:dyDescent="0.25">
      <c r="A35" s="47">
        <v>33</v>
      </c>
      <c r="B35" s="179" t="s">
        <v>1819</v>
      </c>
      <c r="C35" s="41" t="s">
        <v>1733</v>
      </c>
      <c r="D35" s="336" t="s">
        <v>2021</v>
      </c>
      <c r="E35" s="68">
        <v>1205001</v>
      </c>
      <c r="F35" s="41" t="s">
        <v>2022</v>
      </c>
      <c r="G35" s="41" t="s">
        <v>2023</v>
      </c>
      <c r="H35" s="186" t="s">
        <v>1739</v>
      </c>
      <c r="I35" s="76" t="s">
        <v>2024</v>
      </c>
      <c r="J35" s="184">
        <v>45839</v>
      </c>
      <c r="K35" s="300">
        <v>48034</v>
      </c>
      <c r="L35" s="182" t="s">
        <v>1741</v>
      </c>
      <c r="M35" s="56" t="s">
        <v>1742</v>
      </c>
      <c r="N35" s="305" t="s">
        <v>2192</v>
      </c>
    </row>
    <row r="36" spans="1:20" ht="18.75" x14ac:dyDescent="0.25">
      <c r="A36" s="47">
        <v>34</v>
      </c>
      <c r="B36" s="179" t="s">
        <v>1819</v>
      </c>
      <c r="C36" s="41" t="s">
        <v>1733</v>
      </c>
      <c r="D36" s="336" t="s">
        <v>1952</v>
      </c>
      <c r="E36" s="68">
        <v>1205001</v>
      </c>
      <c r="F36" s="41" t="s">
        <v>1953</v>
      </c>
      <c r="G36" s="42" t="s">
        <v>1954</v>
      </c>
      <c r="H36" s="186" t="s">
        <v>1739</v>
      </c>
      <c r="I36" s="76" t="s">
        <v>2190</v>
      </c>
      <c r="J36" s="324">
        <v>45870</v>
      </c>
      <c r="K36" s="300">
        <v>48065</v>
      </c>
      <c r="L36" s="182" t="s">
        <v>1741</v>
      </c>
      <c r="M36" s="56" t="s">
        <v>1742</v>
      </c>
      <c r="N36" s="305" t="s">
        <v>2191</v>
      </c>
    </row>
    <row r="37" spans="1:20" ht="19.5" thickBot="1" x14ac:dyDescent="0.3">
      <c r="A37" s="47">
        <v>35</v>
      </c>
      <c r="B37" s="179" t="s">
        <v>1819</v>
      </c>
      <c r="C37" s="41" t="s">
        <v>1733</v>
      </c>
      <c r="D37" s="336" t="s">
        <v>1956</v>
      </c>
      <c r="E37" s="68">
        <v>1205001</v>
      </c>
      <c r="F37" s="41" t="s">
        <v>1957</v>
      </c>
      <c r="G37" s="41" t="s">
        <v>1958</v>
      </c>
      <c r="H37" s="186" t="s">
        <v>1739</v>
      </c>
      <c r="I37" s="76" t="s">
        <v>2190</v>
      </c>
      <c r="J37" s="324">
        <v>45870</v>
      </c>
      <c r="K37" s="300">
        <v>48065</v>
      </c>
      <c r="L37" s="182" t="s">
        <v>1741</v>
      </c>
      <c r="M37" s="56" t="s">
        <v>1742</v>
      </c>
      <c r="N37" s="305" t="s">
        <v>2191</v>
      </c>
    </row>
    <row r="38" spans="1:20" s="39" customFormat="1" ht="18.75" x14ac:dyDescent="0.25">
      <c r="A38" s="267">
        <v>36</v>
      </c>
      <c r="B38" s="365" t="s">
        <v>1892</v>
      </c>
      <c r="C38" s="365" t="s">
        <v>1733</v>
      </c>
      <c r="D38" s="366" t="s">
        <v>1893</v>
      </c>
      <c r="E38" s="367">
        <v>1205001</v>
      </c>
      <c r="F38" s="365" t="s">
        <v>1894</v>
      </c>
      <c r="G38" s="365" t="s">
        <v>1895</v>
      </c>
      <c r="H38" s="368" t="s">
        <v>1759</v>
      </c>
      <c r="I38" s="369" t="s">
        <v>1760</v>
      </c>
      <c r="J38" s="370">
        <v>42004</v>
      </c>
      <c r="K38" s="371">
        <f t="shared" ref="K38:K44" si="0">+J38+2190</f>
        <v>44194</v>
      </c>
      <c r="L38" s="372" t="s">
        <v>1767</v>
      </c>
      <c r="M38" s="373" t="s">
        <v>2165</v>
      </c>
      <c r="N38" s="374" t="s">
        <v>2195</v>
      </c>
      <c r="O38" s="375" t="s">
        <v>2196</v>
      </c>
      <c r="P38" s="376"/>
      <c r="Q38" s="1"/>
      <c r="R38" s="1"/>
      <c r="S38" s="1"/>
      <c r="T38" s="1"/>
    </row>
    <row r="39" spans="1:20" s="39" customFormat="1" ht="18.75" x14ac:dyDescent="0.25">
      <c r="A39" s="40">
        <v>37</v>
      </c>
      <c r="B39" s="41" t="s">
        <v>1897</v>
      </c>
      <c r="C39" s="41" t="s">
        <v>1733</v>
      </c>
      <c r="D39" s="42" t="s">
        <v>1898</v>
      </c>
      <c r="E39" s="68">
        <v>1205001</v>
      </c>
      <c r="F39" s="41" t="s">
        <v>1899</v>
      </c>
      <c r="G39" s="41" t="s">
        <v>1900</v>
      </c>
      <c r="H39" s="186" t="s">
        <v>1759</v>
      </c>
      <c r="I39" s="12" t="s">
        <v>1760</v>
      </c>
      <c r="J39" s="324">
        <v>42004</v>
      </c>
      <c r="K39" s="300">
        <f t="shared" si="0"/>
        <v>44194</v>
      </c>
      <c r="L39" s="182" t="s">
        <v>1767</v>
      </c>
      <c r="M39" s="56" t="s">
        <v>2165</v>
      </c>
      <c r="N39" s="76" t="s">
        <v>2197</v>
      </c>
      <c r="O39" s="58" t="s">
        <v>2196</v>
      </c>
      <c r="P39" s="377"/>
      <c r="Q39" s="1"/>
      <c r="R39" s="1"/>
      <c r="S39" s="1"/>
      <c r="T39" s="1"/>
    </row>
    <row r="40" spans="1:20" s="39" customFormat="1" ht="21" customHeight="1" x14ac:dyDescent="0.25">
      <c r="A40" s="40">
        <v>38</v>
      </c>
      <c r="B40" s="41" t="s">
        <v>1351</v>
      </c>
      <c r="C40" s="41" t="s">
        <v>1733</v>
      </c>
      <c r="D40" s="41" t="s">
        <v>2026</v>
      </c>
      <c r="E40" s="68">
        <v>1205001</v>
      </c>
      <c r="F40" s="41" t="s">
        <v>2027</v>
      </c>
      <c r="G40" s="41" t="s">
        <v>2028</v>
      </c>
      <c r="H40" s="58" t="s">
        <v>1759</v>
      </c>
      <c r="I40" s="76" t="s">
        <v>1955</v>
      </c>
      <c r="J40" s="324">
        <v>43707</v>
      </c>
      <c r="K40" s="300">
        <f t="shared" si="0"/>
        <v>45897</v>
      </c>
      <c r="L40" s="182" t="s">
        <v>1767</v>
      </c>
      <c r="M40" s="56" t="s">
        <v>2165</v>
      </c>
      <c r="N40" s="76" t="s">
        <v>2197</v>
      </c>
      <c r="O40" s="58" t="s">
        <v>2196</v>
      </c>
      <c r="P40" s="377"/>
      <c r="Q40" s="1"/>
      <c r="R40" s="1"/>
      <c r="S40" s="1"/>
      <c r="T40" s="1"/>
    </row>
    <row r="41" spans="1:20" s="39" customFormat="1" ht="18.75" x14ac:dyDescent="0.25">
      <c r="A41" s="40">
        <v>39</v>
      </c>
      <c r="B41" s="41" t="s">
        <v>1351</v>
      </c>
      <c r="C41" s="41" t="s">
        <v>1733</v>
      </c>
      <c r="D41" s="41" t="s">
        <v>1984</v>
      </c>
      <c r="E41" s="68">
        <v>1205001</v>
      </c>
      <c r="F41" s="41" t="s">
        <v>1985</v>
      </c>
      <c r="G41" s="41" t="s">
        <v>1986</v>
      </c>
      <c r="H41" s="58" t="s">
        <v>1759</v>
      </c>
      <c r="I41" s="76" t="s">
        <v>1955</v>
      </c>
      <c r="J41" s="324">
        <v>43707</v>
      </c>
      <c r="K41" s="300">
        <f t="shared" si="0"/>
        <v>45897</v>
      </c>
      <c r="L41" s="182" t="s">
        <v>1767</v>
      </c>
      <c r="M41" s="56" t="s">
        <v>2165</v>
      </c>
      <c r="N41" s="76" t="s">
        <v>2197</v>
      </c>
      <c r="O41" s="58" t="s">
        <v>2196</v>
      </c>
      <c r="P41" s="377"/>
      <c r="Q41" s="1"/>
      <c r="R41" s="1"/>
      <c r="S41" s="1"/>
      <c r="T41" s="1"/>
    </row>
    <row r="42" spans="1:20" s="39" customFormat="1" ht="18.75" x14ac:dyDescent="0.25">
      <c r="A42" s="40">
        <v>40</v>
      </c>
      <c r="B42" s="41" t="s">
        <v>1351</v>
      </c>
      <c r="C42" s="41" t="s">
        <v>1733</v>
      </c>
      <c r="D42" s="41" t="s">
        <v>1993</v>
      </c>
      <c r="E42" s="68">
        <v>1205001</v>
      </c>
      <c r="F42" s="41" t="s">
        <v>1994</v>
      </c>
      <c r="G42" s="41" t="s">
        <v>1995</v>
      </c>
      <c r="H42" s="58" t="s">
        <v>1759</v>
      </c>
      <c r="I42" s="76" t="s">
        <v>1955</v>
      </c>
      <c r="J42" s="324">
        <v>43707</v>
      </c>
      <c r="K42" s="300">
        <f t="shared" si="0"/>
        <v>45897</v>
      </c>
      <c r="L42" s="182" t="s">
        <v>1767</v>
      </c>
      <c r="M42" s="56" t="s">
        <v>2165</v>
      </c>
      <c r="N42" s="76" t="s">
        <v>2197</v>
      </c>
      <c r="O42" s="58" t="s">
        <v>2196</v>
      </c>
      <c r="P42" s="377"/>
      <c r="Q42" s="1"/>
      <c r="R42" s="1"/>
      <c r="S42" s="1"/>
      <c r="T42" s="1"/>
    </row>
    <row r="43" spans="1:20" s="39" customFormat="1" ht="18.75" x14ac:dyDescent="0.25">
      <c r="A43" s="40">
        <v>41</v>
      </c>
      <c r="B43" s="41" t="s">
        <v>1351</v>
      </c>
      <c r="C43" s="41" t="s">
        <v>1733</v>
      </c>
      <c r="D43" s="41" t="s">
        <v>1962</v>
      </c>
      <c r="E43" s="68">
        <v>1205001</v>
      </c>
      <c r="F43" s="41" t="s">
        <v>1963</v>
      </c>
      <c r="G43" s="41" t="s">
        <v>1964</v>
      </c>
      <c r="H43" s="58" t="s">
        <v>1759</v>
      </c>
      <c r="I43" s="76" t="s">
        <v>1955</v>
      </c>
      <c r="J43" s="324">
        <v>43707</v>
      </c>
      <c r="K43" s="300">
        <f t="shared" si="0"/>
        <v>45897</v>
      </c>
      <c r="L43" s="182" t="s">
        <v>1767</v>
      </c>
      <c r="M43" s="56" t="s">
        <v>2165</v>
      </c>
      <c r="N43" s="76" t="s">
        <v>2197</v>
      </c>
      <c r="O43" s="58" t="s">
        <v>2196</v>
      </c>
      <c r="P43" s="378"/>
      <c r="Q43" s="1"/>
      <c r="R43" s="1"/>
      <c r="S43" s="1"/>
      <c r="T43" s="1"/>
    </row>
    <row r="44" spans="1:20" s="39" customFormat="1" ht="19.5" thickBot="1" x14ac:dyDescent="0.3">
      <c r="A44" s="264">
        <v>42</v>
      </c>
      <c r="B44" s="149" t="s">
        <v>1351</v>
      </c>
      <c r="C44" s="149" t="s">
        <v>1733</v>
      </c>
      <c r="D44" s="149" t="s">
        <v>1965</v>
      </c>
      <c r="E44" s="379">
        <v>1205001</v>
      </c>
      <c r="F44" s="149" t="s">
        <v>1966</v>
      </c>
      <c r="G44" s="149" t="s">
        <v>1967</v>
      </c>
      <c r="H44" s="380" t="s">
        <v>1759</v>
      </c>
      <c r="I44" s="381" t="s">
        <v>1955</v>
      </c>
      <c r="J44" s="382">
        <v>43707</v>
      </c>
      <c r="K44" s="383">
        <f t="shared" si="0"/>
        <v>45897</v>
      </c>
      <c r="L44" s="384" t="s">
        <v>1767</v>
      </c>
      <c r="M44" s="385" t="s">
        <v>2165</v>
      </c>
      <c r="N44" s="381" t="s">
        <v>2197</v>
      </c>
      <c r="O44" s="380" t="s">
        <v>2196</v>
      </c>
      <c r="P44" s="386"/>
      <c r="Q44" s="1"/>
      <c r="R44" s="1"/>
      <c r="S44" s="1"/>
      <c r="T44" s="1"/>
    </row>
  </sheetData>
  <autoFilter ref="A2:AI44" xr:uid="{5AB75E58-085B-4F5F-8DC4-F41F61B02000}"/>
  <sortState xmlns:xlrd2="http://schemas.microsoft.com/office/spreadsheetml/2017/richdata2" ref="B3:N29">
    <sortCondition ref="B3:B29"/>
    <sortCondition ref="J3:J29"/>
  </sortState>
  <mergeCells count="3">
    <mergeCell ref="O1:O2"/>
    <mergeCell ref="A1:F1"/>
    <mergeCell ref="G1:G2"/>
  </mergeCells>
  <conditionalFormatting sqref="F2">
    <cfRule type="duplicateValues" dxfId="388" priority="6"/>
  </conditionalFormatting>
  <conditionalFormatting sqref="F4:G4">
    <cfRule type="duplicateValues" dxfId="387" priority="20"/>
  </conditionalFormatting>
  <conditionalFormatting sqref="F9:G11">
    <cfRule type="duplicateValues" dxfId="386" priority="18"/>
  </conditionalFormatting>
  <conditionalFormatting sqref="F12:G12">
    <cfRule type="duplicateValues" dxfId="385" priority="17"/>
  </conditionalFormatting>
  <conditionalFormatting sqref="F13:G13">
    <cfRule type="duplicateValues" dxfId="384" priority="15"/>
  </conditionalFormatting>
  <conditionalFormatting sqref="F14:G16">
    <cfRule type="duplicateValues" dxfId="383" priority="16"/>
  </conditionalFormatting>
  <conditionalFormatting sqref="F19:G19">
    <cfRule type="duplicateValues" dxfId="382" priority="13"/>
  </conditionalFormatting>
  <conditionalFormatting sqref="F20:G20">
    <cfRule type="duplicateValues" dxfId="381" priority="14"/>
  </conditionalFormatting>
  <conditionalFormatting sqref="F23:G24 F21:G21">
    <cfRule type="duplicateValues" dxfId="380" priority="12"/>
  </conditionalFormatting>
  <conditionalFormatting sqref="F25:G25">
    <cfRule type="duplicateValues" dxfId="379" priority="11"/>
  </conditionalFormatting>
  <conditionalFormatting sqref="F26:G26">
    <cfRule type="duplicateValues" dxfId="378" priority="10"/>
  </conditionalFormatting>
  <conditionalFormatting sqref="F27:G27">
    <cfRule type="duplicateValues" dxfId="377" priority="9"/>
  </conditionalFormatting>
  <conditionalFormatting sqref="F28:G28">
    <cfRule type="duplicateValues" dxfId="376" priority="7"/>
  </conditionalFormatting>
  <conditionalFormatting sqref="F29:G29 F5:G8">
    <cfRule type="duplicateValues" dxfId="375" priority="19"/>
  </conditionalFormatting>
  <conditionalFormatting sqref="F31:G35">
    <cfRule type="duplicateValues" dxfId="374" priority="21"/>
  </conditionalFormatting>
  <conditionalFormatting sqref="F38:G38">
    <cfRule type="duplicateValues" dxfId="373" priority="5"/>
  </conditionalFormatting>
  <conditionalFormatting sqref="F39:G39">
    <cfRule type="duplicateValues" dxfId="372" priority="4"/>
  </conditionalFormatting>
  <conditionalFormatting sqref="F40:G40">
    <cfRule type="duplicateValues" dxfId="371" priority="3"/>
  </conditionalFormatting>
  <conditionalFormatting sqref="F41:G41">
    <cfRule type="duplicateValues" dxfId="370" priority="2"/>
  </conditionalFormatting>
  <conditionalFormatting sqref="F43:G44">
    <cfRule type="duplicateValues" dxfId="369" priority="1"/>
  </conditionalFormatting>
  <pageMargins left="0.25" right="0.25" top="0.75" bottom="0.75" header="0.3" footer="0.3"/>
  <pageSetup paperSize="9" scale="46"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9368-1BE3-498A-BBD3-DA291D9843A8}">
  <sheetPr>
    <tabColor rgb="FF00B050"/>
    <pageSetUpPr fitToPage="1"/>
  </sheetPr>
  <dimension ref="A1:Q107"/>
  <sheetViews>
    <sheetView topLeftCell="A73" zoomScale="70" zoomScaleNormal="70" workbookViewId="0">
      <selection activeCell="E105" sqref="E105"/>
    </sheetView>
  </sheetViews>
  <sheetFormatPr defaultRowHeight="15" x14ac:dyDescent="0.25"/>
  <cols>
    <col min="1" max="1" width="9.140625" style="127"/>
    <col min="2" max="2" width="27.28515625" bestFit="1" customWidth="1"/>
    <col min="3" max="3" width="13.140625" bestFit="1" customWidth="1"/>
    <col min="4" max="4" width="23.7109375" bestFit="1" customWidth="1"/>
    <col min="5" max="5" width="17.28515625" bestFit="1" customWidth="1"/>
    <col min="6" max="6" width="43.42578125" bestFit="1" customWidth="1"/>
    <col min="7" max="7" width="10" bestFit="1" customWidth="1"/>
    <col min="8" max="8" width="15.85546875" bestFit="1" customWidth="1"/>
    <col min="9" max="9" width="18" bestFit="1" customWidth="1"/>
    <col min="10" max="10" width="30" bestFit="1" customWidth="1"/>
    <col min="11" max="11" width="29.7109375" bestFit="1" customWidth="1"/>
    <col min="12" max="12" width="12.140625" customWidth="1"/>
    <col min="13" max="13" width="14.140625" customWidth="1"/>
    <col min="14" max="14" width="10.85546875" customWidth="1"/>
    <col min="15" max="15" width="17.42578125" bestFit="1" customWidth="1"/>
    <col min="16" max="16" width="27.85546875" bestFit="1" customWidth="1"/>
    <col min="17" max="17" width="19.42578125" bestFit="1" customWidth="1"/>
  </cols>
  <sheetData>
    <row r="1" spans="1:17" s="17" customFormat="1" ht="68.25" customHeight="1" x14ac:dyDescent="0.25">
      <c r="A1" s="158" t="s">
        <v>11</v>
      </c>
      <c r="B1" s="158" t="s">
        <v>12</v>
      </c>
      <c r="C1" s="158" t="s">
        <v>13</v>
      </c>
      <c r="D1" s="158" t="s">
        <v>14</v>
      </c>
      <c r="E1" s="158" t="s">
        <v>15</v>
      </c>
      <c r="F1" s="158" t="s">
        <v>16</v>
      </c>
      <c r="G1" s="158" t="s">
        <v>17</v>
      </c>
      <c r="H1" s="153" t="s">
        <v>18</v>
      </c>
      <c r="I1" s="323"/>
      <c r="J1" s="27" t="s">
        <v>24</v>
      </c>
      <c r="K1" s="14" t="s">
        <v>25</v>
      </c>
      <c r="L1" s="14" t="s">
        <v>1400</v>
      </c>
      <c r="M1" s="14" t="s">
        <v>1401</v>
      </c>
      <c r="N1" s="14" t="s">
        <v>27</v>
      </c>
      <c r="O1" s="14" t="s">
        <v>28</v>
      </c>
      <c r="P1" s="14" t="s">
        <v>1402</v>
      </c>
      <c r="Q1"/>
    </row>
    <row r="2" spans="1:17" ht="18.75" x14ac:dyDescent="0.25">
      <c r="A2" s="327">
        <v>1</v>
      </c>
      <c r="B2" s="179" t="s">
        <v>1819</v>
      </c>
      <c r="C2" s="41" t="s">
        <v>1733</v>
      </c>
      <c r="D2" s="43" t="s">
        <v>1734</v>
      </c>
      <c r="E2" s="44" t="s">
        <v>1735</v>
      </c>
      <c r="F2" s="126" t="s">
        <v>1925</v>
      </c>
      <c r="G2" s="68">
        <v>1205001</v>
      </c>
      <c r="H2" s="41" t="s">
        <v>1926</v>
      </c>
      <c r="I2" s="41" t="s">
        <v>1927</v>
      </c>
      <c r="J2" s="186" t="s">
        <v>1739</v>
      </c>
      <c r="K2" s="76" t="s">
        <v>1843</v>
      </c>
      <c r="L2" s="185">
        <v>45748</v>
      </c>
      <c r="M2" s="300">
        <f>L2+2195</f>
        <v>47943</v>
      </c>
      <c r="N2" s="182" t="s">
        <v>1741</v>
      </c>
      <c r="O2" s="56" t="s">
        <v>1742</v>
      </c>
      <c r="P2" s="305" t="s">
        <v>2194</v>
      </c>
    </row>
    <row r="3" spans="1:17" ht="18.75" x14ac:dyDescent="0.25">
      <c r="A3" s="327">
        <v>2</v>
      </c>
      <c r="B3" s="179" t="s">
        <v>1819</v>
      </c>
      <c r="C3" s="41" t="s">
        <v>1733</v>
      </c>
      <c r="D3" s="43" t="s">
        <v>1734</v>
      </c>
      <c r="E3" s="44" t="s">
        <v>1735</v>
      </c>
      <c r="F3" s="126" t="s">
        <v>1820</v>
      </c>
      <c r="G3" s="68">
        <v>1205001</v>
      </c>
      <c r="H3" s="41" t="s">
        <v>1821</v>
      </c>
      <c r="I3" s="41" t="s">
        <v>1822</v>
      </c>
      <c r="J3" s="186" t="s">
        <v>1739</v>
      </c>
      <c r="K3" s="76" t="s">
        <v>1823</v>
      </c>
      <c r="L3" s="185">
        <v>45809</v>
      </c>
      <c r="M3" s="300">
        <f>L3+2195</f>
        <v>48004</v>
      </c>
      <c r="N3" s="182" t="s">
        <v>1741</v>
      </c>
      <c r="O3" s="56" t="s">
        <v>1742</v>
      </c>
      <c r="P3" s="305" t="s">
        <v>2193</v>
      </c>
    </row>
    <row r="4" spans="1:17" ht="18.75" x14ac:dyDescent="0.25">
      <c r="A4" s="327">
        <v>3</v>
      </c>
      <c r="B4" s="179" t="s">
        <v>1819</v>
      </c>
      <c r="C4" s="41" t="s">
        <v>1733</v>
      </c>
      <c r="D4" s="43" t="s">
        <v>1734</v>
      </c>
      <c r="E4" s="44" t="s">
        <v>1735</v>
      </c>
      <c r="F4" s="126" t="s">
        <v>1867</v>
      </c>
      <c r="G4" s="68">
        <v>1205001</v>
      </c>
      <c r="H4" s="41" t="s">
        <v>1868</v>
      </c>
      <c r="I4" s="41" t="s">
        <v>1869</v>
      </c>
      <c r="J4" s="186" t="s">
        <v>1739</v>
      </c>
      <c r="K4" s="76" t="s">
        <v>1823</v>
      </c>
      <c r="L4" s="185">
        <v>45809</v>
      </c>
      <c r="M4" s="300">
        <f>L4+2195</f>
        <v>48004</v>
      </c>
      <c r="N4" s="182" t="s">
        <v>1741</v>
      </c>
      <c r="O4" s="56" t="s">
        <v>1742</v>
      </c>
      <c r="P4" s="305" t="s">
        <v>2193</v>
      </c>
    </row>
    <row r="5" spans="1:17" ht="18.75" x14ac:dyDescent="0.25">
      <c r="A5" s="327">
        <v>4</v>
      </c>
      <c r="B5" s="179" t="s">
        <v>1819</v>
      </c>
      <c r="C5" s="41" t="s">
        <v>1733</v>
      </c>
      <c r="D5" s="43" t="s">
        <v>1734</v>
      </c>
      <c r="E5" s="44" t="s">
        <v>1735</v>
      </c>
      <c r="F5" s="126" t="s">
        <v>1936</v>
      </c>
      <c r="G5" s="68">
        <v>1205001</v>
      </c>
      <c r="H5" s="41" t="s">
        <v>1937</v>
      </c>
      <c r="I5" s="41" t="s">
        <v>1938</v>
      </c>
      <c r="J5" s="186" t="s">
        <v>1739</v>
      </c>
      <c r="K5" s="76" t="s">
        <v>1823</v>
      </c>
      <c r="L5" s="185">
        <v>45809</v>
      </c>
      <c r="M5" s="300">
        <f>L5+2195</f>
        <v>48004</v>
      </c>
      <c r="N5" s="182" t="s">
        <v>1741</v>
      </c>
      <c r="O5" s="56" t="s">
        <v>1742</v>
      </c>
      <c r="P5" s="305" t="s">
        <v>2193</v>
      </c>
    </row>
    <row r="6" spans="1:17" ht="18.75" x14ac:dyDescent="0.25">
      <c r="A6" s="327">
        <v>5</v>
      </c>
      <c r="B6" s="179" t="s">
        <v>1819</v>
      </c>
      <c r="C6" s="41" t="s">
        <v>1733</v>
      </c>
      <c r="D6" s="43" t="s">
        <v>1734</v>
      </c>
      <c r="E6" s="44" t="s">
        <v>1735</v>
      </c>
      <c r="F6" s="336" t="s">
        <v>2021</v>
      </c>
      <c r="G6" s="68">
        <v>1205001</v>
      </c>
      <c r="H6" s="41" t="s">
        <v>2022</v>
      </c>
      <c r="I6" s="41" t="s">
        <v>2023</v>
      </c>
      <c r="J6" s="186" t="s">
        <v>1739</v>
      </c>
      <c r="K6" s="76" t="s">
        <v>2024</v>
      </c>
      <c r="L6" s="184">
        <v>45839</v>
      </c>
      <c r="M6" s="300">
        <f>L6+2195</f>
        <v>48034</v>
      </c>
      <c r="N6" s="182" t="s">
        <v>1741</v>
      </c>
      <c r="O6" s="56" t="s">
        <v>1742</v>
      </c>
      <c r="P6" s="305" t="s">
        <v>2192</v>
      </c>
    </row>
    <row r="7" spans="1:17" ht="18.75" x14ac:dyDescent="0.25">
      <c r="A7" s="327">
        <v>6</v>
      </c>
      <c r="B7" s="179" t="s">
        <v>1819</v>
      </c>
      <c r="C7" s="41" t="s">
        <v>1733</v>
      </c>
      <c r="D7" s="43" t="s">
        <v>1734</v>
      </c>
      <c r="E7" s="44" t="s">
        <v>1735</v>
      </c>
      <c r="F7" s="336" t="s">
        <v>1952</v>
      </c>
      <c r="G7" s="68">
        <v>1205001</v>
      </c>
      <c r="H7" s="41" t="s">
        <v>1953</v>
      </c>
      <c r="I7" s="42" t="s">
        <v>1954</v>
      </c>
      <c r="J7" s="186" t="s">
        <v>1739</v>
      </c>
      <c r="K7" s="76" t="s">
        <v>2190</v>
      </c>
      <c r="L7" s="324">
        <v>45870</v>
      </c>
      <c r="M7" s="300">
        <f>+L7+2195</f>
        <v>48065</v>
      </c>
      <c r="N7" s="182" t="s">
        <v>1741</v>
      </c>
      <c r="O7" s="56" t="s">
        <v>1742</v>
      </c>
      <c r="P7" s="305" t="s">
        <v>2191</v>
      </c>
    </row>
    <row r="8" spans="1:17" ht="18.75" x14ac:dyDescent="0.25">
      <c r="A8" s="327">
        <v>7</v>
      </c>
      <c r="B8" s="179" t="s">
        <v>1819</v>
      </c>
      <c r="C8" s="41" t="s">
        <v>1733</v>
      </c>
      <c r="D8" s="43" t="s">
        <v>1734</v>
      </c>
      <c r="E8" s="44" t="s">
        <v>1735</v>
      </c>
      <c r="F8" s="336" t="s">
        <v>1956</v>
      </c>
      <c r="G8" s="68">
        <v>1205001</v>
      </c>
      <c r="H8" s="41" t="s">
        <v>1957</v>
      </c>
      <c r="I8" s="41" t="s">
        <v>1958</v>
      </c>
      <c r="J8" s="186" t="s">
        <v>1739</v>
      </c>
      <c r="K8" s="76" t="s">
        <v>2190</v>
      </c>
      <c r="L8" s="324">
        <v>45870</v>
      </c>
      <c r="M8" s="300">
        <f>+L8+2195</f>
        <v>48065</v>
      </c>
      <c r="N8" s="182" t="s">
        <v>1741</v>
      </c>
      <c r="O8" s="56" t="s">
        <v>1742</v>
      </c>
      <c r="P8" s="305" t="s">
        <v>2191</v>
      </c>
    </row>
    <row r="9" spans="1:17" ht="18.75" x14ac:dyDescent="0.25">
      <c r="A9" s="327">
        <v>8</v>
      </c>
      <c r="B9" s="179" t="s">
        <v>1819</v>
      </c>
      <c r="C9" s="41" t="s">
        <v>1733</v>
      </c>
      <c r="D9" s="43" t="s">
        <v>1734</v>
      </c>
      <c r="E9" s="44" t="s">
        <v>1735</v>
      </c>
      <c r="F9" s="126" t="s">
        <v>1839</v>
      </c>
      <c r="G9" s="68">
        <v>1205001</v>
      </c>
      <c r="H9" s="41" t="s">
        <v>1840</v>
      </c>
      <c r="I9" s="41" t="s">
        <v>1841</v>
      </c>
      <c r="J9" s="186" t="s">
        <v>1842</v>
      </c>
      <c r="K9" s="76" t="s">
        <v>1843</v>
      </c>
      <c r="L9" s="185">
        <v>45748</v>
      </c>
      <c r="M9" s="300">
        <f>L9+2195</f>
        <v>47943</v>
      </c>
      <c r="N9" s="182" t="s">
        <v>1741</v>
      </c>
      <c r="O9" s="56" t="s">
        <v>1742</v>
      </c>
      <c r="P9" s="305" t="s">
        <v>2194</v>
      </c>
    </row>
    <row r="10" spans="1:17" ht="18.75" x14ac:dyDescent="0.25">
      <c r="A10" s="327">
        <v>9</v>
      </c>
      <c r="B10" s="336" t="s">
        <v>1798</v>
      </c>
      <c r="C10" s="41" t="s">
        <v>1786</v>
      </c>
      <c r="D10" s="43" t="s">
        <v>1734</v>
      </c>
      <c r="E10" s="44" t="s">
        <v>1735</v>
      </c>
      <c r="F10" s="126" t="s">
        <v>1799</v>
      </c>
      <c r="G10" s="68">
        <v>1205001</v>
      </c>
      <c r="H10" s="41" t="s">
        <v>1800</v>
      </c>
      <c r="I10" s="41" t="s">
        <v>1801</v>
      </c>
      <c r="J10" s="186" t="s">
        <v>1739</v>
      </c>
      <c r="K10" s="76" t="s">
        <v>1802</v>
      </c>
      <c r="L10" s="184">
        <v>45413</v>
      </c>
      <c r="M10" s="300">
        <f t="shared" ref="M10:M30" si="0">+L10+2195</f>
        <v>47608</v>
      </c>
      <c r="N10" s="182" t="s">
        <v>1741</v>
      </c>
      <c r="O10" s="56" t="s">
        <v>1742</v>
      </c>
      <c r="P10" s="305" t="s">
        <v>2172</v>
      </c>
    </row>
    <row r="11" spans="1:17" ht="18.75" x14ac:dyDescent="0.25">
      <c r="A11" s="327">
        <v>10</v>
      </c>
      <c r="B11" s="336" t="s">
        <v>1804</v>
      </c>
      <c r="C11" s="41" t="s">
        <v>1786</v>
      </c>
      <c r="D11" s="43" t="s">
        <v>1734</v>
      </c>
      <c r="E11" s="44" t="s">
        <v>1735</v>
      </c>
      <c r="F11" s="126" t="s">
        <v>1805</v>
      </c>
      <c r="G11" s="68">
        <v>1205001</v>
      </c>
      <c r="H11" s="41" t="s">
        <v>1806</v>
      </c>
      <c r="I11" s="41" t="s">
        <v>1807</v>
      </c>
      <c r="J11" s="186" t="s">
        <v>1739</v>
      </c>
      <c r="K11" s="76" t="s">
        <v>1802</v>
      </c>
      <c r="L11" s="184">
        <v>45413</v>
      </c>
      <c r="M11" s="300">
        <f t="shared" si="0"/>
        <v>47608</v>
      </c>
      <c r="N11" s="182" t="s">
        <v>1741</v>
      </c>
      <c r="O11" s="56" t="s">
        <v>1742</v>
      </c>
      <c r="P11" s="305" t="s">
        <v>2172</v>
      </c>
    </row>
    <row r="12" spans="1:17" ht="18.75" x14ac:dyDescent="0.25">
      <c r="A12" s="327">
        <v>11</v>
      </c>
      <c r="B12" s="336" t="s">
        <v>1809</v>
      </c>
      <c r="C12" s="41" t="s">
        <v>1786</v>
      </c>
      <c r="D12" s="43" t="s">
        <v>1734</v>
      </c>
      <c r="E12" s="44" t="s">
        <v>1735</v>
      </c>
      <c r="F12" s="126" t="s">
        <v>1810</v>
      </c>
      <c r="G12" s="68">
        <v>1205001</v>
      </c>
      <c r="H12" s="41" t="s">
        <v>1811</v>
      </c>
      <c r="I12" s="41" t="s">
        <v>1124</v>
      </c>
      <c r="J12" s="186" t="s">
        <v>1739</v>
      </c>
      <c r="K12" s="76" t="s">
        <v>1802</v>
      </c>
      <c r="L12" s="184">
        <v>45413</v>
      </c>
      <c r="M12" s="300">
        <f t="shared" si="0"/>
        <v>47608</v>
      </c>
      <c r="N12" s="182" t="s">
        <v>1741</v>
      </c>
      <c r="O12" s="56" t="s">
        <v>1742</v>
      </c>
      <c r="P12" s="305" t="s">
        <v>2172</v>
      </c>
    </row>
    <row r="13" spans="1:17" ht="18.75" x14ac:dyDescent="0.25">
      <c r="A13" s="327">
        <v>12</v>
      </c>
      <c r="B13" s="336" t="s">
        <v>1732</v>
      </c>
      <c r="C13" s="41" t="s">
        <v>1733</v>
      </c>
      <c r="D13" s="43" t="s">
        <v>1734</v>
      </c>
      <c r="E13" s="44" t="s">
        <v>1735</v>
      </c>
      <c r="F13" s="126" t="s">
        <v>1736</v>
      </c>
      <c r="G13" s="68">
        <v>1205001</v>
      </c>
      <c r="H13" s="41" t="s">
        <v>1737</v>
      </c>
      <c r="I13" s="201" t="s">
        <v>1738</v>
      </c>
      <c r="J13" s="186" t="s">
        <v>1739</v>
      </c>
      <c r="K13" s="76" t="s">
        <v>1740</v>
      </c>
      <c r="L13" s="184">
        <v>45383</v>
      </c>
      <c r="M13" s="300">
        <f t="shared" si="0"/>
        <v>47578</v>
      </c>
      <c r="N13" s="182" t="s">
        <v>1741</v>
      </c>
      <c r="O13" s="56" t="s">
        <v>1742</v>
      </c>
      <c r="P13" s="305" t="s">
        <v>2180</v>
      </c>
    </row>
    <row r="14" spans="1:17" ht="18.75" x14ac:dyDescent="0.25">
      <c r="A14" s="327">
        <v>13</v>
      </c>
      <c r="B14" s="336" t="s">
        <v>1744</v>
      </c>
      <c r="C14" s="41" t="s">
        <v>1733</v>
      </c>
      <c r="D14" s="43" t="s">
        <v>1734</v>
      </c>
      <c r="E14" s="44" t="s">
        <v>1735</v>
      </c>
      <c r="F14" s="126" t="s">
        <v>1745</v>
      </c>
      <c r="G14" s="68">
        <v>1205001</v>
      </c>
      <c r="H14" s="41" t="s">
        <v>1746</v>
      </c>
      <c r="I14" s="41" t="s">
        <v>1747</v>
      </c>
      <c r="J14" s="186" t="s">
        <v>1739</v>
      </c>
      <c r="K14" s="170" t="s">
        <v>1740</v>
      </c>
      <c r="L14" s="184">
        <v>45383</v>
      </c>
      <c r="M14" s="300">
        <f t="shared" si="0"/>
        <v>47578</v>
      </c>
      <c r="N14" s="182" t="s">
        <v>1741</v>
      </c>
      <c r="O14" s="56" t="s">
        <v>1742</v>
      </c>
      <c r="P14" s="305" t="s">
        <v>2180</v>
      </c>
    </row>
    <row r="15" spans="1:17" ht="18.75" x14ac:dyDescent="0.25">
      <c r="A15" s="327">
        <v>14</v>
      </c>
      <c r="B15" s="336" t="s">
        <v>1785</v>
      </c>
      <c r="C15" s="41" t="s">
        <v>1786</v>
      </c>
      <c r="D15" s="43" t="s">
        <v>1734</v>
      </c>
      <c r="E15" s="44" t="s">
        <v>1735</v>
      </c>
      <c r="F15" s="126" t="s">
        <v>1787</v>
      </c>
      <c r="G15" s="68">
        <v>1205001</v>
      </c>
      <c r="H15" s="41" t="s">
        <v>1788</v>
      </c>
      <c r="I15" s="41" t="s">
        <v>1789</v>
      </c>
      <c r="J15" s="186" t="s">
        <v>1739</v>
      </c>
      <c r="K15" s="12" t="s">
        <v>1790</v>
      </c>
      <c r="L15" s="184">
        <v>45505</v>
      </c>
      <c r="M15" s="300">
        <f t="shared" si="0"/>
        <v>47700</v>
      </c>
      <c r="N15" s="182" t="s">
        <v>1741</v>
      </c>
      <c r="O15" s="56" t="s">
        <v>1742</v>
      </c>
      <c r="P15" s="305" t="s">
        <v>2171</v>
      </c>
    </row>
    <row r="16" spans="1:17" ht="18.75" x14ac:dyDescent="0.25">
      <c r="A16" s="327">
        <v>15</v>
      </c>
      <c r="B16" s="336" t="s">
        <v>1920</v>
      </c>
      <c r="C16" s="41" t="s">
        <v>1786</v>
      </c>
      <c r="D16" s="43" t="s">
        <v>1734</v>
      </c>
      <c r="E16" s="44" t="s">
        <v>1735</v>
      </c>
      <c r="F16" s="126" t="s">
        <v>1921</v>
      </c>
      <c r="G16" s="68">
        <v>1205001</v>
      </c>
      <c r="H16" s="41" t="s">
        <v>1922</v>
      </c>
      <c r="I16" s="41" t="s">
        <v>1923</v>
      </c>
      <c r="J16" s="186" t="s">
        <v>1739</v>
      </c>
      <c r="K16" s="12" t="s">
        <v>1790</v>
      </c>
      <c r="L16" s="184">
        <v>45505</v>
      </c>
      <c r="M16" s="300">
        <f t="shared" si="0"/>
        <v>47700</v>
      </c>
      <c r="N16" s="182" t="s">
        <v>1741</v>
      </c>
      <c r="O16" s="56" t="s">
        <v>1742</v>
      </c>
      <c r="P16" s="305" t="s">
        <v>2171</v>
      </c>
    </row>
    <row r="17" spans="1:16" ht="18.75" x14ac:dyDescent="0.25">
      <c r="A17" s="327">
        <v>16</v>
      </c>
      <c r="B17" s="336" t="s">
        <v>1749</v>
      </c>
      <c r="C17" s="41" t="s">
        <v>1733</v>
      </c>
      <c r="D17" s="43" t="s">
        <v>1734</v>
      </c>
      <c r="E17" s="44" t="s">
        <v>1735</v>
      </c>
      <c r="F17" s="126" t="s">
        <v>1750</v>
      </c>
      <c r="G17" s="68">
        <v>1205001</v>
      </c>
      <c r="H17" s="41" t="s">
        <v>1751</v>
      </c>
      <c r="I17" s="41" t="s">
        <v>1752</v>
      </c>
      <c r="J17" s="186" t="s">
        <v>1739</v>
      </c>
      <c r="K17" s="76" t="s">
        <v>1753</v>
      </c>
      <c r="L17" s="184">
        <v>45413</v>
      </c>
      <c r="M17" s="300">
        <f t="shared" si="0"/>
        <v>47608</v>
      </c>
      <c r="N17" s="182" t="s">
        <v>1741</v>
      </c>
      <c r="O17" s="56" t="s">
        <v>1742</v>
      </c>
      <c r="P17" s="305" t="s">
        <v>2181</v>
      </c>
    </row>
    <row r="18" spans="1:16" ht="18.75" x14ac:dyDescent="0.25">
      <c r="A18" s="327">
        <v>17</v>
      </c>
      <c r="B18" s="336" t="s">
        <v>1769</v>
      </c>
      <c r="C18" s="41" t="s">
        <v>1733</v>
      </c>
      <c r="D18" s="43" t="s">
        <v>1734</v>
      </c>
      <c r="E18" s="44" t="s">
        <v>1735</v>
      </c>
      <c r="F18" s="126" t="s">
        <v>1770</v>
      </c>
      <c r="G18" s="68">
        <v>1205001</v>
      </c>
      <c r="H18" s="337" t="s">
        <v>1771</v>
      </c>
      <c r="I18" s="337" t="s">
        <v>1772</v>
      </c>
      <c r="J18" s="342" t="s">
        <v>1739</v>
      </c>
      <c r="K18" s="76" t="s">
        <v>1753</v>
      </c>
      <c r="L18" s="184">
        <v>45413</v>
      </c>
      <c r="M18" s="300">
        <f t="shared" si="0"/>
        <v>47608</v>
      </c>
      <c r="N18" s="182" t="s">
        <v>1741</v>
      </c>
      <c r="O18" s="56" t="s">
        <v>1742</v>
      </c>
      <c r="P18" s="305" t="s">
        <v>2181</v>
      </c>
    </row>
    <row r="19" spans="1:16" ht="18.75" x14ac:dyDescent="0.25">
      <c r="A19" s="327">
        <v>18</v>
      </c>
      <c r="B19" s="336" t="s">
        <v>1813</v>
      </c>
      <c r="C19" s="41" t="s">
        <v>1786</v>
      </c>
      <c r="D19" s="43" t="s">
        <v>1734</v>
      </c>
      <c r="E19" s="44" t="s">
        <v>1735</v>
      </c>
      <c r="F19" s="126" t="s">
        <v>1814</v>
      </c>
      <c r="G19" s="68">
        <v>1205001</v>
      </c>
      <c r="H19" s="41" t="s">
        <v>1815</v>
      </c>
      <c r="I19" s="41" t="s">
        <v>1816</v>
      </c>
      <c r="J19" s="186" t="s">
        <v>1739</v>
      </c>
      <c r="K19" s="12" t="s">
        <v>1817</v>
      </c>
      <c r="L19" s="184">
        <v>45536</v>
      </c>
      <c r="M19" s="300">
        <f t="shared" si="0"/>
        <v>47731</v>
      </c>
      <c r="N19" s="182" t="s">
        <v>1741</v>
      </c>
      <c r="O19" s="56" t="s">
        <v>1742</v>
      </c>
      <c r="P19" s="305" t="s">
        <v>2173</v>
      </c>
    </row>
    <row r="20" spans="1:16" ht="18.75" x14ac:dyDescent="0.25">
      <c r="A20" s="327">
        <v>19</v>
      </c>
      <c r="B20" s="336" t="s">
        <v>1827</v>
      </c>
      <c r="C20" s="41" t="s">
        <v>1786</v>
      </c>
      <c r="D20" s="43" t="s">
        <v>1734</v>
      </c>
      <c r="E20" s="44" t="s">
        <v>1735</v>
      </c>
      <c r="F20" s="126" t="s">
        <v>1828</v>
      </c>
      <c r="G20" s="68">
        <v>1205001</v>
      </c>
      <c r="H20" s="41" t="s">
        <v>1829</v>
      </c>
      <c r="I20" s="41" t="s">
        <v>1830</v>
      </c>
      <c r="J20" s="186" t="s">
        <v>1739</v>
      </c>
      <c r="K20" s="12" t="s">
        <v>1817</v>
      </c>
      <c r="L20" s="184">
        <v>45536</v>
      </c>
      <c r="M20" s="300">
        <f t="shared" si="0"/>
        <v>47731</v>
      </c>
      <c r="N20" s="182" t="s">
        <v>1741</v>
      </c>
      <c r="O20" s="56" t="s">
        <v>1742</v>
      </c>
      <c r="P20" s="305" t="s">
        <v>2173</v>
      </c>
    </row>
    <row r="21" spans="1:16" ht="18.75" x14ac:dyDescent="0.25">
      <c r="A21" s="327">
        <v>20</v>
      </c>
      <c r="B21" s="336" t="s">
        <v>2141</v>
      </c>
      <c r="C21" s="41" t="s">
        <v>1786</v>
      </c>
      <c r="D21" s="43" t="s">
        <v>1734</v>
      </c>
      <c r="E21" s="44" t="s">
        <v>1735</v>
      </c>
      <c r="F21" s="126" t="s">
        <v>2175</v>
      </c>
      <c r="G21" s="68">
        <v>1205001</v>
      </c>
      <c r="H21" s="41" t="s">
        <v>1917</v>
      </c>
      <c r="I21" s="41" t="s">
        <v>1918</v>
      </c>
      <c r="J21" s="186" t="s">
        <v>1739</v>
      </c>
      <c r="K21" s="12" t="s">
        <v>1881</v>
      </c>
      <c r="L21" s="185">
        <v>45597</v>
      </c>
      <c r="M21" s="300">
        <f t="shared" si="0"/>
        <v>47792</v>
      </c>
      <c r="N21" s="182" t="s">
        <v>1741</v>
      </c>
      <c r="O21" s="56" t="s">
        <v>1742</v>
      </c>
      <c r="P21" s="305" t="s">
        <v>2176</v>
      </c>
    </row>
    <row r="22" spans="1:16" ht="18.75" x14ac:dyDescent="0.25">
      <c r="A22" s="327">
        <v>21</v>
      </c>
      <c r="B22" s="336" t="s">
        <v>1877</v>
      </c>
      <c r="C22" s="41" t="s">
        <v>1786</v>
      </c>
      <c r="D22" s="43" t="s">
        <v>1734</v>
      </c>
      <c r="E22" s="44" t="s">
        <v>1735</v>
      </c>
      <c r="F22" s="126" t="s">
        <v>2177</v>
      </c>
      <c r="G22" s="68">
        <v>1205001</v>
      </c>
      <c r="H22" s="41" t="s">
        <v>1932</v>
      </c>
      <c r="I22" s="41" t="s">
        <v>1933</v>
      </c>
      <c r="J22" s="186" t="s">
        <v>1739</v>
      </c>
      <c r="K22" s="12" t="s">
        <v>1881</v>
      </c>
      <c r="L22" s="184">
        <v>45597</v>
      </c>
      <c r="M22" s="300">
        <f t="shared" si="0"/>
        <v>47792</v>
      </c>
      <c r="N22" s="182" t="s">
        <v>1741</v>
      </c>
      <c r="O22" s="56" t="s">
        <v>1742</v>
      </c>
      <c r="P22" s="305" t="s">
        <v>2176</v>
      </c>
    </row>
    <row r="23" spans="1:16" ht="18.75" x14ac:dyDescent="0.25">
      <c r="A23" s="327">
        <v>22</v>
      </c>
      <c r="B23" s="336" t="s">
        <v>1792</v>
      </c>
      <c r="C23" s="41" t="s">
        <v>1786</v>
      </c>
      <c r="D23" s="43" t="s">
        <v>1734</v>
      </c>
      <c r="E23" s="44" t="s">
        <v>1735</v>
      </c>
      <c r="F23" s="126" t="s">
        <v>1878</v>
      </c>
      <c r="G23" s="68">
        <v>1205001</v>
      </c>
      <c r="H23" s="41" t="s">
        <v>1879</v>
      </c>
      <c r="I23" s="41" t="s">
        <v>1880</v>
      </c>
      <c r="J23" s="186" t="s">
        <v>1739</v>
      </c>
      <c r="K23" s="12" t="s">
        <v>1796</v>
      </c>
      <c r="L23" s="185">
        <v>45566</v>
      </c>
      <c r="M23" s="300">
        <f t="shared" si="0"/>
        <v>47761</v>
      </c>
      <c r="N23" s="182" t="s">
        <v>1741</v>
      </c>
      <c r="O23" s="56" t="s">
        <v>1742</v>
      </c>
      <c r="P23" s="305" t="s">
        <v>2174</v>
      </c>
    </row>
    <row r="24" spans="1:16" ht="18.75" x14ac:dyDescent="0.25">
      <c r="A24" s="327">
        <v>23</v>
      </c>
      <c r="B24" s="336" t="s">
        <v>1915</v>
      </c>
      <c r="C24" s="41" t="s">
        <v>2017</v>
      </c>
      <c r="D24" s="43" t="s">
        <v>1734</v>
      </c>
      <c r="E24" s="44" t="s">
        <v>1735</v>
      </c>
      <c r="F24" s="336" t="s">
        <v>2179</v>
      </c>
      <c r="G24" s="68">
        <v>1205001</v>
      </c>
      <c r="H24" s="41" t="s">
        <v>2019</v>
      </c>
      <c r="I24" s="41" t="s">
        <v>2020</v>
      </c>
      <c r="J24" s="186" t="s">
        <v>1739</v>
      </c>
      <c r="K24" s="76" t="s">
        <v>1796</v>
      </c>
      <c r="L24" s="184">
        <v>45566</v>
      </c>
      <c r="M24" s="300">
        <f t="shared" si="0"/>
        <v>47761</v>
      </c>
      <c r="N24" s="182" t="s">
        <v>1741</v>
      </c>
      <c r="O24" s="56" t="s">
        <v>1742</v>
      </c>
      <c r="P24" s="305" t="s">
        <v>2174</v>
      </c>
    </row>
    <row r="25" spans="1:16" ht="18.75" x14ac:dyDescent="0.25">
      <c r="A25" s="327">
        <v>24</v>
      </c>
      <c r="B25" s="336" t="s">
        <v>1996</v>
      </c>
      <c r="C25" s="41" t="s">
        <v>1786</v>
      </c>
      <c r="D25" s="43" t="s">
        <v>1734</v>
      </c>
      <c r="E25" s="44" t="s">
        <v>1735</v>
      </c>
      <c r="F25" s="336" t="s">
        <v>1997</v>
      </c>
      <c r="G25" s="68">
        <v>1205001</v>
      </c>
      <c r="H25" s="41" t="s">
        <v>1998</v>
      </c>
      <c r="I25" s="41" t="s">
        <v>1999</v>
      </c>
      <c r="J25" s="186" t="s">
        <v>1739</v>
      </c>
      <c r="K25" s="12" t="s">
        <v>2000</v>
      </c>
      <c r="L25" s="184">
        <v>45627</v>
      </c>
      <c r="M25" s="300">
        <f t="shared" si="0"/>
        <v>47822</v>
      </c>
      <c r="N25" s="182" t="s">
        <v>1741</v>
      </c>
      <c r="O25" s="56" t="s">
        <v>1742</v>
      </c>
      <c r="P25" s="305" t="s">
        <v>2178</v>
      </c>
    </row>
    <row r="26" spans="1:16" ht="18.75" x14ac:dyDescent="0.25">
      <c r="A26" s="327">
        <v>25</v>
      </c>
      <c r="B26" s="336" t="s">
        <v>2001</v>
      </c>
      <c r="C26" s="41" t="s">
        <v>1786</v>
      </c>
      <c r="D26" s="43" t="s">
        <v>1734</v>
      </c>
      <c r="E26" s="44" t="s">
        <v>1735</v>
      </c>
      <c r="F26" s="336" t="s">
        <v>2142</v>
      </c>
      <c r="G26" s="68">
        <v>1205001</v>
      </c>
      <c r="H26" s="41" t="s">
        <v>2143</v>
      </c>
      <c r="I26" s="41" t="s">
        <v>2144</v>
      </c>
      <c r="J26" s="186" t="s">
        <v>1739</v>
      </c>
      <c r="K26" s="12" t="s">
        <v>2000</v>
      </c>
      <c r="L26" s="185">
        <v>45627</v>
      </c>
      <c r="M26" s="300">
        <f t="shared" si="0"/>
        <v>47822</v>
      </c>
      <c r="N26" s="182" t="s">
        <v>1741</v>
      </c>
      <c r="O26" s="56" t="s">
        <v>1742</v>
      </c>
      <c r="P26" s="305" t="s">
        <v>2178</v>
      </c>
    </row>
    <row r="27" spans="1:16" ht="18.75" x14ac:dyDescent="0.25">
      <c r="A27" s="327">
        <v>26</v>
      </c>
      <c r="B27" s="336" t="s">
        <v>1774</v>
      </c>
      <c r="C27" s="41" t="s">
        <v>1733</v>
      </c>
      <c r="D27" s="43" t="s">
        <v>1734</v>
      </c>
      <c r="E27" s="44" t="s">
        <v>1735</v>
      </c>
      <c r="F27" s="126" t="s">
        <v>1775</v>
      </c>
      <c r="G27" s="68">
        <v>1205001</v>
      </c>
      <c r="H27" s="41" t="s">
        <v>1776</v>
      </c>
      <c r="I27" s="41" t="s">
        <v>1777</v>
      </c>
      <c r="J27" s="186" t="s">
        <v>1739</v>
      </c>
      <c r="K27" s="12" t="s">
        <v>1778</v>
      </c>
      <c r="L27" s="184">
        <v>45444</v>
      </c>
      <c r="M27" s="300">
        <f t="shared" si="0"/>
        <v>47639</v>
      </c>
      <c r="N27" s="182" t="s">
        <v>1741</v>
      </c>
      <c r="O27" s="56" t="s">
        <v>1742</v>
      </c>
      <c r="P27" s="306" t="s">
        <v>2170</v>
      </c>
    </row>
    <row r="28" spans="1:16" ht="18.75" x14ac:dyDescent="0.25">
      <c r="A28" s="327">
        <v>27</v>
      </c>
      <c r="B28" s="336" t="s">
        <v>1780</v>
      </c>
      <c r="C28" s="41" t="s">
        <v>1733</v>
      </c>
      <c r="D28" s="43" t="s">
        <v>1734</v>
      </c>
      <c r="E28" s="44" t="s">
        <v>1735</v>
      </c>
      <c r="F28" s="126" t="s">
        <v>1781</v>
      </c>
      <c r="G28" s="68">
        <v>1205001</v>
      </c>
      <c r="H28" s="41" t="s">
        <v>1782</v>
      </c>
      <c r="I28" s="41" t="s">
        <v>1783</v>
      </c>
      <c r="J28" s="186" t="s">
        <v>1739</v>
      </c>
      <c r="K28" s="12" t="s">
        <v>1778</v>
      </c>
      <c r="L28" s="184">
        <v>45444</v>
      </c>
      <c r="M28" s="300">
        <f t="shared" si="0"/>
        <v>47639</v>
      </c>
      <c r="N28" s="182" t="s">
        <v>1741</v>
      </c>
      <c r="O28" s="56" t="s">
        <v>1742</v>
      </c>
      <c r="P28" s="306" t="s">
        <v>2170</v>
      </c>
    </row>
    <row r="29" spans="1:16" ht="18.75" x14ac:dyDescent="0.25">
      <c r="A29" s="327">
        <v>28</v>
      </c>
      <c r="B29" s="336" t="s">
        <v>2185</v>
      </c>
      <c r="C29" s="41" t="s">
        <v>1733</v>
      </c>
      <c r="D29" s="43" t="s">
        <v>1734</v>
      </c>
      <c r="E29" s="44" t="s">
        <v>1735</v>
      </c>
      <c r="F29" s="336" t="s">
        <v>2147</v>
      </c>
      <c r="G29" s="68">
        <v>1205001</v>
      </c>
      <c r="H29" s="41" t="s">
        <v>2148</v>
      </c>
      <c r="I29" s="41" t="s">
        <v>2149</v>
      </c>
      <c r="J29" s="186" t="s">
        <v>1739</v>
      </c>
      <c r="K29" s="12" t="s">
        <v>1934</v>
      </c>
      <c r="L29" s="184">
        <v>45474</v>
      </c>
      <c r="M29" s="300">
        <f t="shared" si="0"/>
        <v>47669</v>
      </c>
      <c r="N29" s="182" t="s">
        <v>1741</v>
      </c>
      <c r="O29" s="56" t="s">
        <v>1742</v>
      </c>
      <c r="P29" s="305" t="s">
        <v>2188</v>
      </c>
    </row>
    <row r="30" spans="1:16" ht="18.75" x14ac:dyDescent="0.25">
      <c r="A30" s="327">
        <v>29</v>
      </c>
      <c r="B30" s="336" t="s">
        <v>2185</v>
      </c>
      <c r="C30" s="41" t="s">
        <v>1786</v>
      </c>
      <c r="D30" s="43" t="s">
        <v>1734</v>
      </c>
      <c r="E30" s="44" t="s">
        <v>1735</v>
      </c>
      <c r="F30" s="336" t="s">
        <v>2002</v>
      </c>
      <c r="G30" s="68">
        <v>1205001</v>
      </c>
      <c r="H30" s="41" t="s">
        <v>2003</v>
      </c>
      <c r="I30" s="41" t="s">
        <v>2004</v>
      </c>
      <c r="J30" s="186" t="s">
        <v>1739</v>
      </c>
      <c r="K30" s="12" t="s">
        <v>2005</v>
      </c>
      <c r="L30" s="184">
        <v>45717</v>
      </c>
      <c r="M30" s="300">
        <f t="shared" si="0"/>
        <v>47912</v>
      </c>
      <c r="N30" s="182" t="s">
        <v>1741</v>
      </c>
      <c r="O30" s="56" t="s">
        <v>1742</v>
      </c>
      <c r="P30" s="305" t="s">
        <v>2186</v>
      </c>
    </row>
    <row r="31" spans="1:16" ht="18.75" x14ac:dyDescent="0.25">
      <c r="A31" s="327">
        <v>30</v>
      </c>
      <c r="B31" s="354" t="s">
        <v>2029</v>
      </c>
      <c r="C31" s="337" t="s">
        <v>1733</v>
      </c>
      <c r="D31" s="338" t="s">
        <v>1734</v>
      </c>
      <c r="E31" s="339" t="s">
        <v>1735</v>
      </c>
      <c r="F31" s="340" t="s">
        <v>1756</v>
      </c>
      <c r="G31" s="341">
        <v>1205001</v>
      </c>
      <c r="H31" s="337" t="s">
        <v>1757</v>
      </c>
      <c r="I31" s="337" t="s">
        <v>1758</v>
      </c>
      <c r="J31" s="342" t="s">
        <v>1739</v>
      </c>
      <c r="K31" s="343" t="s">
        <v>1934</v>
      </c>
      <c r="L31" s="344">
        <v>45474</v>
      </c>
      <c r="M31" s="345">
        <f>+L31+2190</f>
        <v>47664</v>
      </c>
      <c r="N31" s="346" t="s">
        <v>1741</v>
      </c>
      <c r="O31" s="347" t="s">
        <v>1742</v>
      </c>
      <c r="P31" s="355" t="s">
        <v>2169</v>
      </c>
    </row>
    <row r="32" spans="1:16" ht="18.75" x14ac:dyDescent="0.25">
      <c r="A32" s="327">
        <v>31</v>
      </c>
      <c r="B32" s="336" t="s">
        <v>2029</v>
      </c>
      <c r="C32" s="41" t="s">
        <v>1786</v>
      </c>
      <c r="D32" s="43" t="s">
        <v>1734</v>
      </c>
      <c r="E32" s="44" t="s">
        <v>1735</v>
      </c>
      <c r="F32" s="336" t="s">
        <v>2030</v>
      </c>
      <c r="G32" s="68">
        <v>1205001</v>
      </c>
      <c r="H32" s="41" t="s">
        <v>2031</v>
      </c>
      <c r="I32" s="41" t="s">
        <v>2032</v>
      </c>
      <c r="J32" s="186" t="s">
        <v>1739</v>
      </c>
      <c r="K32" s="12" t="s">
        <v>2005</v>
      </c>
      <c r="L32" s="184">
        <v>45717</v>
      </c>
      <c r="M32" s="300">
        <f>+L32+2195</f>
        <v>47912</v>
      </c>
      <c r="N32" s="182" t="s">
        <v>1741</v>
      </c>
      <c r="O32" s="56" t="s">
        <v>1742</v>
      </c>
      <c r="P32" s="305" t="s">
        <v>2186</v>
      </c>
    </row>
    <row r="33" spans="1:16" ht="18.75" x14ac:dyDescent="0.25">
      <c r="A33" s="327">
        <v>32</v>
      </c>
      <c r="B33" s="336" t="s">
        <v>2008</v>
      </c>
      <c r="C33" s="41" t="s">
        <v>1786</v>
      </c>
      <c r="D33" s="43" t="s">
        <v>1734</v>
      </c>
      <c r="E33" s="44" t="s">
        <v>1735</v>
      </c>
      <c r="F33" s="336" t="s">
        <v>2009</v>
      </c>
      <c r="G33" s="68">
        <v>1205001</v>
      </c>
      <c r="H33" s="41" t="s">
        <v>2010</v>
      </c>
      <c r="I33" s="41" t="s">
        <v>2011</v>
      </c>
      <c r="J33" s="186" t="s">
        <v>1739</v>
      </c>
      <c r="K33" s="12" t="s">
        <v>2012</v>
      </c>
      <c r="L33" s="184">
        <v>45689</v>
      </c>
      <c r="M33" s="300">
        <f>+L33+2195</f>
        <v>47884</v>
      </c>
      <c r="N33" s="182" t="s">
        <v>1741</v>
      </c>
      <c r="O33" s="56" t="s">
        <v>1742</v>
      </c>
      <c r="P33" s="305" t="s">
        <v>2187</v>
      </c>
    </row>
    <row r="34" spans="1:16" ht="18.75" customHeight="1" x14ac:dyDescent="0.25">
      <c r="A34" s="327">
        <v>33</v>
      </c>
      <c r="B34" s="336" t="s">
        <v>2013</v>
      </c>
      <c r="C34" s="41" t="s">
        <v>1786</v>
      </c>
      <c r="D34" s="43" t="s">
        <v>1734</v>
      </c>
      <c r="E34" s="44" t="s">
        <v>1735</v>
      </c>
      <c r="F34" s="336" t="s">
        <v>2014</v>
      </c>
      <c r="G34" s="68">
        <v>1205001</v>
      </c>
      <c r="H34" s="41" t="s">
        <v>2015</v>
      </c>
      <c r="I34" s="41" t="s">
        <v>2016</v>
      </c>
      <c r="J34" s="186" t="s">
        <v>1739</v>
      </c>
      <c r="K34" s="12" t="s">
        <v>2012</v>
      </c>
      <c r="L34" s="184">
        <v>45689</v>
      </c>
      <c r="M34" s="300">
        <f>+L34+2195</f>
        <v>47884</v>
      </c>
      <c r="N34" s="182" t="s">
        <v>1741</v>
      </c>
      <c r="O34" s="56" t="s">
        <v>1742</v>
      </c>
      <c r="P34" s="305" t="s">
        <v>2187</v>
      </c>
    </row>
    <row r="35" spans="1:16" ht="18.75" customHeight="1" x14ac:dyDescent="0.3">
      <c r="A35" s="327">
        <v>34</v>
      </c>
      <c r="B35" s="349" t="s">
        <v>1974</v>
      </c>
      <c r="C35" s="41" t="s">
        <v>1975</v>
      </c>
      <c r="D35" s="43" t="s">
        <v>1734</v>
      </c>
      <c r="E35" s="44" t="s">
        <v>1735</v>
      </c>
      <c r="F35" s="336" t="s">
        <v>1976</v>
      </c>
      <c r="G35" s="68">
        <v>1205001</v>
      </c>
      <c r="H35" s="41" t="s">
        <v>1977</v>
      </c>
      <c r="I35" s="41" t="s">
        <v>1978</v>
      </c>
      <c r="J35" s="186" t="s">
        <v>1739</v>
      </c>
      <c r="K35" s="12" t="s">
        <v>2183</v>
      </c>
      <c r="L35" s="185">
        <v>45658</v>
      </c>
      <c r="M35" s="300">
        <f>+L35+2195</f>
        <v>47853</v>
      </c>
      <c r="N35" s="182" t="s">
        <v>1741</v>
      </c>
      <c r="O35" s="56" t="s">
        <v>1742</v>
      </c>
      <c r="P35" s="305" t="s">
        <v>2184</v>
      </c>
    </row>
    <row r="36" spans="1:16" ht="18.75" customHeight="1" x14ac:dyDescent="0.3">
      <c r="A36" s="327">
        <v>35</v>
      </c>
      <c r="B36" s="349" t="s">
        <v>1980</v>
      </c>
      <c r="C36" s="41" t="s">
        <v>1975</v>
      </c>
      <c r="D36" s="43" t="s">
        <v>1734</v>
      </c>
      <c r="E36" s="44" t="s">
        <v>1735</v>
      </c>
      <c r="F36" s="336" t="s">
        <v>1981</v>
      </c>
      <c r="G36" s="68">
        <v>1205001</v>
      </c>
      <c r="H36" s="41" t="s">
        <v>1982</v>
      </c>
      <c r="I36" s="41" t="s">
        <v>1983</v>
      </c>
      <c r="J36" s="186" t="s">
        <v>1739</v>
      </c>
      <c r="K36" s="12" t="s">
        <v>2183</v>
      </c>
      <c r="L36" s="185">
        <v>45658</v>
      </c>
      <c r="M36" s="300">
        <f>+L36+2195</f>
        <v>47853</v>
      </c>
      <c r="N36" s="182" t="s">
        <v>1741</v>
      </c>
      <c r="O36" s="56" t="s">
        <v>1742</v>
      </c>
      <c r="P36" s="305" t="s">
        <v>2184</v>
      </c>
    </row>
    <row r="37" spans="1:16" ht="18.75" x14ac:dyDescent="0.25">
      <c r="A37" s="327">
        <v>36</v>
      </c>
      <c r="B37" s="41" t="s">
        <v>1887</v>
      </c>
      <c r="C37" s="41" t="s">
        <v>1733</v>
      </c>
      <c r="D37" s="43" t="s">
        <v>1734</v>
      </c>
      <c r="E37" s="44" t="s">
        <v>1735</v>
      </c>
      <c r="F37" s="42" t="s">
        <v>1888</v>
      </c>
      <c r="G37" s="68">
        <v>1205001</v>
      </c>
      <c r="H37" s="41" t="s">
        <v>1889</v>
      </c>
      <c r="I37" s="41" t="s">
        <v>1890</v>
      </c>
      <c r="J37" s="186" t="s">
        <v>1759</v>
      </c>
      <c r="K37" s="12" t="s">
        <v>1760</v>
      </c>
      <c r="L37" s="324">
        <v>42004</v>
      </c>
      <c r="M37" s="300">
        <f t="shared" ref="M37:M79" si="1">+L37+2190</f>
        <v>44194</v>
      </c>
      <c r="N37" s="182" t="s">
        <v>1767</v>
      </c>
      <c r="O37" s="56" t="s">
        <v>2165</v>
      </c>
      <c r="P37" s="305"/>
    </row>
    <row r="38" spans="1:16" ht="18.75" x14ac:dyDescent="0.25">
      <c r="A38" s="327">
        <v>37</v>
      </c>
      <c r="B38" s="41" t="s">
        <v>1892</v>
      </c>
      <c r="C38" s="41" t="s">
        <v>1733</v>
      </c>
      <c r="D38" s="43" t="s">
        <v>1734</v>
      </c>
      <c r="E38" s="44" t="s">
        <v>1735</v>
      </c>
      <c r="F38" s="42" t="s">
        <v>1893</v>
      </c>
      <c r="G38" s="68">
        <v>1205001</v>
      </c>
      <c r="H38" s="41" t="s">
        <v>1894</v>
      </c>
      <c r="I38" s="41" t="s">
        <v>1895</v>
      </c>
      <c r="J38" s="186" t="s">
        <v>1759</v>
      </c>
      <c r="K38" s="12" t="s">
        <v>1760</v>
      </c>
      <c r="L38" s="324">
        <v>42004</v>
      </c>
      <c r="M38" s="300">
        <f t="shared" si="1"/>
        <v>44194</v>
      </c>
      <c r="N38" s="182" t="s">
        <v>1767</v>
      </c>
      <c r="O38" s="56" t="s">
        <v>2165</v>
      </c>
      <c r="P38" s="305"/>
    </row>
    <row r="39" spans="1:16" ht="18.75" x14ac:dyDescent="0.25">
      <c r="A39" s="327">
        <v>38</v>
      </c>
      <c r="B39" s="41" t="s">
        <v>1897</v>
      </c>
      <c r="C39" s="41" t="s">
        <v>1733</v>
      </c>
      <c r="D39" s="43" t="s">
        <v>1734</v>
      </c>
      <c r="E39" s="44" t="s">
        <v>1735</v>
      </c>
      <c r="F39" s="42" t="s">
        <v>1898</v>
      </c>
      <c r="G39" s="68">
        <v>1205001</v>
      </c>
      <c r="H39" s="41" t="s">
        <v>1899</v>
      </c>
      <c r="I39" s="41" t="s">
        <v>1900</v>
      </c>
      <c r="J39" s="186" t="s">
        <v>1759</v>
      </c>
      <c r="K39" s="12" t="s">
        <v>1760</v>
      </c>
      <c r="L39" s="324">
        <v>42004</v>
      </c>
      <c r="M39" s="300">
        <f t="shared" si="1"/>
        <v>44194</v>
      </c>
      <c r="N39" s="182" t="s">
        <v>1767</v>
      </c>
      <c r="O39" s="56" t="s">
        <v>2165</v>
      </c>
      <c r="P39" s="305"/>
    </row>
    <row r="40" spans="1:16" ht="18.75" x14ac:dyDescent="0.25">
      <c r="A40" s="327">
        <v>39</v>
      </c>
      <c r="B40" s="41" t="s">
        <v>2075</v>
      </c>
      <c r="C40" s="41" t="s">
        <v>1733</v>
      </c>
      <c r="D40" s="43" t="s">
        <v>1734</v>
      </c>
      <c r="E40" s="44" t="s">
        <v>1735</v>
      </c>
      <c r="F40" s="41" t="s">
        <v>2076</v>
      </c>
      <c r="G40" s="68">
        <v>1205001</v>
      </c>
      <c r="H40" s="41" t="s">
        <v>2077</v>
      </c>
      <c r="I40" s="41" t="s">
        <v>2078</v>
      </c>
      <c r="J40" s="58" t="s">
        <v>1759</v>
      </c>
      <c r="K40" s="76" t="s">
        <v>2079</v>
      </c>
      <c r="L40" s="185">
        <v>42521</v>
      </c>
      <c r="M40" s="300">
        <f t="shared" si="1"/>
        <v>44711</v>
      </c>
      <c r="N40" s="182" t="s">
        <v>1767</v>
      </c>
      <c r="O40" s="56" t="s">
        <v>2165</v>
      </c>
      <c r="P40" s="305"/>
    </row>
    <row r="41" spans="1:16" ht="18.75" x14ac:dyDescent="0.25">
      <c r="A41" s="327">
        <v>40</v>
      </c>
      <c r="B41" s="41" t="s">
        <v>2075</v>
      </c>
      <c r="C41" s="41" t="s">
        <v>1733</v>
      </c>
      <c r="D41" s="43" t="s">
        <v>1734</v>
      </c>
      <c r="E41" s="44" t="s">
        <v>1735</v>
      </c>
      <c r="F41" s="41" t="s">
        <v>2081</v>
      </c>
      <c r="G41" s="68">
        <v>1205001</v>
      </c>
      <c r="H41" s="41" t="s">
        <v>2082</v>
      </c>
      <c r="I41" s="41" t="s">
        <v>2083</v>
      </c>
      <c r="J41" s="58" t="s">
        <v>1759</v>
      </c>
      <c r="K41" s="76" t="s">
        <v>2079</v>
      </c>
      <c r="L41" s="185">
        <v>42521</v>
      </c>
      <c r="M41" s="300">
        <f t="shared" si="1"/>
        <v>44711</v>
      </c>
      <c r="N41" s="182" t="s">
        <v>1767</v>
      </c>
      <c r="O41" s="56" t="s">
        <v>2165</v>
      </c>
      <c r="P41" s="305"/>
    </row>
    <row r="42" spans="1:16" ht="18.75" x14ac:dyDescent="0.25">
      <c r="A42" s="327">
        <v>41</v>
      </c>
      <c r="B42" s="41" t="s">
        <v>2075</v>
      </c>
      <c r="C42" s="41" t="s">
        <v>1733</v>
      </c>
      <c r="D42" s="43" t="s">
        <v>1734</v>
      </c>
      <c r="E42" s="44" t="s">
        <v>1735</v>
      </c>
      <c r="F42" s="41" t="s">
        <v>2085</v>
      </c>
      <c r="G42" s="68">
        <v>1205001</v>
      </c>
      <c r="H42" s="41" t="s">
        <v>2086</v>
      </c>
      <c r="I42" s="41" t="s">
        <v>2087</v>
      </c>
      <c r="J42" s="58" t="s">
        <v>1759</v>
      </c>
      <c r="K42" s="76" t="s">
        <v>2079</v>
      </c>
      <c r="L42" s="185">
        <v>42521</v>
      </c>
      <c r="M42" s="300">
        <f t="shared" si="1"/>
        <v>44711</v>
      </c>
      <c r="N42" s="182" t="s">
        <v>1767</v>
      </c>
      <c r="O42" s="56" t="s">
        <v>2165</v>
      </c>
      <c r="P42" s="305"/>
    </row>
    <row r="43" spans="1:16" ht="18.75" x14ac:dyDescent="0.25">
      <c r="A43" s="327">
        <v>42</v>
      </c>
      <c r="B43" s="41" t="s">
        <v>2075</v>
      </c>
      <c r="C43" s="41" t="s">
        <v>1733</v>
      </c>
      <c r="D43" s="43" t="s">
        <v>1734</v>
      </c>
      <c r="E43" s="44" t="s">
        <v>1735</v>
      </c>
      <c r="F43" s="41" t="s">
        <v>2089</v>
      </c>
      <c r="G43" s="68">
        <v>1205001</v>
      </c>
      <c r="H43" s="41" t="s">
        <v>2090</v>
      </c>
      <c r="I43" s="41" t="s">
        <v>2091</v>
      </c>
      <c r="J43" s="58" t="s">
        <v>1759</v>
      </c>
      <c r="K43" s="76" t="s">
        <v>2079</v>
      </c>
      <c r="L43" s="185">
        <v>42521</v>
      </c>
      <c r="M43" s="300">
        <f t="shared" si="1"/>
        <v>44711</v>
      </c>
      <c r="N43" s="182" t="s">
        <v>1767</v>
      </c>
      <c r="O43" s="56" t="s">
        <v>2165</v>
      </c>
      <c r="P43" s="305"/>
    </row>
    <row r="44" spans="1:16" ht="18.75" x14ac:dyDescent="0.25">
      <c r="A44" s="327">
        <v>43</v>
      </c>
      <c r="B44" s="41" t="s">
        <v>1351</v>
      </c>
      <c r="C44" s="41" t="s">
        <v>1733</v>
      </c>
      <c r="D44" s="43" t="s">
        <v>1734</v>
      </c>
      <c r="E44" s="44" t="s">
        <v>1735</v>
      </c>
      <c r="F44" s="41" t="s">
        <v>1959</v>
      </c>
      <c r="G44" s="68">
        <v>1205001</v>
      </c>
      <c r="H44" s="41" t="s">
        <v>1960</v>
      </c>
      <c r="I44" s="41" t="s">
        <v>1961</v>
      </c>
      <c r="J44" s="58" t="s">
        <v>1759</v>
      </c>
      <c r="K44" s="76" t="s">
        <v>1955</v>
      </c>
      <c r="L44" s="324">
        <v>43707</v>
      </c>
      <c r="M44" s="300">
        <f t="shared" si="1"/>
        <v>45897</v>
      </c>
      <c r="N44" s="182" t="s">
        <v>1767</v>
      </c>
      <c r="O44" s="56" t="s">
        <v>2165</v>
      </c>
      <c r="P44" s="305"/>
    </row>
    <row r="45" spans="1:16" ht="18.75" x14ac:dyDescent="0.25">
      <c r="A45" s="327">
        <v>44</v>
      </c>
      <c r="B45" s="41" t="s">
        <v>1351</v>
      </c>
      <c r="C45" s="41" t="s">
        <v>1733</v>
      </c>
      <c r="D45" s="43" t="s">
        <v>1734</v>
      </c>
      <c r="E45" s="44" t="s">
        <v>1735</v>
      </c>
      <c r="F45" s="41" t="s">
        <v>1962</v>
      </c>
      <c r="G45" s="68">
        <v>1205001</v>
      </c>
      <c r="H45" s="41" t="s">
        <v>1963</v>
      </c>
      <c r="I45" s="41" t="s">
        <v>1964</v>
      </c>
      <c r="J45" s="58" t="s">
        <v>1759</v>
      </c>
      <c r="K45" s="76" t="s">
        <v>1955</v>
      </c>
      <c r="L45" s="324">
        <v>43707</v>
      </c>
      <c r="M45" s="300">
        <f t="shared" si="1"/>
        <v>45897</v>
      </c>
      <c r="N45" s="182" t="s">
        <v>1767</v>
      </c>
      <c r="O45" s="56" t="s">
        <v>2165</v>
      </c>
      <c r="P45" s="305"/>
    </row>
    <row r="46" spans="1:16" ht="18.75" x14ac:dyDescent="0.25">
      <c r="A46" s="327">
        <v>45</v>
      </c>
      <c r="B46" s="41" t="s">
        <v>1351</v>
      </c>
      <c r="C46" s="41" t="s">
        <v>1733</v>
      </c>
      <c r="D46" s="43" t="s">
        <v>1734</v>
      </c>
      <c r="E46" s="44" t="s">
        <v>1735</v>
      </c>
      <c r="F46" s="41" t="s">
        <v>1965</v>
      </c>
      <c r="G46" s="68">
        <v>1205001</v>
      </c>
      <c r="H46" s="41" t="s">
        <v>1966</v>
      </c>
      <c r="I46" s="41" t="s">
        <v>1967</v>
      </c>
      <c r="J46" s="58" t="s">
        <v>1759</v>
      </c>
      <c r="K46" s="76" t="s">
        <v>1955</v>
      </c>
      <c r="L46" s="324">
        <v>43707</v>
      </c>
      <c r="M46" s="300">
        <f t="shared" si="1"/>
        <v>45897</v>
      </c>
      <c r="N46" s="182" t="s">
        <v>1767</v>
      </c>
      <c r="O46" s="56" t="s">
        <v>2165</v>
      </c>
      <c r="P46" s="305"/>
    </row>
    <row r="47" spans="1:16" ht="18.75" customHeight="1" x14ac:dyDescent="0.25">
      <c r="A47" s="327">
        <v>46</v>
      </c>
      <c r="B47" s="41" t="s">
        <v>1351</v>
      </c>
      <c r="C47" s="41" t="s">
        <v>1733</v>
      </c>
      <c r="D47" s="43" t="s">
        <v>1734</v>
      </c>
      <c r="E47" s="44" t="s">
        <v>1735</v>
      </c>
      <c r="F47" s="41" t="s">
        <v>1968</v>
      </c>
      <c r="G47" s="68">
        <v>1205001</v>
      </c>
      <c r="H47" s="41" t="s">
        <v>1969</v>
      </c>
      <c r="I47" s="41" t="s">
        <v>1970</v>
      </c>
      <c r="J47" s="58" t="s">
        <v>1759</v>
      </c>
      <c r="K47" s="76" t="s">
        <v>1955</v>
      </c>
      <c r="L47" s="324">
        <v>43707</v>
      </c>
      <c r="M47" s="300">
        <f t="shared" si="1"/>
        <v>45897</v>
      </c>
      <c r="N47" s="182" t="s">
        <v>1767</v>
      </c>
      <c r="O47" s="56" t="s">
        <v>2165</v>
      </c>
      <c r="P47" s="305"/>
    </row>
    <row r="48" spans="1:16" ht="18.75" customHeight="1" x14ac:dyDescent="0.25">
      <c r="A48" s="327">
        <v>47</v>
      </c>
      <c r="B48" s="41" t="s">
        <v>1351</v>
      </c>
      <c r="C48" s="41" t="s">
        <v>1733</v>
      </c>
      <c r="D48" s="43" t="s">
        <v>1734</v>
      </c>
      <c r="E48" s="44" t="s">
        <v>1735</v>
      </c>
      <c r="F48" s="41" t="s">
        <v>1971</v>
      </c>
      <c r="G48" s="68">
        <v>1205001</v>
      </c>
      <c r="H48" s="41" t="s">
        <v>1972</v>
      </c>
      <c r="I48" s="41" t="s">
        <v>1973</v>
      </c>
      <c r="J48" s="58" t="s">
        <v>1759</v>
      </c>
      <c r="K48" s="76" t="s">
        <v>1955</v>
      </c>
      <c r="L48" s="324">
        <v>43707</v>
      </c>
      <c r="M48" s="300">
        <f t="shared" si="1"/>
        <v>45897</v>
      </c>
      <c r="N48" s="182" t="s">
        <v>1767</v>
      </c>
      <c r="O48" s="56" t="s">
        <v>2165</v>
      </c>
      <c r="P48" s="305"/>
    </row>
    <row r="49" spans="1:16" ht="18.75" x14ac:dyDescent="0.25">
      <c r="A49" s="327">
        <v>48</v>
      </c>
      <c r="B49" s="41" t="s">
        <v>1351</v>
      </c>
      <c r="C49" s="41" t="s">
        <v>1733</v>
      </c>
      <c r="D49" s="43" t="s">
        <v>1734</v>
      </c>
      <c r="E49" s="44" t="s">
        <v>1735</v>
      </c>
      <c r="F49" s="41" t="s">
        <v>1984</v>
      </c>
      <c r="G49" s="68">
        <v>1205001</v>
      </c>
      <c r="H49" s="41" t="s">
        <v>1985</v>
      </c>
      <c r="I49" s="41" t="s">
        <v>1986</v>
      </c>
      <c r="J49" s="58" t="s">
        <v>1759</v>
      </c>
      <c r="K49" s="76" t="s">
        <v>1955</v>
      </c>
      <c r="L49" s="324">
        <v>43707</v>
      </c>
      <c r="M49" s="300">
        <f t="shared" si="1"/>
        <v>45897</v>
      </c>
      <c r="N49" s="182" t="s">
        <v>1767</v>
      </c>
      <c r="O49" s="56" t="s">
        <v>2165</v>
      </c>
      <c r="P49" s="305"/>
    </row>
    <row r="50" spans="1:16" ht="18.75" x14ac:dyDescent="0.25">
      <c r="A50" s="327">
        <v>49</v>
      </c>
      <c r="B50" s="41" t="s">
        <v>1351</v>
      </c>
      <c r="C50" s="41" t="s">
        <v>1733</v>
      </c>
      <c r="D50" s="43" t="s">
        <v>1734</v>
      </c>
      <c r="E50" s="44" t="s">
        <v>1735</v>
      </c>
      <c r="F50" s="41" t="s">
        <v>1987</v>
      </c>
      <c r="G50" s="68">
        <v>1205001</v>
      </c>
      <c r="H50" s="41" t="s">
        <v>1988</v>
      </c>
      <c r="I50" s="41" t="s">
        <v>1989</v>
      </c>
      <c r="J50" s="58" t="s">
        <v>1759</v>
      </c>
      <c r="K50" s="76" t="s">
        <v>1955</v>
      </c>
      <c r="L50" s="324">
        <v>43707</v>
      </c>
      <c r="M50" s="300">
        <f t="shared" si="1"/>
        <v>45897</v>
      </c>
      <c r="N50" s="182" t="s">
        <v>1767</v>
      </c>
      <c r="O50" s="56" t="s">
        <v>2165</v>
      </c>
      <c r="P50" s="305"/>
    </row>
    <row r="51" spans="1:16" ht="18.75" x14ac:dyDescent="0.25">
      <c r="A51" s="327">
        <v>50</v>
      </c>
      <c r="B51" s="41" t="s">
        <v>1351</v>
      </c>
      <c r="C51" s="41" t="s">
        <v>1733</v>
      </c>
      <c r="D51" s="43" t="s">
        <v>1734</v>
      </c>
      <c r="E51" s="44" t="s">
        <v>1735</v>
      </c>
      <c r="F51" s="41" t="s">
        <v>1990</v>
      </c>
      <c r="G51" s="68">
        <v>1205001</v>
      </c>
      <c r="H51" s="41" t="s">
        <v>1991</v>
      </c>
      <c r="I51" s="41" t="s">
        <v>1992</v>
      </c>
      <c r="J51" s="58" t="s">
        <v>1759</v>
      </c>
      <c r="K51" s="76" t="s">
        <v>1955</v>
      </c>
      <c r="L51" s="324">
        <v>43707</v>
      </c>
      <c r="M51" s="300">
        <f t="shared" si="1"/>
        <v>45897</v>
      </c>
      <c r="N51" s="182" t="s">
        <v>1767</v>
      </c>
      <c r="O51" s="56" t="s">
        <v>2165</v>
      </c>
      <c r="P51" s="305"/>
    </row>
    <row r="52" spans="1:16" ht="18.75" x14ac:dyDescent="0.25">
      <c r="A52" s="327">
        <v>51</v>
      </c>
      <c r="B52" s="41" t="s">
        <v>1351</v>
      </c>
      <c r="C52" s="41" t="s">
        <v>1733</v>
      </c>
      <c r="D52" s="43" t="s">
        <v>1734</v>
      </c>
      <c r="E52" s="44" t="s">
        <v>1735</v>
      </c>
      <c r="F52" s="41" t="s">
        <v>1993</v>
      </c>
      <c r="G52" s="68">
        <v>1205001</v>
      </c>
      <c r="H52" s="41" t="s">
        <v>1994</v>
      </c>
      <c r="I52" s="41" t="s">
        <v>1995</v>
      </c>
      <c r="J52" s="58" t="s">
        <v>1759</v>
      </c>
      <c r="K52" s="76" t="s">
        <v>1955</v>
      </c>
      <c r="L52" s="324">
        <v>43707</v>
      </c>
      <c r="M52" s="300">
        <f t="shared" si="1"/>
        <v>45897</v>
      </c>
      <c r="N52" s="182" t="s">
        <v>1767</v>
      </c>
      <c r="O52" s="56" t="s">
        <v>2165</v>
      </c>
      <c r="P52" s="305"/>
    </row>
    <row r="53" spans="1:16" ht="18.75" x14ac:dyDescent="0.25">
      <c r="A53" s="327">
        <v>52</v>
      </c>
      <c r="B53" s="41" t="s">
        <v>1351</v>
      </c>
      <c r="C53" s="41" t="s">
        <v>1733</v>
      </c>
      <c r="D53" s="43" t="s">
        <v>1734</v>
      </c>
      <c r="E53" s="44" t="s">
        <v>1735</v>
      </c>
      <c r="F53" s="41" t="s">
        <v>2006</v>
      </c>
      <c r="G53" s="68">
        <v>1205001</v>
      </c>
      <c r="H53" s="41" t="s">
        <v>2007</v>
      </c>
      <c r="I53" s="41" t="s">
        <v>1958</v>
      </c>
      <c r="J53" s="58" t="s">
        <v>1759</v>
      </c>
      <c r="K53" s="76" t="s">
        <v>1955</v>
      </c>
      <c r="L53" s="324">
        <v>43707</v>
      </c>
      <c r="M53" s="300">
        <f t="shared" si="1"/>
        <v>45897</v>
      </c>
      <c r="N53" s="182" t="s">
        <v>1767</v>
      </c>
      <c r="O53" s="56" t="s">
        <v>2165</v>
      </c>
      <c r="P53" s="307"/>
    </row>
    <row r="54" spans="1:16" ht="18.75" x14ac:dyDescent="0.25">
      <c r="A54" s="327">
        <v>53</v>
      </c>
      <c r="B54" s="41" t="s">
        <v>1351</v>
      </c>
      <c r="C54" s="41" t="s">
        <v>1733</v>
      </c>
      <c r="D54" s="43" t="s">
        <v>1734</v>
      </c>
      <c r="E54" s="44" t="s">
        <v>1735</v>
      </c>
      <c r="F54" s="41" t="s">
        <v>2026</v>
      </c>
      <c r="G54" s="68">
        <v>1205001</v>
      </c>
      <c r="H54" s="41" t="s">
        <v>2027</v>
      </c>
      <c r="I54" s="41" t="s">
        <v>2028</v>
      </c>
      <c r="J54" s="58" t="s">
        <v>1759</v>
      </c>
      <c r="K54" s="76" t="s">
        <v>1955</v>
      </c>
      <c r="L54" s="324">
        <v>43707</v>
      </c>
      <c r="M54" s="300">
        <f t="shared" si="1"/>
        <v>45897</v>
      </c>
      <c r="N54" s="182" t="s">
        <v>1767</v>
      </c>
      <c r="O54" s="56" t="s">
        <v>2165</v>
      </c>
      <c r="P54" s="305"/>
    </row>
    <row r="55" spans="1:16" ht="18.75" x14ac:dyDescent="0.25">
      <c r="A55" s="327">
        <v>54</v>
      </c>
      <c r="B55" s="41" t="s">
        <v>1351</v>
      </c>
      <c r="C55" s="41" t="s">
        <v>1733</v>
      </c>
      <c r="D55" s="43" t="s">
        <v>1734</v>
      </c>
      <c r="E55" s="44" t="s">
        <v>1735</v>
      </c>
      <c r="F55" s="41" t="s">
        <v>2034</v>
      </c>
      <c r="G55" s="68">
        <v>1205001</v>
      </c>
      <c r="H55" s="41" t="s">
        <v>2035</v>
      </c>
      <c r="I55" s="41" t="s">
        <v>2036</v>
      </c>
      <c r="J55" s="58" t="s">
        <v>1759</v>
      </c>
      <c r="K55" s="76" t="s">
        <v>1955</v>
      </c>
      <c r="L55" s="324">
        <v>43707</v>
      </c>
      <c r="M55" s="300">
        <f t="shared" si="1"/>
        <v>45897</v>
      </c>
      <c r="N55" s="182" t="s">
        <v>1767</v>
      </c>
      <c r="O55" s="56" t="s">
        <v>2165</v>
      </c>
      <c r="P55" s="305"/>
    </row>
    <row r="56" spans="1:16" ht="18.75" x14ac:dyDescent="0.25">
      <c r="A56" s="327">
        <v>55</v>
      </c>
      <c r="B56" s="41" t="s">
        <v>1351</v>
      </c>
      <c r="C56" s="41" t="s">
        <v>1733</v>
      </c>
      <c r="D56" s="43" t="s">
        <v>1734</v>
      </c>
      <c r="E56" s="44" t="s">
        <v>1735</v>
      </c>
      <c r="F56" s="41" t="s">
        <v>2037</v>
      </c>
      <c r="G56" s="68">
        <v>1205001</v>
      </c>
      <c r="H56" s="41" t="s">
        <v>2038</v>
      </c>
      <c r="I56" s="41" t="s">
        <v>2039</v>
      </c>
      <c r="J56" s="58" t="s">
        <v>1759</v>
      </c>
      <c r="K56" s="76" t="s">
        <v>1955</v>
      </c>
      <c r="L56" s="324">
        <v>43707</v>
      </c>
      <c r="M56" s="300">
        <f t="shared" si="1"/>
        <v>45897</v>
      </c>
      <c r="N56" s="182" t="s">
        <v>1767</v>
      </c>
      <c r="O56" s="56" t="s">
        <v>2165</v>
      </c>
      <c r="P56" s="305"/>
    </row>
    <row r="57" spans="1:16" ht="18.75" x14ac:dyDescent="0.25">
      <c r="A57" s="327">
        <v>56</v>
      </c>
      <c r="B57" s="41" t="s">
        <v>1351</v>
      </c>
      <c r="C57" s="41" t="s">
        <v>1733</v>
      </c>
      <c r="D57" s="43" t="s">
        <v>1734</v>
      </c>
      <c r="E57" s="44" t="s">
        <v>1735</v>
      </c>
      <c r="F57" s="41" t="s">
        <v>2040</v>
      </c>
      <c r="G57" s="68">
        <v>1205001</v>
      </c>
      <c r="H57" s="41" t="s">
        <v>2041</v>
      </c>
      <c r="I57" s="41" t="s">
        <v>2042</v>
      </c>
      <c r="J57" s="58" t="s">
        <v>1759</v>
      </c>
      <c r="K57" s="76" t="s">
        <v>1955</v>
      </c>
      <c r="L57" s="324">
        <v>43707</v>
      </c>
      <c r="M57" s="300">
        <f t="shared" si="1"/>
        <v>45897</v>
      </c>
      <c r="N57" s="182" t="s">
        <v>1767</v>
      </c>
      <c r="O57" s="56" t="s">
        <v>2165</v>
      </c>
      <c r="P57" s="305"/>
    </row>
    <row r="58" spans="1:16" ht="18.75" x14ac:dyDescent="0.25">
      <c r="A58" s="327">
        <v>57</v>
      </c>
      <c r="B58" s="41" t="s">
        <v>1351</v>
      </c>
      <c r="C58" s="41" t="s">
        <v>1733</v>
      </c>
      <c r="D58" s="43" t="s">
        <v>1734</v>
      </c>
      <c r="E58" s="44" t="s">
        <v>1735</v>
      </c>
      <c r="F58" s="41" t="s">
        <v>2043</v>
      </c>
      <c r="G58" s="68">
        <v>1205001</v>
      </c>
      <c r="H58" s="41" t="s">
        <v>2044</v>
      </c>
      <c r="I58" s="41" t="s">
        <v>2045</v>
      </c>
      <c r="J58" s="58" t="s">
        <v>1759</v>
      </c>
      <c r="K58" s="76" t="s">
        <v>1955</v>
      </c>
      <c r="L58" s="324">
        <v>43707</v>
      </c>
      <c r="M58" s="300">
        <f t="shared" si="1"/>
        <v>45897</v>
      </c>
      <c r="N58" s="182" t="s">
        <v>1767</v>
      </c>
      <c r="O58" s="56" t="s">
        <v>2165</v>
      </c>
      <c r="P58" s="305"/>
    </row>
    <row r="59" spans="1:16" ht="18.75" x14ac:dyDescent="0.25">
      <c r="A59" s="327">
        <v>58</v>
      </c>
      <c r="B59" s="41" t="s">
        <v>1351</v>
      </c>
      <c r="C59" s="41" t="s">
        <v>1733</v>
      </c>
      <c r="D59" s="43" t="s">
        <v>1734</v>
      </c>
      <c r="E59" s="44" t="s">
        <v>1735</v>
      </c>
      <c r="F59" s="41" t="s">
        <v>2046</v>
      </c>
      <c r="G59" s="68">
        <v>1205001</v>
      </c>
      <c r="H59" s="41" t="s">
        <v>2047</v>
      </c>
      <c r="I59" s="41" t="s">
        <v>2048</v>
      </c>
      <c r="J59" s="58" t="s">
        <v>1759</v>
      </c>
      <c r="K59" s="76" t="s">
        <v>1955</v>
      </c>
      <c r="L59" s="324">
        <v>43707</v>
      </c>
      <c r="M59" s="300">
        <f t="shared" si="1"/>
        <v>45897</v>
      </c>
      <c r="N59" s="182" t="s">
        <v>1767</v>
      </c>
      <c r="O59" s="56" t="s">
        <v>2165</v>
      </c>
      <c r="P59" s="305"/>
    </row>
    <row r="60" spans="1:16" ht="18.75" x14ac:dyDescent="0.25">
      <c r="A60" s="327">
        <v>59</v>
      </c>
      <c r="B60" s="41" t="s">
        <v>1351</v>
      </c>
      <c r="C60" s="41" t="s">
        <v>1733</v>
      </c>
      <c r="D60" s="43" t="s">
        <v>1734</v>
      </c>
      <c r="E60" s="44" t="s">
        <v>1735</v>
      </c>
      <c r="F60" s="41" t="s">
        <v>2049</v>
      </c>
      <c r="G60" s="68">
        <v>1205001</v>
      </c>
      <c r="H60" s="41" t="s">
        <v>2050</v>
      </c>
      <c r="I60" s="41" t="s">
        <v>2051</v>
      </c>
      <c r="J60" s="58" t="s">
        <v>1759</v>
      </c>
      <c r="K60" s="76" t="s">
        <v>1955</v>
      </c>
      <c r="L60" s="324">
        <v>43707</v>
      </c>
      <c r="M60" s="300">
        <f t="shared" si="1"/>
        <v>45897</v>
      </c>
      <c r="N60" s="182" t="s">
        <v>1767</v>
      </c>
      <c r="O60" s="56" t="s">
        <v>2165</v>
      </c>
      <c r="P60" s="305"/>
    </row>
    <row r="61" spans="1:16" ht="18.75" x14ac:dyDescent="0.25">
      <c r="A61" s="327">
        <v>60</v>
      </c>
      <c r="B61" s="41" t="s">
        <v>1351</v>
      </c>
      <c r="C61" s="41" t="s">
        <v>1733</v>
      </c>
      <c r="D61" s="43" t="s">
        <v>1734</v>
      </c>
      <c r="E61" s="44" t="s">
        <v>1735</v>
      </c>
      <c r="F61" s="41" t="s">
        <v>2052</v>
      </c>
      <c r="G61" s="68">
        <v>1205001</v>
      </c>
      <c r="H61" s="41" t="s">
        <v>2053</v>
      </c>
      <c r="I61" s="41" t="s">
        <v>2054</v>
      </c>
      <c r="J61" s="58" t="s">
        <v>1759</v>
      </c>
      <c r="K61" s="76" t="s">
        <v>1955</v>
      </c>
      <c r="L61" s="324">
        <v>43707</v>
      </c>
      <c r="M61" s="300">
        <f t="shared" si="1"/>
        <v>45897</v>
      </c>
      <c r="N61" s="182" t="s">
        <v>1767</v>
      </c>
      <c r="O61" s="56" t="s">
        <v>2165</v>
      </c>
      <c r="P61" s="305"/>
    </row>
    <row r="62" spans="1:16" ht="18.75" x14ac:dyDescent="0.25">
      <c r="A62" s="327">
        <v>61</v>
      </c>
      <c r="B62" s="41" t="s">
        <v>1351</v>
      </c>
      <c r="C62" s="41" t="s">
        <v>1733</v>
      </c>
      <c r="D62" s="43" t="s">
        <v>1734</v>
      </c>
      <c r="E62" s="44" t="s">
        <v>1735</v>
      </c>
      <c r="F62" s="41" t="s">
        <v>2055</v>
      </c>
      <c r="G62" s="68">
        <v>1205001</v>
      </c>
      <c r="H62" s="41" t="s">
        <v>2056</v>
      </c>
      <c r="I62" s="41" t="s">
        <v>2057</v>
      </c>
      <c r="J62" s="58" t="s">
        <v>1759</v>
      </c>
      <c r="K62" s="76" t="s">
        <v>1955</v>
      </c>
      <c r="L62" s="324">
        <v>43707</v>
      </c>
      <c r="M62" s="300">
        <f t="shared" si="1"/>
        <v>45897</v>
      </c>
      <c r="N62" s="182" t="s">
        <v>1767</v>
      </c>
      <c r="O62" s="56" t="s">
        <v>2165</v>
      </c>
      <c r="P62" s="305"/>
    </row>
    <row r="63" spans="1:16" ht="18.75" x14ac:dyDescent="0.25">
      <c r="A63" s="327">
        <v>62</v>
      </c>
      <c r="B63" s="41" t="s">
        <v>1351</v>
      </c>
      <c r="C63" s="41" t="s">
        <v>1733</v>
      </c>
      <c r="D63" s="43" t="s">
        <v>1734</v>
      </c>
      <c r="E63" s="44" t="s">
        <v>1735</v>
      </c>
      <c r="F63" s="41" t="s">
        <v>2058</v>
      </c>
      <c r="G63" s="68">
        <v>1205001</v>
      </c>
      <c r="H63" s="41" t="s">
        <v>2059</v>
      </c>
      <c r="I63" s="41" t="s">
        <v>2060</v>
      </c>
      <c r="J63" s="58" t="s">
        <v>1759</v>
      </c>
      <c r="K63" s="76" t="s">
        <v>1955</v>
      </c>
      <c r="L63" s="324">
        <v>43707</v>
      </c>
      <c r="M63" s="300">
        <f t="shared" si="1"/>
        <v>45897</v>
      </c>
      <c r="N63" s="182" t="s">
        <v>1767</v>
      </c>
      <c r="O63" s="56" t="s">
        <v>2165</v>
      </c>
      <c r="P63" s="305"/>
    </row>
    <row r="64" spans="1:16" ht="18.75" x14ac:dyDescent="0.25">
      <c r="A64" s="327">
        <v>63</v>
      </c>
      <c r="B64" s="41" t="s">
        <v>1351</v>
      </c>
      <c r="C64" s="41" t="s">
        <v>1733</v>
      </c>
      <c r="D64" s="43" t="s">
        <v>1734</v>
      </c>
      <c r="E64" s="44" t="s">
        <v>1735</v>
      </c>
      <c r="F64" s="41" t="s">
        <v>2061</v>
      </c>
      <c r="G64" s="68">
        <v>1205001</v>
      </c>
      <c r="H64" s="41" t="s">
        <v>2062</v>
      </c>
      <c r="I64" s="41" t="s">
        <v>2063</v>
      </c>
      <c r="J64" s="58" t="s">
        <v>1759</v>
      </c>
      <c r="K64" s="76" t="s">
        <v>1955</v>
      </c>
      <c r="L64" s="324">
        <v>43707</v>
      </c>
      <c r="M64" s="300">
        <f t="shared" si="1"/>
        <v>45897</v>
      </c>
      <c r="N64" s="182" t="s">
        <v>1767</v>
      </c>
      <c r="O64" s="56" t="s">
        <v>2165</v>
      </c>
      <c r="P64" s="305"/>
    </row>
    <row r="65" spans="1:16" ht="18.75" x14ac:dyDescent="0.25">
      <c r="A65" s="327">
        <v>64</v>
      </c>
      <c r="B65" s="41" t="s">
        <v>1351</v>
      </c>
      <c r="C65" s="41" t="s">
        <v>1733</v>
      </c>
      <c r="D65" s="43" t="s">
        <v>1734</v>
      </c>
      <c r="E65" s="44" t="s">
        <v>1735</v>
      </c>
      <c r="F65" s="41" t="s">
        <v>2064</v>
      </c>
      <c r="G65" s="68">
        <v>1205001</v>
      </c>
      <c r="H65" s="41" t="s">
        <v>2065</v>
      </c>
      <c r="I65" s="41" t="s">
        <v>2066</v>
      </c>
      <c r="J65" s="58" t="s">
        <v>1759</v>
      </c>
      <c r="K65" s="76" t="s">
        <v>1955</v>
      </c>
      <c r="L65" s="324">
        <v>43707</v>
      </c>
      <c r="M65" s="300">
        <f t="shared" si="1"/>
        <v>45897</v>
      </c>
      <c r="N65" s="182" t="s">
        <v>1767</v>
      </c>
      <c r="O65" s="56" t="s">
        <v>2165</v>
      </c>
      <c r="P65" s="305"/>
    </row>
    <row r="66" spans="1:16" ht="18.75" x14ac:dyDescent="0.25">
      <c r="A66" s="327">
        <v>65</v>
      </c>
      <c r="B66" s="41" t="s">
        <v>1351</v>
      </c>
      <c r="C66" s="41" t="s">
        <v>1733</v>
      </c>
      <c r="D66" s="43" t="s">
        <v>1734</v>
      </c>
      <c r="E66" s="44" t="s">
        <v>1735</v>
      </c>
      <c r="F66" s="41" t="s">
        <v>2067</v>
      </c>
      <c r="G66" s="68">
        <v>1205001</v>
      </c>
      <c r="H66" s="41" t="s">
        <v>2068</v>
      </c>
      <c r="I66" s="41" t="s">
        <v>2069</v>
      </c>
      <c r="J66" s="58" t="s">
        <v>1759</v>
      </c>
      <c r="K66" s="76" t="s">
        <v>1955</v>
      </c>
      <c r="L66" s="185">
        <v>43707</v>
      </c>
      <c r="M66" s="300">
        <f t="shared" si="1"/>
        <v>45897</v>
      </c>
      <c r="N66" s="182" t="s">
        <v>1767</v>
      </c>
      <c r="O66" s="56" t="s">
        <v>2165</v>
      </c>
      <c r="P66" s="305"/>
    </row>
    <row r="67" spans="1:16" ht="18.75" x14ac:dyDescent="0.25">
      <c r="A67" s="327">
        <v>66</v>
      </c>
      <c r="B67" s="41" t="s">
        <v>1351</v>
      </c>
      <c r="C67" s="41" t="s">
        <v>1733</v>
      </c>
      <c r="D67" s="43" t="s">
        <v>1734</v>
      </c>
      <c r="E67" s="44" t="s">
        <v>1735</v>
      </c>
      <c r="F67" s="41" t="s">
        <v>2070</v>
      </c>
      <c r="G67" s="68">
        <v>1205001</v>
      </c>
      <c r="H67" s="41" t="s">
        <v>2071</v>
      </c>
      <c r="I67" s="41" t="s">
        <v>1853</v>
      </c>
      <c r="J67" s="58" t="s">
        <v>1759</v>
      </c>
      <c r="K67" s="76" t="s">
        <v>1955</v>
      </c>
      <c r="L67" s="185">
        <v>43707</v>
      </c>
      <c r="M67" s="300">
        <f t="shared" si="1"/>
        <v>45897</v>
      </c>
      <c r="N67" s="182" t="s">
        <v>1767</v>
      </c>
      <c r="O67" s="56" t="s">
        <v>2165</v>
      </c>
      <c r="P67" s="305"/>
    </row>
    <row r="68" spans="1:16" ht="18.75" x14ac:dyDescent="0.25">
      <c r="A68" s="327">
        <v>67</v>
      </c>
      <c r="B68" s="41" t="s">
        <v>1351</v>
      </c>
      <c r="C68" s="41" t="s">
        <v>1733</v>
      </c>
      <c r="D68" s="43" t="s">
        <v>1734</v>
      </c>
      <c r="E68" s="44" t="s">
        <v>1735</v>
      </c>
      <c r="F68" s="41" t="s">
        <v>2072</v>
      </c>
      <c r="G68" s="68">
        <v>1205001</v>
      </c>
      <c r="H68" s="41" t="s">
        <v>2073</v>
      </c>
      <c r="I68" s="41" t="s">
        <v>2074</v>
      </c>
      <c r="J68" s="58" t="s">
        <v>1759</v>
      </c>
      <c r="K68" s="76" t="s">
        <v>1955</v>
      </c>
      <c r="L68" s="185">
        <v>43707</v>
      </c>
      <c r="M68" s="300">
        <f t="shared" si="1"/>
        <v>45897</v>
      </c>
      <c r="N68" s="182" t="s">
        <v>1767</v>
      </c>
      <c r="O68" s="56" t="s">
        <v>2165</v>
      </c>
      <c r="P68" s="305"/>
    </row>
    <row r="69" spans="1:16" ht="18.75" x14ac:dyDescent="0.25">
      <c r="A69" s="327">
        <v>68</v>
      </c>
      <c r="B69" s="41" t="s">
        <v>1351</v>
      </c>
      <c r="C69" s="41" t="s">
        <v>1733</v>
      </c>
      <c r="D69" s="43" t="s">
        <v>1734</v>
      </c>
      <c r="E69" s="44" t="s">
        <v>1735</v>
      </c>
      <c r="F69" s="41" t="s">
        <v>2093</v>
      </c>
      <c r="G69" s="68">
        <v>1205001</v>
      </c>
      <c r="H69" s="41" t="s">
        <v>2094</v>
      </c>
      <c r="I69" s="41" t="s">
        <v>2095</v>
      </c>
      <c r="J69" s="58" t="s">
        <v>1759</v>
      </c>
      <c r="K69" s="76" t="s">
        <v>1955</v>
      </c>
      <c r="L69" s="185">
        <v>43707</v>
      </c>
      <c r="M69" s="300">
        <f t="shared" si="1"/>
        <v>45897</v>
      </c>
      <c r="N69" s="182" t="s">
        <v>1767</v>
      </c>
      <c r="O69" s="56" t="s">
        <v>2165</v>
      </c>
      <c r="P69" s="305"/>
    </row>
    <row r="70" spans="1:16" ht="18.75" x14ac:dyDescent="0.25">
      <c r="A70" s="327">
        <v>69</v>
      </c>
      <c r="B70" s="41" t="s">
        <v>1351</v>
      </c>
      <c r="C70" s="41" t="s">
        <v>1733</v>
      </c>
      <c r="D70" s="43" t="s">
        <v>1734</v>
      </c>
      <c r="E70" s="44" t="s">
        <v>1735</v>
      </c>
      <c r="F70" s="41" t="s">
        <v>2097</v>
      </c>
      <c r="G70" s="68">
        <v>1205001</v>
      </c>
      <c r="H70" s="41" t="s">
        <v>2098</v>
      </c>
      <c r="I70" s="41" t="s">
        <v>2099</v>
      </c>
      <c r="J70" s="58" t="s">
        <v>1759</v>
      </c>
      <c r="K70" s="76" t="s">
        <v>1955</v>
      </c>
      <c r="L70" s="185">
        <v>43707</v>
      </c>
      <c r="M70" s="300">
        <f t="shared" si="1"/>
        <v>45897</v>
      </c>
      <c r="N70" s="182" t="s">
        <v>1767</v>
      </c>
      <c r="O70" s="56" t="s">
        <v>2165</v>
      </c>
      <c r="P70" s="305"/>
    </row>
    <row r="71" spans="1:16" ht="18.75" x14ac:dyDescent="0.25">
      <c r="A71" s="327">
        <v>70</v>
      </c>
      <c r="B71" s="41" t="s">
        <v>1351</v>
      </c>
      <c r="C71" s="41" t="s">
        <v>1733</v>
      </c>
      <c r="D71" s="43" t="s">
        <v>1734</v>
      </c>
      <c r="E71" s="44" t="s">
        <v>1735</v>
      </c>
      <c r="F71" s="41" t="s">
        <v>2101</v>
      </c>
      <c r="G71" s="68">
        <v>1205001</v>
      </c>
      <c r="H71" s="41" t="s">
        <v>2102</v>
      </c>
      <c r="I71" s="41" t="s">
        <v>2103</v>
      </c>
      <c r="J71" s="58" t="s">
        <v>1759</v>
      </c>
      <c r="K71" s="76" t="s">
        <v>1955</v>
      </c>
      <c r="L71" s="185">
        <v>43707</v>
      </c>
      <c r="M71" s="300">
        <f t="shared" si="1"/>
        <v>45897</v>
      </c>
      <c r="N71" s="182" t="s">
        <v>1767</v>
      </c>
      <c r="O71" s="56" t="s">
        <v>2165</v>
      </c>
      <c r="P71" s="305"/>
    </row>
    <row r="72" spans="1:16" ht="18.75" x14ac:dyDescent="0.25">
      <c r="A72" s="327">
        <v>71</v>
      </c>
      <c r="B72" s="41" t="s">
        <v>1351</v>
      </c>
      <c r="C72" s="41" t="s">
        <v>1733</v>
      </c>
      <c r="D72" s="43" t="s">
        <v>1734</v>
      </c>
      <c r="E72" s="44" t="s">
        <v>1735</v>
      </c>
      <c r="F72" s="41" t="s">
        <v>2105</v>
      </c>
      <c r="G72" s="68">
        <v>1205001</v>
      </c>
      <c r="H72" s="41" t="s">
        <v>2106</v>
      </c>
      <c r="I72" s="41" t="s">
        <v>2107</v>
      </c>
      <c r="J72" s="58" t="s">
        <v>1759</v>
      </c>
      <c r="K72" s="76" t="s">
        <v>1955</v>
      </c>
      <c r="L72" s="185">
        <v>43707</v>
      </c>
      <c r="M72" s="300">
        <f t="shared" si="1"/>
        <v>45897</v>
      </c>
      <c r="N72" s="182" t="s">
        <v>1767</v>
      </c>
      <c r="O72" s="56" t="s">
        <v>2165</v>
      </c>
      <c r="P72" s="305"/>
    </row>
    <row r="73" spans="1:16" ht="18.75" x14ac:dyDescent="0.25">
      <c r="A73" s="327">
        <v>72</v>
      </c>
      <c r="B73" s="41" t="s">
        <v>1351</v>
      </c>
      <c r="C73" s="41" t="s">
        <v>1733</v>
      </c>
      <c r="D73" s="43" t="s">
        <v>1734</v>
      </c>
      <c r="E73" s="44" t="s">
        <v>1735</v>
      </c>
      <c r="F73" s="41" t="s">
        <v>2109</v>
      </c>
      <c r="G73" s="68">
        <v>1205001</v>
      </c>
      <c r="H73" s="41" t="s">
        <v>2110</v>
      </c>
      <c r="I73" s="41" t="s">
        <v>2111</v>
      </c>
      <c r="J73" s="58" t="s">
        <v>1759</v>
      </c>
      <c r="K73" s="76" t="s">
        <v>1955</v>
      </c>
      <c r="L73" s="185">
        <v>43707</v>
      </c>
      <c r="M73" s="300">
        <f t="shared" si="1"/>
        <v>45897</v>
      </c>
      <c r="N73" s="182" t="s">
        <v>1767</v>
      </c>
      <c r="O73" s="56" t="s">
        <v>2165</v>
      </c>
      <c r="P73" s="305"/>
    </row>
    <row r="74" spans="1:16" ht="18.75" x14ac:dyDescent="0.25">
      <c r="A74" s="327">
        <v>73</v>
      </c>
      <c r="B74" s="41" t="s">
        <v>1351</v>
      </c>
      <c r="C74" s="41" t="s">
        <v>1733</v>
      </c>
      <c r="D74" s="43" t="s">
        <v>1734</v>
      </c>
      <c r="E74" s="44" t="s">
        <v>1735</v>
      </c>
      <c r="F74" s="41" t="s">
        <v>2113</v>
      </c>
      <c r="G74" s="68">
        <v>1205001</v>
      </c>
      <c r="H74" s="41" t="s">
        <v>2114</v>
      </c>
      <c r="I74" s="41" t="s">
        <v>2115</v>
      </c>
      <c r="J74" s="58" t="s">
        <v>1759</v>
      </c>
      <c r="K74" s="76" t="s">
        <v>1955</v>
      </c>
      <c r="L74" s="324">
        <v>43707</v>
      </c>
      <c r="M74" s="300">
        <f t="shared" si="1"/>
        <v>45897</v>
      </c>
      <c r="N74" s="182" t="s">
        <v>1767</v>
      </c>
      <c r="O74" s="56" t="s">
        <v>2165</v>
      </c>
      <c r="P74" s="305"/>
    </row>
    <row r="75" spans="1:16" ht="18.75" x14ac:dyDescent="0.25">
      <c r="A75" s="327">
        <v>74</v>
      </c>
      <c r="B75" s="41" t="s">
        <v>1351</v>
      </c>
      <c r="C75" s="41" t="s">
        <v>1733</v>
      </c>
      <c r="D75" s="43" t="s">
        <v>1734</v>
      </c>
      <c r="E75" s="44" t="s">
        <v>1735</v>
      </c>
      <c r="F75" s="41" t="s">
        <v>2117</v>
      </c>
      <c r="G75" s="68">
        <v>1205001</v>
      </c>
      <c r="H75" s="41" t="s">
        <v>2118</v>
      </c>
      <c r="I75" s="41" t="s">
        <v>2119</v>
      </c>
      <c r="J75" s="58" t="s">
        <v>1759</v>
      </c>
      <c r="K75" s="76" t="s">
        <v>1955</v>
      </c>
      <c r="L75" s="324">
        <v>43707</v>
      </c>
      <c r="M75" s="300">
        <f t="shared" si="1"/>
        <v>45897</v>
      </c>
      <c r="N75" s="182" t="s">
        <v>1767</v>
      </c>
      <c r="O75" s="56" t="s">
        <v>2165</v>
      </c>
      <c r="P75" s="305"/>
    </row>
    <row r="76" spans="1:16" ht="18.75" x14ac:dyDescent="0.25">
      <c r="A76" s="327">
        <v>75</v>
      </c>
      <c r="B76" s="41" t="s">
        <v>1351</v>
      </c>
      <c r="C76" s="41" t="s">
        <v>1733</v>
      </c>
      <c r="D76" s="43" t="s">
        <v>1734</v>
      </c>
      <c r="E76" s="44" t="s">
        <v>1735</v>
      </c>
      <c r="F76" s="41" t="s">
        <v>2121</v>
      </c>
      <c r="G76" s="68">
        <v>1205001</v>
      </c>
      <c r="H76" s="41" t="s">
        <v>2122</v>
      </c>
      <c r="I76" s="41" t="s">
        <v>2123</v>
      </c>
      <c r="J76" s="58" t="s">
        <v>1759</v>
      </c>
      <c r="K76" s="76" t="s">
        <v>1955</v>
      </c>
      <c r="L76" s="324">
        <v>43707</v>
      </c>
      <c r="M76" s="300">
        <f t="shared" si="1"/>
        <v>45897</v>
      </c>
      <c r="N76" s="182" t="s">
        <v>1767</v>
      </c>
      <c r="O76" s="56" t="s">
        <v>2165</v>
      </c>
      <c r="P76" s="305"/>
    </row>
    <row r="77" spans="1:16" ht="18.75" x14ac:dyDescent="0.25">
      <c r="A77" s="327">
        <v>76</v>
      </c>
      <c r="B77" s="41" t="s">
        <v>1351</v>
      </c>
      <c r="C77" s="41" t="s">
        <v>1786</v>
      </c>
      <c r="D77" s="43" t="s">
        <v>1734</v>
      </c>
      <c r="E77" s="44" t="s">
        <v>1735</v>
      </c>
      <c r="F77" s="41" t="s">
        <v>2125</v>
      </c>
      <c r="G77" s="68">
        <v>1205001</v>
      </c>
      <c r="H77" s="41" t="s">
        <v>2126</v>
      </c>
      <c r="I77" s="41" t="s">
        <v>2127</v>
      </c>
      <c r="J77" s="58" t="s">
        <v>1759</v>
      </c>
      <c r="K77" s="76" t="s">
        <v>1955</v>
      </c>
      <c r="L77" s="324">
        <v>43707</v>
      </c>
      <c r="M77" s="300">
        <f t="shared" si="1"/>
        <v>45897</v>
      </c>
      <c r="N77" s="182" t="s">
        <v>1767</v>
      </c>
      <c r="O77" s="56" t="s">
        <v>2165</v>
      </c>
      <c r="P77" s="305"/>
    </row>
    <row r="78" spans="1:16" ht="18.75" x14ac:dyDescent="0.25">
      <c r="A78" s="327">
        <v>77</v>
      </c>
      <c r="B78" s="41" t="s">
        <v>1351</v>
      </c>
      <c r="C78" s="41" t="s">
        <v>1733</v>
      </c>
      <c r="D78" s="43" t="s">
        <v>1734</v>
      </c>
      <c r="E78" s="44" t="s">
        <v>1735</v>
      </c>
      <c r="F78" s="41" t="s">
        <v>2129</v>
      </c>
      <c r="G78" s="68">
        <v>1205001</v>
      </c>
      <c r="H78" s="41" t="s">
        <v>2130</v>
      </c>
      <c r="I78" s="41" t="s">
        <v>2131</v>
      </c>
      <c r="J78" s="58" t="s">
        <v>1759</v>
      </c>
      <c r="K78" s="76" t="s">
        <v>1955</v>
      </c>
      <c r="L78" s="324">
        <v>43707</v>
      </c>
      <c r="M78" s="300">
        <f t="shared" si="1"/>
        <v>45897</v>
      </c>
      <c r="N78" s="182" t="s">
        <v>1767</v>
      </c>
      <c r="O78" s="56" t="s">
        <v>2165</v>
      </c>
      <c r="P78" s="305"/>
    </row>
    <row r="79" spans="1:16" ht="18.75" x14ac:dyDescent="0.25">
      <c r="A79" s="327">
        <v>78</v>
      </c>
      <c r="B79" s="41" t="s">
        <v>1762</v>
      </c>
      <c r="C79" s="41" t="s">
        <v>1733</v>
      </c>
      <c r="D79" s="43" t="s">
        <v>1734</v>
      </c>
      <c r="E79" s="44" t="s">
        <v>1735</v>
      </c>
      <c r="F79" s="42" t="s">
        <v>1763</v>
      </c>
      <c r="G79" s="68">
        <v>1205001</v>
      </c>
      <c r="H79" s="41" t="s">
        <v>1764</v>
      </c>
      <c r="I79" s="41" t="s">
        <v>1765</v>
      </c>
      <c r="J79" s="186" t="s">
        <v>1759</v>
      </c>
      <c r="K79" s="12" t="s">
        <v>1766</v>
      </c>
      <c r="L79" s="324">
        <v>45044</v>
      </c>
      <c r="M79" s="300">
        <f t="shared" si="1"/>
        <v>47234</v>
      </c>
      <c r="N79" s="182" t="s">
        <v>1767</v>
      </c>
      <c r="O79" s="56" t="s">
        <v>2165</v>
      </c>
      <c r="P79" s="305"/>
    </row>
    <row r="80" spans="1:16" ht="18.75" x14ac:dyDescent="0.25">
      <c r="A80" s="327">
        <v>79</v>
      </c>
      <c r="B80" s="41" t="s">
        <v>2182</v>
      </c>
      <c r="C80" s="41" t="s">
        <v>1786</v>
      </c>
      <c r="D80" s="43" t="s">
        <v>1734</v>
      </c>
      <c r="E80" s="44" t="s">
        <v>1735</v>
      </c>
      <c r="F80" s="42" t="s">
        <v>1793</v>
      </c>
      <c r="G80" s="68">
        <v>1205001</v>
      </c>
      <c r="H80" s="41" t="s">
        <v>1794</v>
      </c>
      <c r="I80" s="41" t="s">
        <v>1795</v>
      </c>
      <c r="J80" s="186" t="s">
        <v>1759</v>
      </c>
      <c r="K80" s="12" t="s">
        <v>1912</v>
      </c>
      <c r="L80" s="185">
        <v>45170</v>
      </c>
      <c r="M80" s="300">
        <f>+L80+2195</f>
        <v>47365</v>
      </c>
      <c r="N80" s="182" t="s">
        <v>1767</v>
      </c>
      <c r="O80" s="56" t="s">
        <v>2165</v>
      </c>
      <c r="P80" s="305"/>
    </row>
    <row r="81" spans="1:16" ht="18.75" x14ac:dyDescent="0.25">
      <c r="A81" s="327">
        <v>80</v>
      </c>
      <c r="B81" s="41" t="s">
        <v>1908</v>
      </c>
      <c r="C81" s="41" t="s">
        <v>1786</v>
      </c>
      <c r="D81" s="43" t="s">
        <v>1734</v>
      </c>
      <c r="E81" s="44" t="s">
        <v>1735</v>
      </c>
      <c r="F81" s="42" t="s">
        <v>1909</v>
      </c>
      <c r="G81" s="68">
        <v>1205001</v>
      </c>
      <c r="H81" s="41" t="s">
        <v>1910</v>
      </c>
      <c r="I81" s="41" t="s">
        <v>1911</v>
      </c>
      <c r="J81" s="186" t="s">
        <v>1759</v>
      </c>
      <c r="K81" s="12" t="s">
        <v>1912</v>
      </c>
      <c r="L81" s="324">
        <v>45289</v>
      </c>
      <c r="M81" s="300">
        <f>+L81+2190</f>
        <v>47479</v>
      </c>
      <c r="N81" s="182" t="s">
        <v>1767</v>
      </c>
      <c r="O81" s="56" t="s">
        <v>2165</v>
      </c>
      <c r="P81" s="306"/>
    </row>
    <row r="82" spans="1:16" ht="18.75" x14ac:dyDescent="0.25">
      <c r="A82" s="327">
        <v>81</v>
      </c>
      <c r="B82" s="41" t="s">
        <v>1872</v>
      </c>
      <c r="C82" s="41" t="s">
        <v>1733</v>
      </c>
      <c r="D82" s="43" t="s">
        <v>1734</v>
      </c>
      <c r="E82" s="44" t="s">
        <v>1735</v>
      </c>
      <c r="F82" s="42" t="s">
        <v>1873</v>
      </c>
      <c r="G82" s="68">
        <v>1205001</v>
      </c>
      <c r="H82" s="41" t="s">
        <v>1874</v>
      </c>
      <c r="I82" s="41" t="s">
        <v>1875</v>
      </c>
      <c r="J82" s="186" t="s">
        <v>1759</v>
      </c>
      <c r="K82" s="12" t="s">
        <v>2198</v>
      </c>
      <c r="L82" s="185">
        <v>42644</v>
      </c>
      <c r="M82" s="300">
        <f>L82+2195</f>
        <v>44839</v>
      </c>
      <c r="N82" s="182" t="s">
        <v>1767</v>
      </c>
      <c r="O82" s="56" t="s">
        <v>2165</v>
      </c>
      <c r="P82" s="305"/>
    </row>
    <row r="83" spans="1:16" ht="18.75" x14ac:dyDescent="0.25">
      <c r="A83" s="327">
        <v>82</v>
      </c>
      <c r="B83" s="41" t="s">
        <v>1902</v>
      </c>
      <c r="C83" s="41" t="s">
        <v>1733</v>
      </c>
      <c r="D83" s="43" t="s">
        <v>1734</v>
      </c>
      <c r="E83" s="44" t="s">
        <v>1735</v>
      </c>
      <c r="F83" s="42" t="s">
        <v>1903</v>
      </c>
      <c r="G83" s="68">
        <v>1205001</v>
      </c>
      <c r="H83" s="41" t="s">
        <v>1904</v>
      </c>
      <c r="I83" s="41" t="s">
        <v>1905</v>
      </c>
      <c r="J83" s="186" t="s">
        <v>1836</v>
      </c>
      <c r="K83" s="12" t="s">
        <v>1837</v>
      </c>
      <c r="L83" s="185">
        <v>41000</v>
      </c>
      <c r="M83" s="300">
        <f t="shared" ref="M83:M93" si="2">+L83+2195</f>
        <v>43195</v>
      </c>
      <c r="N83" s="182"/>
      <c r="O83" s="12"/>
      <c r="P83" s="305"/>
    </row>
    <row r="84" spans="1:16" ht="18.75" x14ac:dyDescent="0.25">
      <c r="A84" s="327">
        <v>83</v>
      </c>
      <c r="B84" s="41" t="s">
        <v>1832</v>
      </c>
      <c r="C84" s="41" t="s">
        <v>1786</v>
      </c>
      <c r="D84" s="43" t="s">
        <v>1734</v>
      </c>
      <c r="E84" s="44" t="s">
        <v>1735</v>
      </c>
      <c r="F84" s="42" t="s">
        <v>1833</v>
      </c>
      <c r="G84" s="68">
        <v>1205001</v>
      </c>
      <c r="H84" s="41" t="s">
        <v>1834</v>
      </c>
      <c r="I84" s="41" t="s">
        <v>1835</v>
      </c>
      <c r="J84" s="186" t="s">
        <v>1836</v>
      </c>
      <c r="K84" s="12" t="s">
        <v>1837</v>
      </c>
      <c r="L84" s="185">
        <v>41000</v>
      </c>
      <c r="M84" s="300">
        <f t="shared" si="2"/>
        <v>43195</v>
      </c>
      <c r="N84" s="182"/>
      <c r="O84" s="12"/>
      <c r="P84" s="305"/>
    </row>
    <row r="85" spans="1:16" ht="18.75" x14ac:dyDescent="0.25">
      <c r="A85" s="327">
        <v>84</v>
      </c>
      <c r="B85" s="41" t="s">
        <v>1832</v>
      </c>
      <c r="C85" s="41" t="s">
        <v>1733</v>
      </c>
      <c r="D85" s="43" t="s">
        <v>1734</v>
      </c>
      <c r="E85" s="44" t="s">
        <v>1735</v>
      </c>
      <c r="F85" s="42" t="s">
        <v>1846</v>
      </c>
      <c r="G85" s="68">
        <v>1205001</v>
      </c>
      <c r="H85" s="41" t="s">
        <v>1847</v>
      </c>
      <c r="I85" s="41" t="s">
        <v>1848</v>
      </c>
      <c r="J85" s="186" t="s">
        <v>1836</v>
      </c>
      <c r="K85" s="12" t="s">
        <v>1837</v>
      </c>
      <c r="L85" s="185">
        <v>41000</v>
      </c>
      <c r="M85" s="300">
        <f t="shared" si="2"/>
        <v>43195</v>
      </c>
      <c r="N85" s="182"/>
      <c r="O85" s="12"/>
      <c r="P85" s="305"/>
    </row>
    <row r="86" spans="1:16" ht="18.75" x14ac:dyDescent="0.25">
      <c r="A86" s="327">
        <v>85</v>
      </c>
      <c r="B86" s="41" t="s">
        <v>1832</v>
      </c>
      <c r="C86" s="41" t="s">
        <v>1733</v>
      </c>
      <c r="D86" s="43" t="s">
        <v>1734</v>
      </c>
      <c r="E86" s="44" t="s">
        <v>1735</v>
      </c>
      <c r="F86" s="42" t="s">
        <v>1851</v>
      </c>
      <c r="G86" s="68">
        <v>1205001</v>
      </c>
      <c r="H86" s="41" t="s">
        <v>1852</v>
      </c>
      <c r="I86" s="41" t="s">
        <v>1853</v>
      </c>
      <c r="J86" s="186" t="s">
        <v>1836</v>
      </c>
      <c r="K86" s="12" t="s">
        <v>1837</v>
      </c>
      <c r="L86" s="185">
        <v>41000</v>
      </c>
      <c r="M86" s="300">
        <f t="shared" si="2"/>
        <v>43195</v>
      </c>
      <c r="N86" s="182"/>
      <c r="O86" s="12"/>
      <c r="P86" s="305"/>
    </row>
    <row r="87" spans="1:16" ht="18.75" x14ac:dyDescent="0.25">
      <c r="A87" s="327">
        <v>86</v>
      </c>
      <c r="B87" s="41" t="s">
        <v>1832</v>
      </c>
      <c r="C87" s="41" t="s">
        <v>1733</v>
      </c>
      <c r="D87" s="43" t="s">
        <v>1734</v>
      </c>
      <c r="E87" s="44" t="s">
        <v>1735</v>
      </c>
      <c r="F87" s="42" t="s">
        <v>1855</v>
      </c>
      <c r="G87" s="68">
        <v>1205001</v>
      </c>
      <c r="H87" s="41" t="s">
        <v>1856</v>
      </c>
      <c r="I87" s="41" t="s">
        <v>1857</v>
      </c>
      <c r="J87" s="186" t="s">
        <v>1836</v>
      </c>
      <c r="K87" s="12" t="s">
        <v>1837</v>
      </c>
      <c r="L87" s="185">
        <v>41000</v>
      </c>
      <c r="M87" s="300">
        <f t="shared" si="2"/>
        <v>43195</v>
      </c>
      <c r="N87" s="182"/>
      <c r="O87" s="56"/>
      <c r="P87" s="305"/>
    </row>
    <row r="88" spans="1:16" ht="18.75" x14ac:dyDescent="0.25">
      <c r="A88" s="327">
        <v>87</v>
      </c>
      <c r="B88" s="41" t="s">
        <v>1832</v>
      </c>
      <c r="C88" s="41" t="s">
        <v>1733</v>
      </c>
      <c r="D88" s="43" t="s">
        <v>1734</v>
      </c>
      <c r="E88" s="44" t="s">
        <v>1735</v>
      </c>
      <c r="F88" s="42" t="s">
        <v>1859</v>
      </c>
      <c r="G88" s="68">
        <v>1205001</v>
      </c>
      <c r="H88" s="41" t="s">
        <v>1860</v>
      </c>
      <c r="I88" s="41" t="s">
        <v>1861</v>
      </c>
      <c r="J88" s="186" t="s">
        <v>1836</v>
      </c>
      <c r="K88" s="12" t="s">
        <v>1837</v>
      </c>
      <c r="L88" s="185">
        <v>41000</v>
      </c>
      <c r="M88" s="300">
        <f t="shared" si="2"/>
        <v>43195</v>
      </c>
      <c r="N88" s="182"/>
      <c r="O88" s="12"/>
      <c r="P88" s="305"/>
    </row>
    <row r="89" spans="1:16" ht="18.75" x14ac:dyDescent="0.25">
      <c r="A89" s="327">
        <v>88</v>
      </c>
      <c r="B89" s="41" t="s">
        <v>1832</v>
      </c>
      <c r="C89" s="41" t="s">
        <v>1733</v>
      </c>
      <c r="D89" s="43" t="s">
        <v>1734</v>
      </c>
      <c r="E89" s="44" t="s">
        <v>1735</v>
      </c>
      <c r="F89" s="42" t="s">
        <v>1863</v>
      </c>
      <c r="G89" s="68">
        <v>1205001</v>
      </c>
      <c r="H89" s="41" t="s">
        <v>1864</v>
      </c>
      <c r="I89" s="41" t="s">
        <v>1865</v>
      </c>
      <c r="J89" s="186" t="s">
        <v>1836</v>
      </c>
      <c r="K89" s="12" t="s">
        <v>1837</v>
      </c>
      <c r="L89" s="185">
        <v>41000</v>
      </c>
      <c r="M89" s="300">
        <f t="shared" si="2"/>
        <v>43195</v>
      </c>
      <c r="N89" s="182"/>
      <c r="O89" s="56"/>
      <c r="P89" s="305"/>
    </row>
    <row r="90" spans="1:16" ht="18.75" x14ac:dyDescent="0.25">
      <c r="A90" s="327">
        <v>89</v>
      </c>
      <c r="B90" s="41" t="s">
        <v>1832</v>
      </c>
      <c r="C90" s="41" t="s">
        <v>1733</v>
      </c>
      <c r="D90" s="43" t="s">
        <v>1734</v>
      </c>
      <c r="E90" s="44" t="s">
        <v>1735</v>
      </c>
      <c r="F90" s="42" t="s">
        <v>1883</v>
      </c>
      <c r="G90" s="68">
        <v>1205001</v>
      </c>
      <c r="H90" s="41" t="s">
        <v>1884</v>
      </c>
      <c r="I90" s="41" t="s">
        <v>1885</v>
      </c>
      <c r="J90" s="186" t="s">
        <v>1836</v>
      </c>
      <c r="K90" s="12" t="s">
        <v>1837</v>
      </c>
      <c r="L90" s="185">
        <v>41000</v>
      </c>
      <c r="M90" s="300">
        <f t="shared" si="2"/>
        <v>43195</v>
      </c>
      <c r="N90" s="182"/>
      <c r="O90" s="56"/>
      <c r="P90" s="305"/>
    </row>
    <row r="91" spans="1:16" ht="18.75" x14ac:dyDescent="0.25">
      <c r="A91" s="327">
        <v>90</v>
      </c>
      <c r="B91" s="41" t="s">
        <v>1832</v>
      </c>
      <c r="C91" s="41" t="s">
        <v>1733</v>
      </c>
      <c r="D91" s="43" t="s">
        <v>1734</v>
      </c>
      <c r="E91" s="44" t="s">
        <v>1735</v>
      </c>
      <c r="F91" s="42" t="s">
        <v>1948</v>
      </c>
      <c r="G91" s="68">
        <v>1205001</v>
      </c>
      <c r="H91" s="41" t="s">
        <v>1949</v>
      </c>
      <c r="I91" s="41" t="s">
        <v>1950</v>
      </c>
      <c r="J91" s="186" t="s">
        <v>1836</v>
      </c>
      <c r="K91" s="12" t="s">
        <v>1837</v>
      </c>
      <c r="L91" s="185">
        <v>41000</v>
      </c>
      <c r="M91" s="300">
        <f t="shared" si="2"/>
        <v>43195</v>
      </c>
      <c r="N91" s="182"/>
      <c r="O91" s="56"/>
      <c r="P91" s="305"/>
    </row>
    <row r="92" spans="1:16" ht="18.75" x14ac:dyDescent="0.25">
      <c r="A92" s="327">
        <v>91</v>
      </c>
      <c r="B92" s="41" t="s">
        <v>1832</v>
      </c>
      <c r="C92" s="41" t="s">
        <v>1733</v>
      </c>
      <c r="D92" s="43" t="s">
        <v>1734</v>
      </c>
      <c r="E92" s="44" t="s">
        <v>1735</v>
      </c>
      <c r="F92" s="41" t="s">
        <v>2133</v>
      </c>
      <c r="G92" s="68">
        <v>1205001</v>
      </c>
      <c r="H92" s="41" t="s">
        <v>2134</v>
      </c>
      <c r="I92" s="41" t="s">
        <v>2135</v>
      </c>
      <c r="J92" s="186" t="s">
        <v>1836</v>
      </c>
      <c r="K92" s="12" t="s">
        <v>1837</v>
      </c>
      <c r="L92" s="185">
        <v>41000</v>
      </c>
      <c r="M92" s="300">
        <f t="shared" si="2"/>
        <v>43195</v>
      </c>
      <c r="N92" s="182"/>
      <c r="O92" s="12"/>
      <c r="P92" s="305"/>
    </row>
    <row r="93" spans="1:16" ht="18.75" customHeight="1" x14ac:dyDescent="0.25">
      <c r="A93" s="327">
        <v>92</v>
      </c>
      <c r="B93" s="41" t="s">
        <v>1832</v>
      </c>
      <c r="C93" s="41" t="s">
        <v>1733</v>
      </c>
      <c r="D93" s="43" t="s">
        <v>1734</v>
      </c>
      <c r="E93" s="44" t="s">
        <v>1735</v>
      </c>
      <c r="F93" s="41" t="s">
        <v>2137</v>
      </c>
      <c r="G93" s="68">
        <v>1205001</v>
      </c>
      <c r="H93" s="41" t="s">
        <v>2138</v>
      </c>
      <c r="I93" s="41" t="s">
        <v>2139</v>
      </c>
      <c r="J93" s="186" t="s">
        <v>1836</v>
      </c>
      <c r="K93" s="12" t="s">
        <v>1837</v>
      </c>
      <c r="L93" s="185">
        <v>41000</v>
      </c>
      <c r="M93" s="300">
        <f t="shared" si="2"/>
        <v>43195</v>
      </c>
      <c r="N93" s="182"/>
      <c r="O93" s="12"/>
      <c r="P93" s="305"/>
    </row>
    <row r="94" spans="1:16" ht="18.75" x14ac:dyDescent="0.25">
      <c r="A94" s="327">
        <v>93</v>
      </c>
      <c r="B94" s="41" t="s">
        <v>1941</v>
      </c>
      <c r="C94" s="41" t="s">
        <v>1733</v>
      </c>
      <c r="D94" s="43" t="s">
        <v>1734</v>
      </c>
      <c r="E94" s="44" t="s">
        <v>1735</v>
      </c>
      <c r="F94" s="42" t="s">
        <v>1942</v>
      </c>
      <c r="G94" s="68">
        <v>1205001</v>
      </c>
      <c r="H94" s="41" t="s">
        <v>1943</v>
      </c>
      <c r="I94" s="41" t="s">
        <v>1944</v>
      </c>
      <c r="J94" s="58" t="s">
        <v>1945</v>
      </c>
      <c r="K94" s="76" t="s">
        <v>1946</v>
      </c>
      <c r="L94" s="324">
        <v>44530</v>
      </c>
      <c r="M94" s="300">
        <f>+L94+2190</f>
        <v>46720</v>
      </c>
      <c r="N94" s="182"/>
      <c r="O94" s="12"/>
      <c r="P94" s="305"/>
    </row>
    <row r="97" spans="2:16" ht="18.75" x14ac:dyDescent="0.25">
      <c r="B97" s="42" t="s">
        <v>2199</v>
      </c>
      <c r="C97" s="47" t="s">
        <v>2200</v>
      </c>
      <c r="D97" s="157">
        <v>45717</v>
      </c>
      <c r="E97" s="157">
        <v>45748</v>
      </c>
      <c r="F97" s="157">
        <v>45778</v>
      </c>
      <c r="G97" s="157">
        <v>45809</v>
      </c>
      <c r="H97" s="157">
        <v>45839</v>
      </c>
      <c r="I97" s="157">
        <v>45870</v>
      </c>
      <c r="J97" s="157">
        <v>45901</v>
      </c>
      <c r="K97" s="157">
        <v>45931</v>
      </c>
      <c r="L97" s="157">
        <v>45962</v>
      </c>
      <c r="M97" s="157">
        <v>45992</v>
      </c>
      <c r="N97" s="157">
        <v>46023</v>
      </c>
      <c r="O97" s="157" t="s">
        <v>2201</v>
      </c>
      <c r="P97" s="327" t="s">
        <v>2202</v>
      </c>
    </row>
    <row r="98" spans="2:16" ht="18.75" x14ac:dyDescent="0.25">
      <c r="B98" s="42" t="s">
        <v>2203</v>
      </c>
      <c r="C98" s="327">
        <v>42</v>
      </c>
      <c r="D98" s="327">
        <v>2</v>
      </c>
      <c r="E98" s="68">
        <v>2</v>
      </c>
      <c r="F98" s="327">
        <v>0</v>
      </c>
      <c r="G98" s="327">
        <v>3</v>
      </c>
      <c r="H98" s="327">
        <v>1</v>
      </c>
      <c r="I98" s="327">
        <v>2</v>
      </c>
      <c r="J98" s="327">
        <v>0</v>
      </c>
      <c r="K98" s="327">
        <v>0</v>
      </c>
      <c r="L98" s="327">
        <v>0</v>
      </c>
      <c r="M98" s="327">
        <v>0</v>
      </c>
      <c r="N98" s="327">
        <v>0</v>
      </c>
      <c r="O98" s="327">
        <v>7</v>
      </c>
      <c r="P98" s="327">
        <f>C98-SUM(D98:O98)</f>
        <v>25</v>
      </c>
    </row>
    <row r="99" spans="2:16" ht="18.75" x14ac:dyDescent="0.25">
      <c r="B99" s="42" t="s">
        <v>2204</v>
      </c>
      <c r="C99" s="327">
        <v>51</v>
      </c>
      <c r="D99" s="327">
        <v>0</v>
      </c>
      <c r="E99" s="68">
        <v>0</v>
      </c>
      <c r="F99" s="327">
        <v>0</v>
      </c>
      <c r="G99" s="327">
        <v>0</v>
      </c>
      <c r="H99" s="327">
        <v>0</v>
      </c>
      <c r="I99" s="327">
        <v>0</v>
      </c>
      <c r="J99" s="327">
        <v>0</v>
      </c>
      <c r="K99" s="327">
        <v>0</v>
      </c>
      <c r="L99" s="327">
        <v>0</v>
      </c>
      <c r="M99" s="327">
        <v>0</v>
      </c>
      <c r="N99" s="327">
        <v>0</v>
      </c>
      <c r="O99" s="327">
        <v>0</v>
      </c>
      <c r="P99" s="327">
        <v>51</v>
      </c>
    </row>
    <row r="100" spans="2:16" ht="18.75" x14ac:dyDescent="0.25">
      <c r="B100" s="110"/>
      <c r="F100" s="17"/>
    </row>
    <row r="101" spans="2:16" ht="18.75" x14ac:dyDescent="0.25">
      <c r="B101" s="110"/>
      <c r="F101" s="17"/>
    </row>
    <row r="102" spans="2:16" ht="18.75" x14ac:dyDescent="0.25">
      <c r="B102" s="110"/>
      <c r="F102" s="17"/>
    </row>
    <row r="103" spans="2:16" ht="18.75" x14ac:dyDescent="0.25">
      <c r="B103" s="110"/>
      <c r="F103" s="17"/>
    </row>
    <row r="104" spans="2:16" ht="18.75" x14ac:dyDescent="0.25">
      <c r="B104" s="110"/>
      <c r="F104" s="17"/>
    </row>
    <row r="105" spans="2:16" ht="18.75" x14ac:dyDescent="0.25">
      <c r="B105" s="110"/>
      <c r="F105" s="953"/>
      <c r="G105" s="1119"/>
    </row>
    <row r="106" spans="2:16" ht="18.75" x14ac:dyDescent="0.25">
      <c r="B106" s="110"/>
      <c r="F106" s="953"/>
      <c r="G106" s="1119"/>
    </row>
    <row r="107" spans="2:16" ht="18.75" x14ac:dyDescent="0.25">
      <c r="B107" s="110"/>
      <c r="F107" s="953"/>
      <c r="G107" s="1119"/>
    </row>
  </sheetData>
  <sortState xmlns:xlrd2="http://schemas.microsoft.com/office/spreadsheetml/2017/richdata2" ref="B2:P36">
    <sortCondition ref="B2:B36"/>
  </sortState>
  <mergeCells count="2">
    <mergeCell ref="F105:F107"/>
    <mergeCell ref="G105:G107"/>
  </mergeCells>
  <conditionalFormatting sqref="H1">
    <cfRule type="duplicateValues" dxfId="368" priority="1"/>
  </conditionalFormatting>
  <conditionalFormatting sqref="H12:I12">
    <cfRule type="duplicateValues" dxfId="367" priority="18"/>
  </conditionalFormatting>
  <conditionalFormatting sqref="H13:I16">
    <cfRule type="duplicateValues" dxfId="366" priority="327"/>
  </conditionalFormatting>
  <conditionalFormatting sqref="H17:I17">
    <cfRule type="duplicateValues" dxfId="365" priority="16"/>
  </conditionalFormatting>
  <conditionalFormatting sqref="H18:I20 H22:I26">
    <cfRule type="duplicateValues" dxfId="364" priority="28"/>
  </conditionalFormatting>
  <conditionalFormatting sqref="H27:I29">
    <cfRule type="duplicateValues" dxfId="363" priority="15"/>
  </conditionalFormatting>
  <conditionalFormatting sqref="H34:I34">
    <cfRule type="duplicateValues" dxfId="362" priority="3"/>
  </conditionalFormatting>
  <conditionalFormatting sqref="H35:I37">
    <cfRule type="duplicateValues" dxfId="361" priority="19"/>
  </conditionalFormatting>
  <conditionalFormatting sqref="H43:I45 H32:I32 H21:I21">
    <cfRule type="duplicateValues" dxfId="360" priority="25"/>
  </conditionalFormatting>
  <conditionalFormatting sqref="H47:I47">
    <cfRule type="duplicateValues" dxfId="359" priority="13"/>
  </conditionalFormatting>
  <conditionalFormatting sqref="H48:I48 H46:I46">
    <cfRule type="duplicateValues" dxfId="358" priority="20"/>
  </conditionalFormatting>
  <conditionalFormatting sqref="H55:I57 H53:I53 H49:I51">
    <cfRule type="duplicateValues" dxfId="357" priority="12"/>
  </conditionalFormatting>
  <conditionalFormatting sqref="H58:I58">
    <cfRule type="duplicateValues" dxfId="356" priority="11"/>
  </conditionalFormatting>
  <conditionalFormatting sqref="H59:I59">
    <cfRule type="duplicateValues" dxfId="355" priority="10"/>
  </conditionalFormatting>
  <conditionalFormatting sqref="H60:I63">
    <cfRule type="duplicateValues" dxfId="354" priority="9"/>
  </conditionalFormatting>
  <conditionalFormatting sqref="H64:I67">
    <cfRule type="duplicateValues" dxfId="353" priority="8"/>
  </conditionalFormatting>
  <conditionalFormatting sqref="H68:I69">
    <cfRule type="duplicateValues" dxfId="352" priority="7"/>
  </conditionalFormatting>
  <conditionalFormatting sqref="H72:I74">
    <cfRule type="duplicateValues" dxfId="351" priority="27"/>
  </conditionalFormatting>
  <conditionalFormatting sqref="H75:I77 H70:I70">
    <cfRule type="duplicateValues" dxfId="350" priority="6"/>
  </conditionalFormatting>
  <conditionalFormatting sqref="H78:I79">
    <cfRule type="duplicateValues" dxfId="349" priority="5"/>
  </conditionalFormatting>
  <conditionalFormatting sqref="H80:I80">
    <cfRule type="duplicateValues" dxfId="348" priority="4"/>
  </conditionalFormatting>
  <conditionalFormatting sqref="H83:I84 H2:I7 H38:I39">
    <cfRule type="duplicateValues" dxfId="347" priority="24"/>
  </conditionalFormatting>
  <conditionalFormatting sqref="H85:I85 H81:I82 H33:I33">
    <cfRule type="duplicateValues" dxfId="346" priority="26"/>
  </conditionalFormatting>
  <conditionalFormatting sqref="H87:I89">
    <cfRule type="duplicateValues" dxfId="345" priority="21"/>
  </conditionalFormatting>
  <conditionalFormatting sqref="H90:I90">
    <cfRule type="duplicateValues" dxfId="344" priority="23"/>
  </conditionalFormatting>
  <conditionalFormatting sqref="H91:I91 H93:I93">
    <cfRule type="duplicateValues" dxfId="343" priority="22"/>
  </conditionalFormatting>
  <conditionalFormatting sqref="H92:I92 H30:I31">
    <cfRule type="duplicateValues" dxfId="342" priority="14"/>
  </conditionalFormatting>
  <pageMargins left="0.7" right="0.7" top="0.75" bottom="0.75" header="0.3" footer="0.3"/>
  <pageSetup paperSize="8" scale="41" fitToHeight="0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5734-4BB1-4BE3-9F22-942676BA0D9E}">
  <sheetPr>
    <tabColor rgb="FF00B050"/>
    <pageSetUpPr fitToPage="1"/>
  </sheetPr>
  <dimension ref="A1:AC145"/>
  <sheetViews>
    <sheetView showGridLines="0" view="pageBreakPreview" zoomScale="55" zoomScaleNormal="85" zoomScaleSheetLayoutView="55" workbookViewId="0">
      <pane xSplit="3" ySplit="4" topLeftCell="D93" activePane="bottomRight" state="frozen"/>
      <selection pane="topRight" activeCell="K437" sqref="K437"/>
      <selection pane="bottomLeft" activeCell="K437" sqref="K437"/>
      <selection pane="bottomRight" activeCell="A113" sqref="A113:XFD145"/>
    </sheetView>
  </sheetViews>
  <sheetFormatPr defaultColWidth="9.140625" defaultRowHeight="18.75" x14ac:dyDescent="0.25"/>
  <cols>
    <col min="1" max="1" width="13.140625" style="119" customWidth="1"/>
    <col min="2" max="2" width="16.42578125" style="116" customWidth="1"/>
    <col min="3" max="3" width="26.85546875" style="116" customWidth="1"/>
    <col min="4" max="4" width="29" style="116" bestFit="1" customWidth="1"/>
    <col min="5" max="5" width="32" style="119" customWidth="1"/>
    <col min="6" max="6" width="52.140625" style="119" customWidth="1"/>
    <col min="7" max="7" width="16.85546875" style="17" customWidth="1"/>
    <col min="8" max="8" width="24.7109375" style="17" customWidth="1"/>
    <col min="9" max="9" width="24.7109375" style="1" customWidth="1"/>
    <col min="10" max="10" width="24.7109375" style="17" customWidth="1"/>
    <col min="11" max="11" width="17.42578125" style="17" customWidth="1"/>
    <col min="12" max="12" width="21.5703125" style="97" customWidth="1"/>
    <col min="13" max="13" width="19.42578125" style="97" customWidth="1"/>
    <col min="14" max="14" width="18.28515625" style="97" customWidth="1"/>
    <col min="15" max="15" width="37.42578125" style="147" customWidth="1"/>
    <col min="16" max="16" width="26.5703125" style="98" customWidth="1"/>
    <col min="17" max="17" width="31.5703125" style="62" customWidth="1"/>
    <col min="18" max="18" width="12.28515625" style="97" customWidth="1"/>
    <col min="19" max="20" width="17.85546875" style="97" customWidth="1"/>
    <col min="21" max="21" width="20.85546875" style="38" bestFit="1" customWidth="1"/>
    <col min="22" max="22" width="20.85546875" style="38" customWidth="1"/>
    <col min="23" max="25" width="27.5703125" style="38" customWidth="1"/>
    <col min="26" max="26" width="18.28515625" style="1" customWidth="1"/>
    <col min="27" max="27" width="13.28515625" style="1" customWidth="1"/>
    <col min="28" max="28" width="12.5703125" style="1" customWidth="1"/>
    <col min="29" max="16384" width="9.140625" style="1"/>
  </cols>
  <sheetData>
    <row r="1" spans="1:29" ht="185.25" customHeight="1" thickBot="1" x14ac:dyDescent="0.3">
      <c r="A1" s="192"/>
      <c r="B1" s="176"/>
      <c r="C1" s="176"/>
      <c r="D1" s="1062" t="s">
        <v>2205</v>
      </c>
      <c r="E1" s="1062"/>
      <c r="F1" s="1062"/>
      <c r="G1" s="1062"/>
      <c r="H1" s="1062"/>
      <c r="I1" s="1062"/>
      <c r="J1" s="1062"/>
      <c r="K1" s="1062"/>
      <c r="L1" s="1062"/>
      <c r="M1" s="3"/>
      <c r="N1" s="4"/>
      <c r="O1" s="217"/>
      <c r="P1" s="973" t="s">
        <v>1</v>
      </c>
      <c r="Q1" s="974"/>
      <c r="R1" s="974"/>
      <c r="S1" s="974"/>
      <c r="T1" s="975"/>
      <c r="U1" s="1"/>
      <c r="V1" s="1"/>
      <c r="W1" s="1"/>
      <c r="X1" s="1"/>
      <c r="Y1" s="1"/>
    </row>
    <row r="2" spans="1:29" ht="29.25" customHeight="1" x14ac:dyDescent="0.25">
      <c r="A2" s="1121" t="s">
        <v>2</v>
      </c>
      <c r="B2" s="1122"/>
      <c r="C2" s="1123"/>
      <c r="D2" s="1124">
        <f ca="1">TODAY()</f>
        <v>46122</v>
      </c>
      <c r="E2" s="1125"/>
      <c r="F2" s="204"/>
      <c r="G2" s="205"/>
      <c r="H2" s="205"/>
      <c r="I2" s="206"/>
      <c r="J2" s="205"/>
      <c r="K2" s="206"/>
      <c r="L2" s="206"/>
      <c r="M2" s="206"/>
      <c r="N2" s="206"/>
      <c r="O2" s="218"/>
      <c r="P2" s="172"/>
      <c r="Q2" s="173"/>
      <c r="R2" s="207"/>
      <c r="S2" s="207"/>
      <c r="T2" s="207"/>
      <c r="U2" s="1"/>
      <c r="V2" s="1"/>
      <c r="W2" s="1"/>
      <c r="X2" s="1"/>
      <c r="Y2" s="1"/>
    </row>
    <row r="3" spans="1:29" ht="15" customHeight="1" x14ac:dyDescent="0.25">
      <c r="A3" s="982" t="s">
        <v>4</v>
      </c>
      <c r="B3" s="982"/>
      <c r="C3" s="982"/>
      <c r="D3" s="982"/>
      <c r="E3" s="982"/>
      <c r="F3" s="982"/>
      <c r="G3" s="982"/>
      <c r="H3" s="982"/>
      <c r="I3" s="1118" t="s">
        <v>5</v>
      </c>
      <c r="J3" s="1118" t="s">
        <v>6</v>
      </c>
      <c r="K3" s="985" t="s">
        <v>7</v>
      </c>
      <c r="L3" s="985"/>
      <c r="M3" s="985"/>
      <c r="N3" s="1118" t="s">
        <v>8</v>
      </c>
      <c r="O3" s="1118" t="s">
        <v>2206</v>
      </c>
      <c r="P3" s="13"/>
      <c r="Q3" s="16"/>
      <c r="R3" s="13"/>
      <c r="S3" s="13"/>
      <c r="T3" s="13"/>
      <c r="U3" s="1"/>
      <c r="V3" s="953"/>
      <c r="W3" s="17"/>
      <c r="X3" s="17"/>
      <c r="Y3" s="17"/>
    </row>
    <row r="4" spans="1:29" s="17" customFormat="1" ht="87" customHeight="1" x14ac:dyDescent="0.25">
      <c r="A4" s="158" t="s">
        <v>11</v>
      </c>
      <c r="B4" s="158" t="s">
        <v>12</v>
      </c>
      <c r="C4" s="158" t="s">
        <v>13</v>
      </c>
      <c r="D4" s="158" t="s">
        <v>14</v>
      </c>
      <c r="E4" s="158" t="s">
        <v>15</v>
      </c>
      <c r="F4" s="158" t="s">
        <v>16</v>
      </c>
      <c r="G4" s="158" t="s">
        <v>17</v>
      </c>
      <c r="H4" s="153" t="s">
        <v>18</v>
      </c>
      <c r="I4" s="1118"/>
      <c r="J4" s="1118"/>
      <c r="K4" s="154" t="s">
        <v>19</v>
      </c>
      <c r="L4" s="153" t="s">
        <v>20</v>
      </c>
      <c r="M4" s="153" t="s">
        <v>21</v>
      </c>
      <c r="N4" s="1118"/>
      <c r="O4" s="1118"/>
      <c r="P4" s="27" t="s">
        <v>24</v>
      </c>
      <c r="Q4" s="14" t="s">
        <v>25</v>
      </c>
      <c r="R4" s="14" t="s">
        <v>26</v>
      </c>
      <c r="S4" s="14" t="s">
        <v>27</v>
      </c>
      <c r="T4" s="14" t="s">
        <v>28</v>
      </c>
      <c r="U4" s="15"/>
      <c r="V4" s="953"/>
    </row>
    <row r="5" spans="1:29" s="39" customFormat="1" ht="21" x14ac:dyDescent="0.25">
      <c r="A5" s="47">
        <v>1</v>
      </c>
      <c r="B5" s="213" t="s">
        <v>2207</v>
      </c>
      <c r="C5" s="42" t="s">
        <v>2208</v>
      </c>
      <c r="D5" s="42" t="s">
        <v>115</v>
      </c>
      <c r="E5" s="208" t="s">
        <v>261</v>
      </c>
      <c r="F5" s="47" t="s">
        <v>2209</v>
      </c>
      <c r="G5" s="209">
        <v>1205001</v>
      </c>
      <c r="H5" s="210" t="s">
        <v>2210</v>
      </c>
      <c r="I5" s="210" t="s">
        <v>2211</v>
      </c>
      <c r="J5" s="209" t="s">
        <v>32</v>
      </c>
      <c r="K5" s="47">
        <v>2023</v>
      </c>
      <c r="L5" s="47">
        <f>K5+5</f>
        <v>2028</v>
      </c>
      <c r="M5" s="48">
        <f>L5+1</f>
        <v>2029</v>
      </c>
      <c r="N5" s="211" t="s">
        <v>1404</v>
      </c>
      <c r="O5" s="47" t="s">
        <v>2212</v>
      </c>
      <c r="P5" s="37" t="s">
        <v>2213</v>
      </c>
      <c r="Q5" s="37" t="s">
        <v>2214</v>
      </c>
      <c r="R5" s="185">
        <v>45261</v>
      </c>
      <c r="S5" s="182" t="s">
        <v>2215</v>
      </c>
      <c r="T5" s="212" t="s">
        <v>2216</v>
      </c>
      <c r="U5" s="38"/>
      <c r="V5" s="38"/>
      <c r="W5" s="38"/>
      <c r="X5" s="38"/>
      <c r="Y5" s="38"/>
      <c r="Z5" s="1"/>
      <c r="AA5" s="1"/>
      <c r="AB5" s="1"/>
      <c r="AC5" s="1"/>
    </row>
    <row r="6" spans="1:29" s="39" customFormat="1" ht="21" x14ac:dyDescent="0.25">
      <c r="A6" s="47">
        <v>2</v>
      </c>
      <c r="B6" s="213" t="s">
        <v>2217</v>
      </c>
      <c r="C6" s="42" t="s">
        <v>2208</v>
      </c>
      <c r="D6" s="42" t="s">
        <v>115</v>
      </c>
      <c r="E6" s="208" t="s">
        <v>261</v>
      </c>
      <c r="F6" s="47" t="s">
        <v>2209</v>
      </c>
      <c r="G6" s="209">
        <v>1205001</v>
      </c>
      <c r="H6" s="210" t="s">
        <v>2218</v>
      </c>
      <c r="I6" s="210" t="s">
        <v>2219</v>
      </c>
      <c r="J6" s="209" t="s">
        <v>32</v>
      </c>
      <c r="K6" s="47">
        <v>2023</v>
      </c>
      <c r="L6" s="47">
        <f t="shared" ref="L6:L69" si="0">K6+5</f>
        <v>2028</v>
      </c>
      <c r="M6" s="48">
        <f t="shared" ref="M6:M69" si="1">L6+1</f>
        <v>2029</v>
      </c>
      <c r="N6" s="211" t="s">
        <v>1404</v>
      </c>
      <c r="O6" s="47" t="s">
        <v>2220</v>
      </c>
      <c r="P6" s="37" t="s">
        <v>2213</v>
      </c>
      <c r="Q6" s="37" t="s">
        <v>2214</v>
      </c>
      <c r="R6" s="185">
        <v>45261</v>
      </c>
      <c r="S6" s="182" t="s">
        <v>2215</v>
      </c>
      <c r="T6" s="212" t="s">
        <v>2216</v>
      </c>
      <c r="U6" s="61"/>
      <c r="V6" s="62"/>
      <c r="W6" s="62"/>
      <c r="X6" s="62"/>
      <c r="Y6" s="62"/>
      <c r="Z6" s="1"/>
      <c r="AA6" s="1"/>
      <c r="AB6" s="1"/>
      <c r="AC6" s="1"/>
    </row>
    <row r="7" spans="1:29" s="39" customFormat="1" ht="21" x14ac:dyDescent="0.25">
      <c r="A7" s="47">
        <v>3</v>
      </c>
      <c r="B7" s="213" t="s">
        <v>2221</v>
      </c>
      <c r="C7" s="42" t="s">
        <v>2208</v>
      </c>
      <c r="D7" s="42" t="s">
        <v>115</v>
      </c>
      <c r="E7" s="208" t="s">
        <v>261</v>
      </c>
      <c r="F7" s="47" t="s">
        <v>2209</v>
      </c>
      <c r="G7" s="209">
        <v>1205001</v>
      </c>
      <c r="H7" s="210" t="s">
        <v>2222</v>
      </c>
      <c r="I7" s="210" t="s">
        <v>2223</v>
      </c>
      <c r="J7" s="209" t="s">
        <v>32</v>
      </c>
      <c r="K7" s="47">
        <v>2023</v>
      </c>
      <c r="L7" s="47">
        <f t="shared" si="0"/>
        <v>2028</v>
      </c>
      <c r="M7" s="48">
        <f t="shared" si="1"/>
        <v>2029</v>
      </c>
      <c r="N7" s="211" t="s">
        <v>1404</v>
      </c>
      <c r="O7" s="47" t="s">
        <v>2224</v>
      </c>
      <c r="P7" s="37" t="s">
        <v>2213</v>
      </c>
      <c r="Q7" s="37" t="s">
        <v>2214</v>
      </c>
      <c r="R7" s="185">
        <v>45261</v>
      </c>
      <c r="S7" s="182" t="s">
        <v>2215</v>
      </c>
      <c r="T7" s="212" t="s">
        <v>2216</v>
      </c>
      <c r="U7" s="61"/>
      <c r="V7" s="62"/>
      <c r="W7" s="62"/>
      <c r="X7" s="62"/>
      <c r="Y7" s="62"/>
      <c r="Z7" s="1"/>
      <c r="AA7" s="1"/>
      <c r="AB7" s="1"/>
      <c r="AC7" s="1"/>
    </row>
    <row r="8" spans="1:29" s="39" customFormat="1" ht="21" x14ac:dyDescent="0.25">
      <c r="A8" s="47">
        <v>4</v>
      </c>
      <c r="B8" s="213" t="s">
        <v>2225</v>
      </c>
      <c r="C8" s="42" t="s">
        <v>2208</v>
      </c>
      <c r="D8" s="42" t="s">
        <v>115</v>
      </c>
      <c r="E8" s="208" t="s">
        <v>261</v>
      </c>
      <c r="F8" s="47" t="s">
        <v>2209</v>
      </c>
      <c r="G8" s="209">
        <v>1205001</v>
      </c>
      <c r="H8" s="210" t="s">
        <v>2226</v>
      </c>
      <c r="I8" s="210" t="s">
        <v>2227</v>
      </c>
      <c r="J8" s="209" t="s">
        <v>32</v>
      </c>
      <c r="K8" s="47">
        <v>2023</v>
      </c>
      <c r="L8" s="47">
        <f t="shared" si="0"/>
        <v>2028</v>
      </c>
      <c r="M8" s="48">
        <f t="shared" si="1"/>
        <v>2029</v>
      </c>
      <c r="N8" s="211" t="s">
        <v>1404</v>
      </c>
      <c r="O8" s="47" t="s">
        <v>2228</v>
      </c>
      <c r="P8" s="37" t="s">
        <v>2213</v>
      </c>
      <c r="Q8" s="37" t="s">
        <v>2214</v>
      </c>
      <c r="R8" s="185">
        <v>45261</v>
      </c>
      <c r="S8" s="182" t="s">
        <v>2215</v>
      </c>
      <c r="T8" s="212" t="s">
        <v>2216</v>
      </c>
      <c r="U8" s="61"/>
      <c r="V8" s="62"/>
      <c r="W8" s="62"/>
      <c r="X8" s="62"/>
      <c r="Y8" s="62"/>
      <c r="Z8" s="1"/>
      <c r="AA8" s="1"/>
      <c r="AB8" s="1"/>
      <c r="AC8" s="1"/>
    </row>
    <row r="9" spans="1:29" s="39" customFormat="1" ht="21" x14ac:dyDescent="0.25">
      <c r="A9" s="47">
        <v>5</v>
      </c>
      <c r="B9" s="213" t="s">
        <v>2229</v>
      </c>
      <c r="C9" s="42" t="s">
        <v>2208</v>
      </c>
      <c r="D9" s="42" t="s">
        <v>115</v>
      </c>
      <c r="E9" s="208" t="s">
        <v>261</v>
      </c>
      <c r="F9" s="47" t="s">
        <v>2209</v>
      </c>
      <c r="G9" s="209">
        <v>1205001</v>
      </c>
      <c r="H9" s="210" t="s">
        <v>2230</v>
      </c>
      <c r="I9" s="210" t="s">
        <v>2231</v>
      </c>
      <c r="J9" s="209" t="s">
        <v>32</v>
      </c>
      <c r="K9" s="47">
        <v>2023</v>
      </c>
      <c r="L9" s="47">
        <f t="shared" si="0"/>
        <v>2028</v>
      </c>
      <c r="M9" s="48">
        <f t="shared" si="1"/>
        <v>2029</v>
      </c>
      <c r="N9" s="211" t="s">
        <v>1404</v>
      </c>
      <c r="O9" s="47" t="s">
        <v>2232</v>
      </c>
      <c r="P9" s="37" t="s">
        <v>2213</v>
      </c>
      <c r="Q9" s="37" t="s">
        <v>2214</v>
      </c>
      <c r="R9" s="185">
        <v>45261</v>
      </c>
      <c r="S9" s="182" t="s">
        <v>2215</v>
      </c>
      <c r="T9" s="212" t="s">
        <v>2216</v>
      </c>
      <c r="U9" s="38"/>
      <c r="V9" s="38"/>
      <c r="W9" s="38"/>
      <c r="X9" s="38"/>
      <c r="Y9" s="38"/>
      <c r="Z9" s="1"/>
      <c r="AA9" s="1"/>
      <c r="AB9" s="1"/>
      <c r="AC9" s="1"/>
    </row>
    <row r="10" spans="1:29" s="39" customFormat="1" ht="21" x14ac:dyDescent="0.25">
      <c r="A10" s="47">
        <v>6</v>
      </c>
      <c r="B10" s="213" t="s">
        <v>2233</v>
      </c>
      <c r="C10" s="42" t="s">
        <v>2208</v>
      </c>
      <c r="D10" s="42" t="s">
        <v>115</v>
      </c>
      <c r="E10" s="208" t="s">
        <v>261</v>
      </c>
      <c r="F10" s="47" t="s">
        <v>2209</v>
      </c>
      <c r="G10" s="209">
        <v>1205001</v>
      </c>
      <c r="H10" s="210" t="s">
        <v>2234</v>
      </c>
      <c r="I10" s="210" t="s">
        <v>2235</v>
      </c>
      <c r="J10" s="209" t="s">
        <v>32</v>
      </c>
      <c r="K10" s="47">
        <v>2023</v>
      </c>
      <c r="L10" s="47">
        <f t="shared" si="0"/>
        <v>2028</v>
      </c>
      <c r="M10" s="48">
        <f t="shared" si="1"/>
        <v>2029</v>
      </c>
      <c r="N10" s="211" t="s">
        <v>1404</v>
      </c>
      <c r="O10" s="47" t="s">
        <v>2236</v>
      </c>
      <c r="P10" s="37" t="s">
        <v>2213</v>
      </c>
      <c r="Q10" s="37" t="s">
        <v>2214</v>
      </c>
      <c r="R10" s="185">
        <v>45261</v>
      </c>
      <c r="S10" s="182" t="s">
        <v>2215</v>
      </c>
      <c r="T10" s="212" t="s">
        <v>2216</v>
      </c>
      <c r="U10" s="38"/>
      <c r="V10" s="38"/>
      <c r="W10" s="38"/>
      <c r="X10" s="38"/>
      <c r="Y10" s="38"/>
      <c r="Z10" s="1"/>
      <c r="AA10" s="1"/>
      <c r="AB10" s="1"/>
      <c r="AC10" s="1"/>
    </row>
    <row r="11" spans="1:29" s="39" customFormat="1" ht="21" x14ac:dyDescent="0.25">
      <c r="A11" s="47">
        <v>7</v>
      </c>
      <c r="B11" s="213" t="s">
        <v>2237</v>
      </c>
      <c r="C11" s="42" t="s">
        <v>2208</v>
      </c>
      <c r="D11" s="42" t="s">
        <v>115</v>
      </c>
      <c r="E11" s="208" t="s">
        <v>261</v>
      </c>
      <c r="F11" s="47" t="s">
        <v>2209</v>
      </c>
      <c r="G11" s="209">
        <v>1205001</v>
      </c>
      <c r="H11" s="210" t="s">
        <v>2238</v>
      </c>
      <c r="I11" s="210" t="s">
        <v>2239</v>
      </c>
      <c r="J11" s="209" t="s">
        <v>32</v>
      </c>
      <c r="K11" s="47">
        <v>2023</v>
      </c>
      <c r="L11" s="47">
        <f t="shared" si="0"/>
        <v>2028</v>
      </c>
      <c r="M11" s="48">
        <f t="shared" si="1"/>
        <v>2029</v>
      </c>
      <c r="N11" s="211" t="s">
        <v>1404</v>
      </c>
      <c r="O11" s="47" t="s">
        <v>2240</v>
      </c>
      <c r="P11" s="37" t="s">
        <v>2213</v>
      </c>
      <c r="Q11" s="37" t="s">
        <v>2214</v>
      </c>
      <c r="R11" s="185">
        <v>45261</v>
      </c>
      <c r="S11" s="182" t="s">
        <v>2215</v>
      </c>
      <c r="T11" s="212" t="s">
        <v>2216</v>
      </c>
      <c r="U11" s="61"/>
      <c r="V11" s="62"/>
      <c r="W11" s="62"/>
      <c r="X11" s="62"/>
      <c r="Y11" s="62"/>
      <c r="Z11" s="1"/>
      <c r="AA11" s="1"/>
      <c r="AB11" s="1"/>
      <c r="AC11" s="1"/>
    </row>
    <row r="12" spans="1:29" s="39" customFormat="1" ht="21" x14ac:dyDescent="0.25">
      <c r="A12" s="47">
        <v>8</v>
      </c>
      <c r="B12" s="213" t="s">
        <v>2241</v>
      </c>
      <c r="C12" s="42" t="s">
        <v>2208</v>
      </c>
      <c r="D12" s="42" t="s">
        <v>115</v>
      </c>
      <c r="E12" s="208" t="s">
        <v>261</v>
      </c>
      <c r="F12" s="47" t="s">
        <v>2209</v>
      </c>
      <c r="G12" s="209">
        <v>1205001</v>
      </c>
      <c r="H12" s="210" t="s">
        <v>2242</v>
      </c>
      <c r="I12" s="210" t="s">
        <v>2243</v>
      </c>
      <c r="J12" s="209" t="s">
        <v>32</v>
      </c>
      <c r="K12" s="47">
        <v>2023</v>
      </c>
      <c r="L12" s="47">
        <f t="shared" si="0"/>
        <v>2028</v>
      </c>
      <c r="M12" s="48">
        <f t="shared" si="1"/>
        <v>2029</v>
      </c>
      <c r="N12" s="211" t="s">
        <v>1404</v>
      </c>
      <c r="O12" s="47" t="s">
        <v>2244</v>
      </c>
      <c r="P12" s="37" t="s">
        <v>2213</v>
      </c>
      <c r="Q12" s="37" t="s">
        <v>2214</v>
      </c>
      <c r="R12" s="185">
        <v>45261</v>
      </c>
      <c r="S12" s="182" t="s">
        <v>2215</v>
      </c>
      <c r="T12" s="212" t="s">
        <v>2216</v>
      </c>
      <c r="U12" s="38"/>
      <c r="V12" s="38"/>
      <c r="W12" s="38"/>
      <c r="X12" s="38"/>
      <c r="Y12" s="38"/>
      <c r="Z12" s="1"/>
      <c r="AA12" s="1"/>
      <c r="AB12" s="1"/>
      <c r="AC12" s="1"/>
    </row>
    <row r="13" spans="1:29" s="39" customFormat="1" ht="21" customHeight="1" x14ac:dyDescent="0.25">
      <c r="A13" s="47">
        <v>9</v>
      </c>
      <c r="B13" s="213" t="s">
        <v>2245</v>
      </c>
      <c r="C13" s="42" t="s">
        <v>2208</v>
      </c>
      <c r="D13" s="42" t="s">
        <v>115</v>
      </c>
      <c r="E13" s="208" t="s">
        <v>261</v>
      </c>
      <c r="F13" s="47" t="s">
        <v>2209</v>
      </c>
      <c r="G13" s="209">
        <v>1205001</v>
      </c>
      <c r="H13" s="210" t="s">
        <v>2246</v>
      </c>
      <c r="I13" s="210" t="s">
        <v>2247</v>
      </c>
      <c r="J13" s="209" t="s">
        <v>32</v>
      </c>
      <c r="K13" s="47">
        <v>2023</v>
      </c>
      <c r="L13" s="47">
        <f t="shared" si="0"/>
        <v>2028</v>
      </c>
      <c r="M13" s="48">
        <f t="shared" si="1"/>
        <v>2029</v>
      </c>
      <c r="N13" s="211" t="s">
        <v>1404</v>
      </c>
      <c r="O13" s="47" t="s">
        <v>2248</v>
      </c>
      <c r="P13" s="37" t="s">
        <v>2213</v>
      </c>
      <c r="Q13" s="37" t="s">
        <v>2214</v>
      </c>
      <c r="R13" s="185">
        <v>45261</v>
      </c>
      <c r="S13" s="182" t="s">
        <v>2215</v>
      </c>
      <c r="T13" s="212" t="s">
        <v>2216</v>
      </c>
      <c r="U13" s="38"/>
      <c r="V13" s="38"/>
      <c r="W13" s="38"/>
      <c r="X13" s="38"/>
      <c r="Y13" s="38"/>
      <c r="Z13" s="1"/>
      <c r="AA13" s="1"/>
      <c r="AB13" s="1"/>
      <c r="AC13" s="1"/>
    </row>
    <row r="14" spans="1:29" s="39" customFormat="1" ht="21" x14ac:dyDescent="0.25">
      <c r="A14" s="47">
        <v>10</v>
      </c>
      <c r="B14" s="213" t="s">
        <v>2249</v>
      </c>
      <c r="C14" s="42" t="s">
        <v>2208</v>
      </c>
      <c r="D14" s="42" t="s">
        <v>115</v>
      </c>
      <c r="E14" s="208" t="s">
        <v>261</v>
      </c>
      <c r="F14" s="47" t="s">
        <v>2209</v>
      </c>
      <c r="G14" s="209">
        <v>1205001</v>
      </c>
      <c r="H14" s="210" t="s">
        <v>2250</v>
      </c>
      <c r="I14" s="210" t="s">
        <v>2251</v>
      </c>
      <c r="J14" s="209" t="s">
        <v>32</v>
      </c>
      <c r="K14" s="47">
        <v>2023</v>
      </c>
      <c r="L14" s="47">
        <f t="shared" si="0"/>
        <v>2028</v>
      </c>
      <c r="M14" s="48">
        <f t="shared" si="1"/>
        <v>2029</v>
      </c>
      <c r="N14" s="211" t="s">
        <v>1404</v>
      </c>
      <c r="O14" s="47" t="s">
        <v>2252</v>
      </c>
      <c r="P14" s="37" t="s">
        <v>2213</v>
      </c>
      <c r="Q14" s="37" t="s">
        <v>2214</v>
      </c>
      <c r="R14" s="185">
        <v>45261</v>
      </c>
      <c r="S14" s="182" t="s">
        <v>2215</v>
      </c>
      <c r="T14" s="212" t="s">
        <v>2216</v>
      </c>
      <c r="U14" s="38"/>
      <c r="V14" s="38"/>
      <c r="W14" s="38"/>
      <c r="X14" s="38"/>
      <c r="Y14" s="38"/>
      <c r="Z14" s="1"/>
      <c r="AA14" s="1"/>
      <c r="AB14" s="1"/>
      <c r="AC14" s="1"/>
    </row>
    <row r="15" spans="1:29" s="39" customFormat="1" ht="21" x14ac:dyDescent="0.25">
      <c r="A15" s="47">
        <v>11</v>
      </c>
      <c r="B15" s="213" t="s">
        <v>2253</v>
      </c>
      <c r="C15" s="42" t="s">
        <v>2208</v>
      </c>
      <c r="D15" s="42" t="s">
        <v>115</v>
      </c>
      <c r="E15" s="208" t="s">
        <v>261</v>
      </c>
      <c r="F15" s="47" t="s">
        <v>2209</v>
      </c>
      <c r="G15" s="209">
        <v>1205001</v>
      </c>
      <c r="H15" s="210" t="s">
        <v>2254</v>
      </c>
      <c r="I15" s="210" t="s">
        <v>2255</v>
      </c>
      <c r="J15" s="209" t="s">
        <v>32</v>
      </c>
      <c r="K15" s="47">
        <v>2023</v>
      </c>
      <c r="L15" s="47">
        <f t="shared" si="0"/>
        <v>2028</v>
      </c>
      <c r="M15" s="48">
        <f t="shared" si="1"/>
        <v>2029</v>
      </c>
      <c r="N15" s="211" t="s">
        <v>1404</v>
      </c>
      <c r="O15" s="47" t="s">
        <v>2256</v>
      </c>
      <c r="P15" s="37" t="s">
        <v>2213</v>
      </c>
      <c r="Q15" s="37" t="s">
        <v>2214</v>
      </c>
      <c r="R15" s="185">
        <v>45261</v>
      </c>
      <c r="S15" s="182" t="s">
        <v>2215</v>
      </c>
      <c r="T15" s="212" t="s">
        <v>2216</v>
      </c>
      <c r="U15" s="38"/>
      <c r="V15" s="38"/>
      <c r="W15" s="38"/>
      <c r="X15" s="38"/>
      <c r="Y15" s="38"/>
      <c r="Z15" s="1"/>
      <c r="AA15" s="1"/>
      <c r="AB15" s="1"/>
      <c r="AC15" s="1"/>
    </row>
    <row r="16" spans="1:29" s="39" customFormat="1" ht="21" x14ac:dyDescent="0.25">
      <c r="A16" s="47">
        <v>12</v>
      </c>
      <c r="B16" s="213" t="s">
        <v>2257</v>
      </c>
      <c r="C16" s="42" t="s">
        <v>2208</v>
      </c>
      <c r="D16" s="42" t="s">
        <v>115</v>
      </c>
      <c r="E16" s="208" t="s">
        <v>261</v>
      </c>
      <c r="F16" s="47" t="s">
        <v>2209</v>
      </c>
      <c r="G16" s="209">
        <v>1205001</v>
      </c>
      <c r="H16" s="210" t="s">
        <v>2258</v>
      </c>
      <c r="I16" s="210" t="s">
        <v>2259</v>
      </c>
      <c r="J16" s="209" t="s">
        <v>32</v>
      </c>
      <c r="K16" s="47">
        <v>2023</v>
      </c>
      <c r="L16" s="47">
        <f t="shared" si="0"/>
        <v>2028</v>
      </c>
      <c r="M16" s="48">
        <f t="shared" si="1"/>
        <v>2029</v>
      </c>
      <c r="N16" s="211" t="s">
        <v>1404</v>
      </c>
      <c r="O16" s="47" t="s">
        <v>2260</v>
      </c>
      <c r="P16" s="37" t="s">
        <v>2213</v>
      </c>
      <c r="Q16" s="37" t="s">
        <v>2214</v>
      </c>
      <c r="R16" s="185">
        <v>45261</v>
      </c>
      <c r="S16" s="182" t="s">
        <v>2215</v>
      </c>
      <c r="T16" s="212" t="s">
        <v>2216</v>
      </c>
      <c r="U16" s="38"/>
      <c r="V16" s="38"/>
      <c r="W16" s="38"/>
      <c r="X16" s="38"/>
      <c r="Y16" s="38"/>
      <c r="Z16" s="1"/>
      <c r="AA16" s="1"/>
      <c r="AB16" s="1"/>
      <c r="AC16" s="1"/>
    </row>
    <row r="17" spans="1:29" s="39" customFormat="1" ht="21" x14ac:dyDescent="0.25">
      <c r="A17" s="47">
        <v>13</v>
      </c>
      <c r="B17" s="213" t="s">
        <v>2261</v>
      </c>
      <c r="C17" s="42" t="s">
        <v>2208</v>
      </c>
      <c r="D17" s="42" t="s">
        <v>115</v>
      </c>
      <c r="E17" s="208" t="s">
        <v>261</v>
      </c>
      <c r="F17" s="47" t="s">
        <v>2209</v>
      </c>
      <c r="G17" s="209">
        <v>1205001</v>
      </c>
      <c r="H17" s="210" t="s">
        <v>2262</v>
      </c>
      <c r="I17" s="210" t="s">
        <v>2263</v>
      </c>
      <c r="J17" s="209" t="s">
        <v>32</v>
      </c>
      <c r="K17" s="47">
        <v>2023</v>
      </c>
      <c r="L17" s="47">
        <f t="shared" si="0"/>
        <v>2028</v>
      </c>
      <c r="M17" s="48">
        <f t="shared" si="1"/>
        <v>2029</v>
      </c>
      <c r="N17" s="211" t="s">
        <v>1404</v>
      </c>
      <c r="O17" s="47" t="s">
        <v>2264</v>
      </c>
      <c r="P17" s="37" t="s">
        <v>2213</v>
      </c>
      <c r="Q17" s="37" t="s">
        <v>2214</v>
      </c>
      <c r="R17" s="185">
        <v>45261</v>
      </c>
      <c r="S17" s="182" t="s">
        <v>2215</v>
      </c>
      <c r="T17" s="212" t="s">
        <v>2216</v>
      </c>
      <c r="U17" s="38"/>
      <c r="V17" s="38"/>
      <c r="W17" s="38"/>
      <c r="X17" s="38"/>
      <c r="Y17" s="38"/>
      <c r="Z17" s="1"/>
      <c r="AA17" s="1"/>
      <c r="AB17" s="1"/>
      <c r="AC17" s="1"/>
    </row>
    <row r="18" spans="1:29" s="39" customFormat="1" ht="21" x14ac:dyDescent="0.25">
      <c r="A18" s="47">
        <v>14</v>
      </c>
      <c r="B18" s="213" t="s">
        <v>2265</v>
      </c>
      <c r="C18" s="42" t="s">
        <v>2208</v>
      </c>
      <c r="D18" s="42" t="s">
        <v>115</v>
      </c>
      <c r="E18" s="208" t="s">
        <v>261</v>
      </c>
      <c r="F18" s="47" t="s">
        <v>2209</v>
      </c>
      <c r="G18" s="209">
        <v>1205001</v>
      </c>
      <c r="H18" s="210" t="s">
        <v>2266</v>
      </c>
      <c r="I18" s="210" t="s">
        <v>2267</v>
      </c>
      <c r="J18" s="209" t="s">
        <v>32</v>
      </c>
      <c r="K18" s="47">
        <v>2023</v>
      </c>
      <c r="L18" s="47">
        <f t="shared" si="0"/>
        <v>2028</v>
      </c>
      <c r="M18" s="48">
        <f t="shared" si="1"/>
        <v>2029</v>
      </c>
      <c r="N18" s="211" t="s">
        <v>1404</v>
      </c>
      <c r="O18" s="47" t="s">
        <v>2268</v>
      </c>
      <c r="P18" s="37" t="s">
        <v>2213</v>
      </c>
      <c r="Q18" s="37" t="s">
        <v>2214</v>
      </c>
      <c r="R18" s="185">
        <v>45261</v>
      </c>
      <c r="S18" s="182" t="s">
        <v>2215</v>
      </c>
      <c r="T18" s="212" t="s">
        <v>2216</v>
      </c>
      <c r="U18" s="38"/>
      <c r="V18" s="38"/>
      <c r="W18" s="38"/>
      <c r="X18" s="38"/>
      <c r="Y18" s="38"/>
      <c r="Z18" s="1"/>
      <c r="AA18" s="1"/>
      <c r="AB18" s="1"/>
      <c r="AC18" s="1"/>
    </row>
    <row r="19" spans="1:29" s="39" customFormat="1" ht="21" x14ac:dyDescent="0.25">
      <c r="A19" s="47">
        <v>15</v>
      </c>
      <c r="B19" s="213" t="s">
        <v>2269</v>
      </c>
      <c r="C19" s="42" t="s">
        <v>2208</v>
      </c>
      <c r="D19" s="42" t="s">
        <v>115</v>
      </c>
      <c r="E19" s="208" t="s">
        <v>261</v>
      </c>
      <c r="F19" s="47" t="s">
        <v>2209</v>
      </c>
      <c r="G19" s="209">
        <v>1205001</v>
      </c>
      <c r="H19" s="210" t="s">
        <v>2270</v>
      </c>
      <c r="I19" s="210" t="s">
        <v>2271</v>
      </c>
      <c r="J19" s="209" t="s">
        <v>32</v>
      </c>
      <c r="K19" s="47">
        <v>2023</v>
      </c>
      <c r="L19" s="47">
        <f t="shared" si="0"/>
        <v>2028</v>
      </c>
      <c r="M19" s="48">
        <f t="shared" si="1"/>
        <v>2029</v>
      </c>
      <c r="N19" s="211" t="s">
        <v>1404</v>
      </c>
      <c r="O19" s="47" t="s">
        <v>2272</v>
      </c>
      <c r="P19" s="37" t="s">
        <v>2213</v>
      </c>
      <c r="Q19" s="37" t="s">
        <v>2214</v>
      </c>
      <c r="R19" s="185">
        <v>45261</v>
      </c>
      <c r="S19" s="182" t="s">
        <v>2215</v>
      </c>
      <c r="T19" s="212" t="s">
        <v>2216</v>
      </c>
      <c r="U19" s="38"/>
      <c r="V19" s="38"/>
      <c r="W19" s="38"/>
      <c r="X19" s="38"/>
      <c r="Y19" s="38"/>
      <c r="Z19" s="1"/>
      <c r="AA19" s="1"/>
      <c r="AB19" s="1"/>
      <c r="AC19" s="1"/>
    </row>
    <row r="20" spans="1:29" s="39" customFormat="1" ht="21" x14ac:dyDescent="0.3">
      <c r="A20" s="47">
        <v>16</v>
      </c>
      <c r="B20" s="213" t="s">
        <v>2273</v>
      </c>
      <c r="C20" s="42" t="s">
        <v>2208</v>
      </c>
      <c r="D20" s="42" t="s">
        <v>115</v>
      </c>
      <c r="E20" s="208" t="s">
        <v>261</v>
      </c>
      <c r="F20" s="47" t="s">
        <v>2209</v>
      </c>
      <c r="G20" s="209">
        <v>1205001</v>
      </c>
      <c r="H20" s="210" t="s">
        <v>2274</v>
      </c>
      <c r="I20" s="210" t="s">
        <v>2275</v>
      </c>
      <c r="J20" s="209" t="s">
        <v>32</v>
      </c>
      <c r="K20" s="47">
        <v>2023</v>
      </c>
      <c r="L20" s="47">
        <f t="shared" si="0"/>
        <v>2028</v>
      </c>
      <c r="M20" s="48">
        <f t="shared" si="1"/>
        <v>2029</v>
      </c>
      <c r="N20" s="211" t="s">
        <v>1404</v>
      </c>
      <c r="O20" s="219" t="s">
        <v>2276</v>
      </c>
      <c r="P20" s="37" t="s">
        <v>2213</v>
      </c>
      <c r="Q20" s="37" t="s">
        <v>2214</v>
      </c>
      <c r="R20" s="185">
        <v>45261</v>
      </c>
      <c r="S20" s="182" t="s">
        <v>2215</v>
      </c>
      <c r="T20" s="212" t="s">
        <v>2216</v>
      </c>
      <c r="U20" s="38"/>
      <c r="V20" s="38"/>
      <c r="W20" s="38"/>
      <c r="X20" s="38"/>
      <c r="Y20" s="38"/>
      <c r="Z20" s="1"/>
      <c r="AA20" s="1"/>
      <c r="AB20" s="1"/>
      <c r="AC20" s="1"/>
    </row>
    <row r="21" spans="1:29" s="39" customFormat="1" ht="21" x14ac:dyDescent="0.25">
      <c r="A21" s="47">
        <v>17</v>
      </c>
      <c r="B21" s="213" t="s">
        <v>2277</v>
      </c>
      <c r="C21" s="42" t="s">
        <v>2208</v>
      </c>
      <c r="D21" s="42" t="s">
        <v>115</v>
      </c>
      <c r="E21" s="208" t="s">
        <v>261</v>
      </c>
      <c r="F21" s="47" t="s">
        <v>2209</v>
      </c>
      <c r="G21" s="209">
        <v>1205001</v>
      </c>
      <c r="H21" s="210" t="s">
        <v>2278</v>
      </c>
      <c r="I21" s="210" t="s">
        <v>2279</v>
      </c>
      <c r="J21" s="209" t="s">
        <v>32</v>
      </c>
      <c r="K21" s="47">
        <v>2023</v>
      </c>
      <c r="L21" s="47">
        <f t="shared" si="0"/>
        <v>2028</v>
      </c>
      <c r="M21" s="48">
        <f t="shared" si="1"/>
        <v>2029</v>
      </c>
      <c r="N21" s="211" t="s">
        <v>1404</v>
      </c>
      <c r="O21" s="47" t="s">
        <v>2280</v>
      </c>
      <c r="P21" s="37" t="s">
        <v>2213</v>
      </c>
      <c r="Q21" s="37" t="s">
        <v>2214</v>
      </c>
      <c r="R21" s="185">
        <v>45261</v>
      </c>
      <c r="S21" s="182" t="s">
        <v>2215</v>
      </c>
      <c r="T21" s="212" t="s">
        <v>2216</v>
      </c>
      <c r="U21" s="38"/>
      <c r="V21" s="38"/>
      <c r="W21" s="38"/>
      <c r="X21" s="38"/>
      <c r="Y21" s="38"/>
      <c r="Z21" s="1"/>
      <c r="AA21" s="1"/>
      <c r="AB21" s="1"/>
      <c r="AC21" s="1"/>
    </row>
    <row r="22" spans="1:29" s="39" customFormat="1" ht="21" x14ac:dyDescent="0.25">
      <c r="A22" s="47">
        <v>18</v>
      </c>
      <c r="B22" s="213" t="s">
        <v>2281</v>
      </c>
      <c r="C22" s="42" t="s">
        <v>2208</v>
      </c>
      <c r="D22" s="42" t="s">
        <v>115</v>
      </c>
      <c r="E22" s="208" t="s">
        <v>261</v>
      </c>
      <c r="F22" s="47" t="s">
        <v>2209</v>
      </c>
      <c r="G22" s="209">
        <v>1205001</v>
      </c>
      <c r="H22" s="210" t="s">
        <v>2282</v>
      </c>
      <c r="I22" s="210" t="s">
        <v>2283</v>
      </c>
      <c r="J22" s="209" t="s">
        <v>32</v>
      </c>
      <c r="K22" s="47">
        <v>2023</v>
      </c>
      <c r="L22" s="47">
        <f t="shared" si="0"/>
        <v>2028</v>
      </c>
      <c r="M22" s="48">
        <f t="shared" si="1"/>
        <v>2029</v>
      </c>
      <c r="N22" s="211" t="s">
        <v>1404</v>
      </c>
      <c r="O22" s="47" t="s">
        <v>2284</v>
      </c>
      <c r="P22" s="37" t="s">
        <v>2213</v>
      </c>
      <c r="Q22" s="37" t="s">
        <v>2214</v>
      </c>
      <c r="R22" s="185">
        <v>45261</v>
      </c>
      <c r="S22" s="182" t="s">
        <v>2215</v>
      </c>
      <c r="T22" s="212" t="s">
        <v>2216</v>
      </c>
      <c r="U22" s="38"/>
      <c r="V22" s="38"/>
      <c r="W22" s="38"/>
      <c r="X22" s="38"/>
      <c r="Y22" s="38"/>
      <c r="Z22" s="1"/>
      <c r="AA22" s="1"/>
      <c r="AB22" s="1"/>
      <c r="AC22" s="1"/>
    </row>
    <row r="23" spans="1:29" s="39" customFormat="1" ht="21" x14ac:dyDescent="0.25">
      <c r="A23" s="47">
        <v>19</v>
      </c>
      <c r="B23" s="213" t="s">
        <v>2285</v>
      </c>
      <c r="C23" s="42" t="s">
        <v>2208</v>
      </c>
      <c r="D23" s="42" t="s">
        <v>115</v>
      </c>
      <c r="E23" s="208" t="s">
        <v>261</v>
      </c>
      <c r="F23" s="47" t="s">
        <v>2209</v>
      </c>
      <c r="G23" s="209">
        <v>1205001</v>
      </c>
      <c r="H23" s="210" t="s">
        <v>2286</v>
      </c>
      <c r="I23" s="210" t="s">
        <v>2287</v>
      </c>
      <c r="J23" s="209" t="s">
        <v>32</v>
      </c>
      <c r="K23" s="47">
        <v>2023</v>
      </c>
      <c r="L23" s="47">
        <f t="shared" si="0"/>
        <v>2028</v>
      </c>
      <c r="M23" s="48">
        <f t="shared" si="1"/>
        <v>2029</v>
      </c>
      <c r="N23" s="211" t="s">
        <v>1404</v>
      </c>
      <c r="O23" s="47" t="s">
        <v>2288</v>
      </c>
      <c r="P23" s="37" t="s">
        <v>2213</v>
      </c>
      <c r="Q23" s="37" t="s">
        <v>2214</v>
      </c>
      <c r="R23" s="185">
        <v>45261</v>
      </c>
      <c r="S23" s="182" t="s">
        <v>2215</v>
      </c>
      <c r="T23" s="212" t="s">
        <v>2216</v>
      </c>
      <c r="U23" s="38"/>
      <c r="V23" s="38"/>
      <c r="W23" s="38"/>
      <c r="X23" s="38"/>
      <c r="Y23" s="38"/>
      <c r="Z23" s="1"/>
      <c r="AA23" s="1"/>
      <c r="AB23" s="1"/>
      <c r="AC23" s="1"/>
    </row>
    <row r="24" spans="1:29" s="39" customFormat="1" ht="21" x14ac:dyDescent="0.25">
      <c r="A24" s="47">
        <v>20</v>
      </c>
      <c r="B24" s="213" t="s">
        <v>2289</v>
      </c>
      <c r="C24" s="42" t="s">
        <v>2208</v>
      </c>
      <c r="D24" s="42" t="s">
        <v>115</v>
      </c>
      <c r="E24" s="208" t="s">
        <v>261</v>
      </c>
      <c r="F24" s="47" t="s">
        <v>2209</v>
      </c>
      <c r="G24" s="209">
        <v>1205001</v>
      </c>
      <c r="H24" s="210" t="s">
        <v>2290</v>
      </c>
      <c r="I24" s="210" t="s">
        <v>2291</v>
      </c>
      <c r="J24" s="209" t="s">
        <v>32</v>
      </c>
      <c r="K24" s="47">
        <v>2023</v>
      </c>
      <c r="L24" s="47">
        <f t="shared" si="0"/>
        <v>2028</v>
      </c>
      <c r="M24" s="48">
        <f t="shared" si="1"/>
        <v>2029</v>
      </c>
      <c r="N24" s="211" t="s">
        <v>1404</v>
      </c>
      <c r="O24" s="47" t="s">
        <v>2292</v>
      </c>
      <c r="P24" s="37" t="s">
        <v>2213</v>
      </c>
      <c r="Q24" s="37" t="s">
        <v>2214</v>
      </c>
      <c r="R24" s="185">
        <v>45261</v>
      </c>
      <c r="S24" s="182" t="s">
        <v>2215</v>
      </c>
      <c r="T24" s="212" t="s">
        <v>2216</v>
      </c>
      <c r="U24" s="38"/>
      <c r="V24" s="38"/>
      <c r="W24" s="38"/>
      <c r="X24" s="38"/>
      <c r="Y24" s="38"/>
      <c r="Z24" s="1"/>
      <c r="AA24" s="1"/>
      <c r="AB24" s="1"/>
      <c r="AC24" s="1"/>
    </row>
    <row r="25" spans="1:29" s="39" customFormat="1" ht="21" x14ac:dyDescent="0.25">
      <c r="A25" s="47">
        <v>21</v>
      </c>
      <c r="B25" s="213" t="s">
        <v>2293</v>
      </c>
      <c r="C25" s="42" t="s">
        <v>2208</v>
      </c>
      <c r="D25" s="42" t="s">
        <v>115</v>
      </c>
      <c r="E25" s="208" t="s">
        <v>261</v>
      </c>
      <c r="F25" s="47" t="s">
        <v>2209</v>
      </c>
      <c r="G25" s="209">
        <v>1205001</v>
      </c>
      <c r="H25" s="210" t="s">
        <v>2294</v>
      </c>
      <c r="I25" s="210" t="s">
        <v>2295</v>
      </c>
      <c r="J25" s="209" t="s">
        <v>32</v>
      </c>
      <c r="K25" s="47">
        <v>2023</v>
      </c>
      <c r="L25" s="47">
        <f t="shared" si="0"/>
        <v>2028</v>
      </c>
      <c r="M25" s="48">
        <f t="shared" si="1"/>
        <v>2029</v>
      </c>
      <c r="N25" s="211" t="s">
        <v>1404</v>
      </c>
      <c r="O25" s="47" t="s">
        <v>2296</v>
      </c>
      <c r="P25" s="37" t="s">
        <v>2213</v>
      </c>
      <c r="Q25" s="37" t="s">
        <v>2214</v>
      </c>
      <c r="R25" s="185">
        <v>45261</v>
      </c>
      <c r="S25" s="182" t="s">
        <v>2215</v>
      </c>
      <c r="T25" s="212" t="s">
        <v>2216</v>
      </c>
      <c r="U25" s="38"/>
      <c r="V25" s="38"/>
      <c r="W25" s="38"/>
      <c r="X25" s="38"/>
      <c r="Y25" s="38"/>
      <c r="Z25" s="1"/>
      <c r="AA25" s="1"/>
      <c r="AB25" s="1"/>
      <c r="AC25" s="1"/>
    </row>
    <row r="26" spans="1:29" s="39" customFormat="1" ht="21" x14ac:dyDescent="0.25">
      <c r="A26" s="47">
        <v>22</v>
      </c>
      <c r="B26" s="213" t="s">
        <v>2297</v>
      </c>
      <c r="C26" s="42" t="s">
        <v>2208</v>
      </c>
      <c r="D26" s="42" t="s">
        <v>115</v>
      </c>
      <c r="E26" s="208" t="s">
        <v>261</v>
      </c>
      <c r="F26" s="47" t="s">
        <v>2209</v>
      </c>
      <c r="G26" s="209">
        <v>1205001</v>
      </c>
      <c r="H26" s="210" t="s">
        <v>2298</v>
      </c>
      <c r="I26" s="210" t="s">
        <v>2299</v>
      </c>
      <c r="J26" s="209" t="s">
        <v>32</v>
      </c>
      <c r="K26" s="47">
        <v>2023</v>
      </c>
      <c r="L26" s="47">
        <f t="shared" si="0"/>
        <v>2028</v>
      </c>
      <c r="M26" s="48">
        <f t="shared" si="1"/>
        <v>2029</v>
      </c>
      <c r="N26" s="211" t="s">
        <v>1404</v>
      </c>
      <c r="O26" s="47" t="s">
        <v>2300</v>
      </c>
      <c r="P26" s="37" t="s">
        <v>2213</v>
      </c>
      <c r="Q26" s="37" t="s">
        <v>2214</v>
      </c>
      <c r="R26" s="185">
        <v>45261</v>
      </c>
      <c r="S26" s="182" t="s">
        <v>2215</v>
      </c>
      <c r="T26" s="212" t="s">
        <v>2216</v>
      </c>
      <c r="U26" s="38"/>
      <c r="V26" s="38"/>
      <c r="W26" s="38"/>
      <c r="X26" s="38"/>
      <c r="Y26" s="38"/>
      <c r="Z26" s="1"/>
      <c r="AA26" s="1"/>
      <c r="AB26" s="1"/>
      <c r="AC26" s="1"/>
    </row>
    <row r="27" spans="1:29" s="39" customFormat="1" ht="21" x14ac:dyDescent="0.25">
      <c r="A27" s="47">
        <v>23</v>
      </c>
      <c r="B27" s="213" t="s">
        <v>2301</v>
      </c>
      <c r="C27" s="42" t="s">
        <v>2208</v>
      </c>
      <c r="D27" s="42" t="s">
        <v>115</v>
      </c>
      <c r="E27" s="208" t="s">
        <v>261</v>
      </c>
      <c r="F27" s="47" t="s">
        <v>2209</v>
      </c>
      <c r="G27" s="209">
        <v>1205001</v>
      </c>
      <c r="H27" s="210" t="s">
        <v>2302</v>
      </c>
      <c r="I27" s="210" t="s">
        <v>2303</v>
      </c>
      <c r="J27" s="209" t="s">
        <v>32</v>
      </c>
      <c r="K27" s="47">
        <v>2023</v>
      </c>
      <c r="L27" s="47">
        <f t="shared" si="0"/>
        <v>2028</v>
      </c>
      <c r="M27" s="48">
        <f t="shared" si="1"/>
        <v>2029</v>
      </c>
      <c r="N27" s="211" t="s">
        <v>1404</v>
      </c>
      <c r="O27" s="47" t="s">
        <v>2304</v>
      </c>
      <c r="P27" s="37" t="s">
        <v>2213</v>
      </c>
      <c r="Q27" s="37" t="s">
        <v>2214</v>
      </c>
      <c r="R27" s="185">
        <v>45261</v>
      </c>
      <c r="S27" s="182" t="s">
        <v>2215</v>
      </c>
      <c r="T27" s="212" t="s">
        <v>2216</v>
      </c>
      <c r="U27" s="38"/>
      <c r="V27" s="38"/>
      <c r="W27" s="38"/>
      <c r="X27" s="38"/>
      <c r="Y27" s="38"/>
      <c r="Z27" s="1"/>
      <c r="AA27" s="1"/>
      <c r="AB27" s="1"/>
      <c r="AC27" s="1"/>
    </row>
    <row r="28" spans="1:29" s="39" customFormat="1" ht="21" x14ac:dyDescent="0.25">
      <c r="A28" s="47">
        <v>24</v>
      </c>
      <c r="B28" s="213" t="s">
        <v>2305</v>
      </c>
      <c r="C28" s="42" t="s">
        <v>2208</v>
      </c>
      <c r="D28" s="42" t="s">
        <v>115</v>
      </c>
      <c r="E28" s="208" t="s">
        <v>261</v>
      </c>
      <c r="F28" s="47" t="s">
        <v>2209</v>
      </c>
      <c r="G28" s="209">
        <v>1205001</v>
      </c>
      <c r="H28" s="210" t="s">
        <v>2306</v>
      </c>
      <c r="I28" s="210" t="s">
        <v>2307</v>
      </c>
      <c r="J28" s="209" t="s">
        <v>32</v>
      </c>
      <c r="K28" s="47">
        <v>2023</v>
      </c>
      <c r="L28" s="47">
        <f t="shared" si="0"/>
        <v>2028</v>
      </c>
      <c r="M28" s="48">
        <f t="shared" si="1"/>
        <v>2029</v>
      </c>
      <c r="N28" s="211" t="s">
        <v>1404</v>
      </c>
      <c r="O28" s="47" t="s">
        <v>2308</v>
      </c>
      <c r="P28" s="37" t="s">
        <v>2213</v>
      </c>
      <c r="Q28" s="37" t="s">
        <v>2214</v>
      </c>
      <c r="R28" s="185">
        <v>45261</v>
      </c>
      <c r="S28" s="182" t="s">
        <v>2215</v>
      </c>
      <c r="T28" s="212" t="s">
        <v>2216</v>
      </c>
      <c r="U28" s="38"/>
      <c r="V28" s="38"/>
      <c r="W28" s="38"/>
      <c r="X28" s="38"/>
      <c r="Y28" s="38"/>
      <c r="Z28" s="1"/>
      <c r="AA28" s="1"/>
      <c r="AB28" s="1"/>
      <c r="AC28" s="1"/>
    </row>
    <row r="29" spans="1:29" s="39" customFormat="1" ht="21" x14ac:dyDescent="0.25">
      <c r="A29" s="47">
        <v>25</v>
      </c>
      <c r="B29" s="213" t="s">
        <v>2309</v>
      </c>
      <c r="C29" s="42" t="s">
        <v>2208</v>
      </c>
      <c r="D29" s="42" t="s">
        <v>115</v>
      </c>
      <c r="E29" s="208" t="s">
        <v>261</v>
      </c>
      <c r="F29" s="47" t="s">
        <v>2209</v>
      </c>
      <c r="G29" s="209">
        <v>1205001</v>
      </c>
      <c r="H29" s="210" t="s">
        <v>2310</v>
      </c>
      <c r="I29" s="210" t="s">
        <v>2311</v>
      </c>
      <c r="J29" s="209" t="s">
        <v>32</v>
      </c>
      <c r="K29" s="47">
        <v>2023</v>
      </c>
      <c r="L29" s="47">
        <f t="shared" si="0"/>
        <v>2028</v>
      </c>
      <c r="M29" s="48">
        <f t="shared" si="1"/>
        <v>2029</v>
      </c>
      <c r="N29" s="211" t="s">
        <v>1404</v>
      </c>
      <c r="O29" s="47" t="s">
        <v>2312</v>
      </c>
      <c r="P29" s="37" t="s">
        <v>2213</v>
      </c>
      <c r="Q29" s="37" t="s">
        <v>2214</v>
      </c>
      <c r="R29" s="185">
        <v>45261</v>
      </c>
      <c r="S29" s="182" t="s">
        <v>2215</v>
      </c>
      <c r="T29" s="212" t="s">
        <v>2216</v>
      </c>
      <c r="U29" s="38"/>
      <c r="V29" s="38"/>
      <c r="W29" s="38"/>
      <c r="X29" s="38"/>
      <c r="Y29" s="38"/>
      <c r="Z29" s="1"/>
      <c r="AA29" s="1"/>
      <c r="AB29" s="1"/>
      <c r="AC29" s="1"/>
    </row>
    <row r="30" spans="1:29" s="39" customFormat="1" ht="21" x14ac:dyDescent="0.3">
      <c r="A30" s="47">
        <v>26</v>
      </c>
      <c r="B30" s="213" t="s">
        <v>2313</v>
      </c>
      <c r="C30" s="42" t="s">
        <v>2208</v>
      </c>
      <c r="D30" s="42" t="s">
        <v>115</v>
      </c>
      <c r="E30" s="208" t="s">
        <v>261</v>
      </c>
      <c r="F30" s="47" t="s">
        <v>2209</v>
      </c>
      <c r="G30" s="209">
        <v>1205001</v>
      </c>
      <c r="H30" s="210" t="s">
        <v>2314</v>
      </c>
      <c r="I30" s="210" t="s">
        <v>2315</v>
      </c>
      <c r="J30" s="209" t="s">
        <v>32</v>
      </c>
      <c r="K30" s="47">
        <v>2023</v>
      </c>
      <c r="L30" s="47">
        <f t="shared" si="0"/>
        <v>2028</v>
      </c>
      <c r="M30" s="48">
        <f t="shared" si="1"/>
        <v>2029</v>
      </c>
      <c r="N30" s="211" t="s">
        <v>1404</v>
      </c>
      <c r="O30" s="219" t="s">
        <v>2316</v>
      </c>
      <c r="P30" s="37" t="s">
        <v>2213</v>
      </c>
      <c r="Q30" s="37" t="s">
        <v>2214</v>
      </c>
      <c r="R30" s="185">
        <v>45261</v>
      </c>
      <c r="S30" s="182" t="s">
        <v>2215</v>
      </c>
      <c r="T30" s="212" t="s">
        <v>2216</v>
      </c>
      <c r="U30" s="38"/>
      <c r="V30" s="38"/>
      <c r="W30" s="38"/>
      <c r="X30" s="38"/>
      <c r="Y30" s="38"/>
      <c r="Z30" s="1"/>
      <c r="AA30" s="1"/>
      <c r="AB30" s="1"/>
      <c r="AC30" s="1"/>
    </row>
    <row r="31" spans="1:29" s="39" customFormat="1" ht="21" x14ac:dyDescent="0.3">
      <c r="A31" s="47">
        <v>27</v>
      </c>
      <c r="B31" s="213" t="s">
        <v>2317</v>
      </c>
      <c r="C31" s="42" t="s">
        <v>2208</v>
      </c>
      <c r="D31" s="42" t="s">
        <v>115</v>
      </c>
      <c r="E31" s="208" t="s">
        <v>261</v>
      </c>
      <c r="F31" s="47" t="s">
        <v>2209</v>
      </c>
      <c r="G31" s="209">
        <v>1205001</v>
      </c>
      <c r="H31" s="210" t="s">
        <v>2318</v>
      </c>
      <c r="I31" s="210" t="s">
        <v>2319</v>
      </c>
      <c r="J31" s="209" t="s">
        <v>32</v>
      </c>
      <c r="K31" s="47">
        <v>2023</v>
      </c>
      <c r="L31" s="47">
        <f t="shared" si="0"/>
        <v>2028</v>
      </c>
      <c r="M31" s="48">
        <f t="shared" si="1"/>
        <v>2029</v>
      </c>
      <c r="N31" s="211" t="s">
        <v>1404</v>
      </c>
      <c r="O31" s="219" t="s">
        <v>2320</v>
      </c>
      <c r="P31" s="37" t="s">
        <v>2213</v>
      </c>
      <c r="Q31" s="37" t="s">
        <v>2214</v>
      </c>
      <c r="R31" s="185">
        <v>45261</v>
      </c>
      <c r="S31" s="182" t="s">
        <v>2215</v>
      </c>
      <c r="T31" s="212" t="s">
        <v>2216</v>
      </c>
      <c r="U31" s="38"/>
      <c r="V31" s="38"/>
      <c r="W31" s="38"/>
      <c r="X31" s="38"/>
      <c r="Y31" s="38"/>
      <c r="Z31" s="1"/>
      <c r="AA31" s="1"/>
      <c r="AB31" s="1"/>
      <c r="AC31" s="1"/>
    </row>
    <row r="32" spans="1:29" s="39" customFormat="1" ht="21" x14ac:dyDescent="0.3">
      <c r="A32" s="47">
        <v>28</v>
      </c>
      <c r="B32" s="213" t="s">
        <v>2321</v>
      </c>
      <c r="C32" s="42" t="s">
        <v>2208</v>
      </c>
      <c r="D32" s="42" t="s">
        <v>115</v>
      </c>
      <c r="E32" s="208" t="s">
        <v>261</v>
      </c>
      <c r="F32" s="47" t="s">
        <v>2209</v>
      </c>
      <c r="G32" s="209">
        <v>1205001</v>
      </c>
      <c r="H32" s="210" t="s">
        <v>2230</v>
      </c>
      <c r="I32" s="210" t="s">
        <v>2322</v>
      </c>
      <c r="J32" s="209" t="s">
        <v>32</v>
      </c>
      <c r="K32" s="47">
        <v>2023</v>
      </c>
      <c r="L32" s="47">
        <f t="shared" si="0"/>
        <v>2028</v>
      </c>
      <c r="M32" s="48">
        <f t="shared" si="1"/>
        <v>2029</v>
      </c>
      <c r="N32" s="211" t="s">
        <v>1404</v>
      </c>
      <c r="O32" s="219" t="s">
        <v>2323</v>
      </c>
      <c r="P32" s="37" t="s">
        <v>2213</v>
      </c>
      <c r="Q32" s="37" t="s">
        <v>2214</v>
      </c>
      <c r="R32" s="185">
        <v>45261</v>
      </c>
      <c r="S32" s="182" t="s">
        <v>2215</v>
      </c>
      <c r="T32" s="212" t="s">
        <v>2216</v>
      </c>
      <c r="U32" s="38"/>
      <c r="V32" s="38"/>
      <c r="W32" s="38"/>
      <c r="X32" s="38"/>
      <c r="Y32" s="38"/>
      <c r="Z32" s="1"/>
      <c r="AA32" s="1"/>
      <c r="AB32" s="1"/>
      <c r="AC32" s="1"/>
    </row>
    <row r="33" spans="1:29" s="39" customFormat="1" ht="21" x14ac:dyDescent="0.3">
      <c r="A33" s="47">
        <v>29</v>
      </c>
      <c r="B33" s="213" t="s">
        <v>2324</v>
      </c>
      <c r="C33" s="42" t="s">
        <v>2208</v>
      </c>
      <c r="D33" s="42" t="s">
        <v>115</v>
      </c>
      <c r="E33" s="208" t="s">
        <v>261</v>
      </c>
      <c r="F33" s="47" t="s">
        <v>2209</v>
      </c>
      <c r="G33" s="209">
        <v>1205001</v>
      </c>
      <c r="H33" s="210" t="s">
        <v>2325</v>
      </c>
      <c r="I33" s="210" t="s">
        <v>2326</v>
      </c>
      <c r="J33" s="209" t="s">
        <v>32</v>
      </c>
      <c r="K33" s="47">
        <v>2023</v>
      </c>
      <c r="L33" s="47">
        <f t="shared" si="0"/>
        <v>2028</v>
      </c>
      <c r="M33" s="48">
        <f t="shared" si="1"/>
        <v>2029</v>
      </c>
      <c r="N33" s="211" t="s">
        <v>1404</v>
      </c>
      <c r="O33" s="219" t="s">
        <v>2327</v>
      </c>
      <c r="P33" s="37" t="s">
        <v>2213</v>
      </c>
      <c r="Q33" s="37" t="s">
        <v>2214</v>
      </c>
      <c r="R33" s="185">
        <v>45261</v>
      </c>
      <c r="S33" s="182" t="s">
        <v>2215</v>
      </c>
      <c r="T33" s="212" t="s">
        <v>2216</v>
      </c>
      <c r="U33" s="38"/>
      <c r="V33" s="38"/>
      <c r="W33" s="38"/>
      <c r="X33" s="38"/>
      <c r="Y33" s="38"/>
      <c r="Z33" s="1"/>
      <c r="AA33" s="1"/>
      <c r="AB33" s="1"/>
      <c r="AC33" s="1"/>
    </row>
    <row r="34" spans="1:29" s="39" customFormat="1" ht="21" x14ac:dyDescent="0.3">
      <c r="A34" s="47">
        <v>30</v>
      </c>
      <c r="B34" s="213" t="s">
        <v>2328</v>
      </c>
      <c r="C34" s="42" t="s">
        <v>2208</v>
      </c>
      <c r="D34" s="42" t="s">
        <v>115</v>
      </c>
      <c r="E34" s="208" t="s">
        <v>261</v>
      </c>
      <c r="F34" s="47" t="s">
        <v>2209</v>
      </c>
      <c r="G34" s="209">
        <v>1205001</v>
      </c>
      <c r="H34" s="210" t="s">
        <v>2329</v>
      </c>
      <c r="I34" s="210" t="s">
        <v>2330</v>
      </c>
      <c r="J34" s="209" t="s">
        <v>32</v>
      </c>
      <c r="K34" s="47">
        <v>2023</v>
      </c>
      <c r="L34" s="47">
        <f t="shared" si="0"/>
        <v>2028</v>
      </c>
      <c r="M34" s="48">
        <f t="shared" si="1"/>
        <v>2029</v>
      </c>
      <c r="N34" s="211" t="s">
        <v>1404</v>
      </c>
      <c r="O34" s="219" t="s">
        <v>2331</v>
      </c>
      <c r="P34" s="37" t="s">
        <v>2213</v>
      </c>
      <c r="Q34" s="37" t="s">
        <v>2214</v>
      </c>
      <c r="R34" s="185">
        <v>45261</v>
      </c>
      <c r="S34" s="182" t="s">
        <v>2215</v>
      </c>
      <c r="T34" s="212" t="s">
        <v>2216</v>
      </c>
      <c r="U34" s="38"/>
      <c r="V34" s="38"/>
      <c r="W34" s="38"/>
      <c r="X34" s="38"/>
      <c r="Y34" s="38"/>
      <c r="Z34" s="1"/>
      <c r="AA34" s="1"/>
      <c r="AB34" s="1"/>
      <c r="AC34" s="1"/>
    </row>
    <row r="35" spans="1:29" s="39" customFormat="1" ht="21" x14ac:dyDescent="0.3">
      <c r="A35" s="47">
        <v>31</v>
      </c>
      <c r="B35" s="213" t="s">
        <v>2332</v>
      </c>
      <c r="C35" s="42" t="s">
        <v>2208</v>
      </c>
      <c r="D35" s="42" t="s">
        <v>115</v>
      </c>
      <c r="E35" s="208" t="s">
        <v>261</v>
      </c>
      <c r="F35" s="47" t="s">
        <v>2209</v>
      </c>
      <c r="G35" s="209">
        <v>1205001</v>
      </c>
      <c r="H35" s="210" t="s">
        <v>2333</v>
      </c>
      <c r="I35" s="210" t="s">
        <v>2334</v>
      </c>
      <c r="J35" s="209" t="s">
        <v>32</v>
      </c>
      <c r="K35" s="47">
        <v>2023</v>
      </c>
      <c r="L35" s="47">
        <f t="shared" si="0"/>
        <v>2028</v>
      </c>
      <c r="M35" s="48">
        <f t="shared" si="1"/>
        <v>2029</v>
      </c>
      <c r="N35" s="211" t="s">
        <v>1404</v>
      </c>
      <c r="O35" s="219" t="s">
        <v>2335</v>
      </c>
      <c r="P35" s="37" t="s">
        <v>2213</v>
      </c>
      <c r="Q35" s="37" t="s">
        <v>2214</v>
      </c>
      <c r="R35" s="185">
        <v>45261</v>
      </c>
      <c r="S35" s="182" t="s">
        <v>2215</v>
      </c>
      <c r="T35" s="212" t="s">
        <v>2216</v>
      </c>
      <c r="U35" s="38"/>
      <c r="V35" s="38"/>
      <c r="W35" s="38"/>
      <c r="X35" s="38"/>
      <c r="Y35" s="38"/>
      <c r="Z35" s="1"/>
      <c r="AA35" s="1"/>
      <c r="AB35" s="1"/>
      <c r="AC35" s="1"/>
    </row>
    <row r="36" spans="1:29" s="39" customFormat="1" ht="21" x14ac:dyDescent="0.3">
      <c r="A36" s="47">
        <v>32</v>
      </c>
      <c r="B36" s="213" t="s">
        <v>2336</v>
      </c>
      <c r="C36" s="42" t="s">
        <v>2208</v>
      </c>
      <c r="D36" s="42" t="s">
        <v>115</v>
      </c>
      <c r="E36" s="208" t="s">
        <v>261</v>
      </c>
      <c r="F36" s="47" t="s">
        <v>2209</v>
      </c>
      <c r="G36" s="209">
        <v>1205001</v>
      </c>
      <c r="H36" s="210" t="s">
        <v>2337</v>
      </c>
      <c r="I36" s="210" t="s">
        <v>2338</v>
      </c>
      <c r="J36" s="209" t="s">
        <v>32</v>
      </c>
      <c r="K36" s="47">
        <v>2023</v>
      </c>
      <c r="L36" s="47">
        <f t="shared" si="0"/>
        <v>2028</v>
      </c>
      <c r="M36" s="48">
        <f t="shared" si="1"/>
        <v>2029</v>
      </c>
      <c r="N36" s="211" t="s">
        <v>1404</v>
      </c>
      <c r="O36" s="219" t="s">
        <v>2339</v>
      </c>
      <c r="P36" s="37" t="s">
        <v>2213</v>
      </c>
      <c r="Q36" s="37" t="s">
        <v>2214</v>
      </c>
      <c r="R36" s="185">
        <v>45261</v>
      </c>
      <c r="S36" s="182" t="s">
        <v>2215</v>
      </c>
      <c r="T36" s="212" t="s">
        <v>2216</v>
      </c>
      <c r="U36" s="38"/>
      <c r="V36" s="38"/>
      <c r="W36" s="38"/>
      <c r="X36" s="38"/>
      <c r="Y36" s="38"/>
      <c r="Z36" s="1"/>
      <c r="AA36" s="1"/>
      <c r="AB36" s="1"/>
      <c r="AC36" s="1"/>
    </row>
    <row r="37" spans="1:29" s="39" customFormat="1" ht="21" x14ac:dyDescent="0.3">
      <c r="A37" s="47">
        <v>33</v>
      </c>
      <c r="B37" s="213" t="s">
        <v>2340</v>
      </c>
      <c r="C37" s="42" t="s">
        <v>2208</v>
      </c>
      <c r="D37" s="42" t="s">
        <v>115</v>
      </c>
      <c r="E37" s="208" t="s">
        <v>261</v>
      </c>
      <c r="F37" s="47" t="s">
        <v>2209</v>
      </c>
      <c r="G37" s="209">
        <v>1205001</v>
      </c>
      <c r="H37" s="210" t="s">
        <v>2341</v>
      </c>
      <c r="I37" s="210" t="s">
        <v>2342</v>
      </c>
      <c r="J37" s="209" t="s">
        <v>32</v>
      </c>
      <c r="K37" s="47">
        <v>2023</v>
      </c>
      <c r="L37" s="47">
        <f t="shared" si="0"/>
        <v>2028</v>
      </c>
      <c r="M37" s="48">
        <f t="shared" si="1"/>
        <v>2029</v>
      </c>
      <c r="N37" s="211" t="s">
        <v>1404</v>
      </c>
      <c r="O37" s="219" t="s">
        <v>2343</v>
      </c>
      <c r="P37" s="37" t="s">
        <v>2213</v>
      </c>
      <c r="Q37" s="37" t="s">
        <v>2214</v>
      </c>
      <c r="R37" s="185">
        <v>45261</v>
      </c>
      <c r="S37" s="182" t="s">
        <v>2215</v>
      </c>
      <c r="T37" s="212" t="s">
        <v>2216</v>
      </c>
      <c r="U37" s="38"/>
      <c r="V37" s="38"/>
      <c r="W37" s="38"/>
      <c r="X37" s="38"/>
      <c r="Y37" s="38"/>
      <c r="Z37" s="1"/>
      <c r="AA37" s="1"/>
      <c r="AB37" s="1"/>
      <c r="AC37" s="1"/>
    </row>
    <row r="38" spans="1:29" s="39" customFormat="1" ht="21" x14ac:dyDescent="0.3">
      <c r="A38" s="47">
        <v>34</v>
      </c>
      <c r="B38" s="213" t="s">
        <v>2344</v>
      </c>
      <c r="C38" s="42" t="s">
        <v>2208</v>
      </c>
      <c r="D38" s="42" t="s">
        <v>115</v>
      </c>
      <c r="E38" s="208" t="s">
        <v>261</v>
      </c>
      <c r="F38" s="47" t="s">
        <v>2209</v>
      </c>
      <c r="G38" s="209">
        <v>1205001</v>
      </c>
      <c r="H38" s="210" t="s">
        <v>2345</v>
      </c>
      <c r="I38" s="210" t="s">
        <v>2346</v>
      </c>
      <c r="J38" s="209" t="s">
        <v>32</v>
      </c>
      <c r="K38" s="47">
        <v>2023</v>
      </c>
      <c r="L38" s="47">
        <f t="shared" si="0"/>
        <v>2028</v>
      </c>
      <c r="M38" s="48">
        <f t="shared" si="1"/>
        <v>2029</v>
      </c>
      <c r="N38" s="211" t="s">
        <v>1404</v>
      </c>
      <c r="O38" s="219" t="s">
        <v>2347</v>
      </c>
      <c r="P38" s="37" t="s">
        <v>2213</v>
      </c>
      <c r="Q38" s="37" t="s">
        <v>2214</v>
      </c>
      <c r="R38" s="185">
        <v>45261</v>
      </c>
      <c r="S38" s="182" t="s">
        <v>2215</v>
      </c>
      <c r="T38" s="212" t="s">
        <v>2216</v>
      </c>
      <c r="U38" s="38"/>
      <c r="V38" s="38"/>
      <c r="W38" s="38"/>
      <c r="X38" s="38"/>
      <c r="Y38" s="38"/>
      <c r="Z38" s="1"/>
      <c r="AA38" s="1"/>
      <c r="AB38" s="1"/>
      <c r="AC38" s="1"/>
    </row>
    <row r="39" spans="1:29" s="39" customFormat="1" ht="21" x14ac:dyDescent="0.3">
      <c r="A39" s="47">
        <v>35</v>
      </c>
      <c r="B39" s="213" t="s">
        <v>2348</v>
      </c>
      <c r="C39" s="42" t="s">
        <v>2208</v>
      </c>
      <c r="D39" s="42" t="s">
        <v>115</v>
      </c>
      <c r="E39" s="208" t="s">
        <v>261</v>
      </c>
      <c r="F39" s="47" t="s">
        <v>2209</v>
      </c>
      <c r="G39" s="209">
        <v>1205001</v>
      </c>
      <c r="H39" s="210" t="s">
        <v>2349</v>
      </c>
      <c r="I39" s="210" t="s">
        <v>2350</v>
      </c>
      <c r="J39" s="209" t="s">
        <v>32</v>
      </c>
      <c r="K39" s="47">
        <v>2023</v>
      </c>
      <c r="L39" s="47">
        <f t="shared" si="0"/>
        <v>2028</v>
      </c>
      <c r="M39" s="48">
        <f t="shared" si="1"/>
        <v>2029</v>
      </c>
      <c r="N39" s="211" t="s">
        <v>1404</v>
      </c>
      <c r="O39" s="219" t="s">
        <v>2351</v>
      </c>
      <c r="P39" s="37" t="s">
        <v>2213</v>
      </c>
      <c r="Q39" s="37" t="s">
        <v>2214</v>
      </c>
      <c r="R39" s="185">
        <v>45261</v>
      </c>
      <c r="S39" s="182" t="s">
        <v>2215</v>
      </c>
      <c r="T39" s="212" t="s">
        <v>2216</v>
      </c>
      <c r="U39" s="38"/>
      <c r="V39" s="38"/>
      <c r="W39" s="38"/>
      <c r="X39" s="38"/>
      <c r="Y39" s="38"/>
      <c r="Z39" s="1"/>
      <c r="AA39" s="1"/>
      <c r="AB39" s="1"/>
      <c r="AC39" s="1"/>
    </row>
    <row r="40" spans="1:29" s="39" customFormat="1" ht="21" x14ac:dyDescent="0.3">
      <c r="A40" s="47">
        <v>36</v>
      </c>
      <c r="B40" s="213" t="s">
        <v>2352</v>
      </c>
      <c r="C40" s="42" t="s">
        <v>2208</v>
      </c>
      <c r="D40" s="42" t="s">
        <v>115</v>
      </c>
      <c r="E40" s="208" t="s">
        <v>261</v>
      </c>
      <c r="F40" s="47" t="s">
        <v>2209</v>
      </c>
      <c r="G40" s="209">
        <v>1205001</v>
      </c>
      <c r="H40" s="210" t="s">
        <v>2353</v>
      </c>
      <c r="I40" s="210" t="s">
        <v>2354</v>
      </c>
      <c r="J40" s="209" t="s">
        <v>32</v>
      </c>
      <c r="K40" s="47">
        <v>2023</v>
      </c>
      <c r="L40" s="47">
        <f t="shared" si="0"/>
        <v>2028</v>
      </c>
      <c r="M40" s="48">
        <f t="shared" si="1"/>
        <v>2029</v>
      </c>
      <c r="N40" s="211" t="s">
        <v>1404</v>
      </c>
      <c r="O40" s="219" t="s">
        <v>2355</v>
      </c>
      <c r="P40" s="37" t="s">
        <v>2213</v>
      </c>
      <c r="Q40" s="37" t="s">
        <v>2214</v>
      </c>
      <c r="R40" s="185">
        <v>45261</v>
      </c>
      <c r="S40" s="182" t="s">
        <v>2215</v>
      </c>
      <c r="T40" s="212" t="s">
        <v>2216</v>
      </c>
      <c r="U40" s="38"/>
      <c r="V40" s="38"/>
      <c r="W40" s="38"/>
      <c r="X40" s="38"/>
      <c r="Y40" s="38"/>
      <c r="Z40" s="1"/>
      <c r="AA40" s="1"/>
      <c r="AB40" s="1"/>
      <c r="AC40" s="1"/>
    </row>
    <row r="41" spans="1:29" s="39" customFormat="1" ht="21" x14ac:dyDescent="0.3">
      <c r="A41" s="47">
        <v>37</v>
      </c>
      <c r="B41" s="213" t="s">
        <v>2356</v>
      </c>
      <c r="C41" s="42" t="s">
        <v>2208</v>
      </c>
      <c r="D41" s="42" t="s">
        <v>115</v>
      </c>
      <c r="E41" s="208" t="s">
        <v>261</v>
      </c>
      <c r="F41" s="47" t="s">
        <v>2209</v>
      </c>
      <c r="G41" s="209">
        <v>1205001</v>
      </c>
      <c r="H41" s="210" t="s">
        <v>2357</v>
      </c>
      <c r="I41" s="210" t="s">
        <v>2358</v>
      </c>
      <c r="J41" s="209" t="s">
        <v>32</v>
      </c>
      <c r="K41" s="47">
        <v>2023</v>
      </c>
      <c r="L41" s="47">
        <f t="shared" si="0"/>
        <v>2028</v>
      </c>
      <c r="M41" s="48">
        <f t="shared" si="1"/>
        <v>2029</v>
      </c>
      <c r="N41" s="211" t="s">
        <v>1404</v>
      </c>
      <c r="O41" s="219" t="s">
        <v>2359</v>
      </c>
      <c r="P41" s="37" t="s">
        <v>2213</v>
      </c>
      <c r="Q41" s="37" t="s">
        <v>2214</v>
      </c>
      <c r="R41" s="185">
        <v>45261</v>
      </c>
      <c r="S41" s="182" t="s">
        <v>2215</v>
      </c>
      <c r="T41" s="212" t="s">
        <v>2216</v>
      </c>
      <c r="U41" s="38"/>
      <c r="V41" s="38"/>
      <c r="W41" s="38"/>
      <c r="X41" s="38"/>
      <c r="Y41" s="38"/>
      <c r="Z41" s="1"/>
      <c r="AA41" s="1"/>
      <c r="AB41" s="1"/>
      <c r="AC41" s="1"/>
    </row>
    <row r="42" spans="1:29" s="39" customFormat="1" ht="21" x14ac:dyDescent="0.3">
      <c r="A42" s="47">
        <v>38</v>
      </c>
      <c r="B42" s="213" t="s">
        <v>2360</v>
      </c>
      <c r="C42" s="42" t="s">
        <v>2208</v>
      </c>
      <c r="D42" s="42" t="s">
        <v>115</v>
      </c>
      <c r="E42" s="208" t="s">
        <v>261</v>
      </c>
      <c r="F42" s="47" t="s">
        <v>2209</v>
      </c>
      <c r="G42" s="209">
        <v>1205001</v>
      </c>
      <c r="H42" s="210" t="s">
        <v>2361</v>
      </c>
      <c r="I42" s="210" t="s">
        <v>2362</v>
      </c>
      <c r="J42" s="209" t="s">
        <v>32</v>
      </c>
      <c r="K42" s="47">
        <v>2023</v>
      </c>
      <c r="L42" s="47">
        <f t="shared" si="0"/>
        <v>2028</v>
      </c>
      <c r="M42" s="48">
        <f t="shared" si="1"/>
        <v>2029</v>
      </c>
      <c r="N42" s="211" t="s">
        <v>1404</v>
      </c>
      <c r="O42" s="219" t="s">
        <v>2363</v>
      </c>
      <c r="P42" s="37" t="s">
        <v>2213</v>
      </c>
      <c r="Q42" s="37" t="s">
        <v>2214</v>
      </c>
      <c r="R42" s="185">
        <v>45261</v>
      </c>
      <c r="S42" s="182" t="s">
        <v>2215</v>
      </c>
      <c r="T42" s="212" t="s">
        <v>2216</v>
      </c>
      <c r="U42" s="38"/>
      <c r="V42" s="38"/>
      <c r="W42" s="38"/>
      <c r="X42" s="38"/>
      <c r="Y42" s="38"/>
      <c r="Z42" s="1"/>
      <c r="AA42" s="1"/>
      <c r="AB42" s="1"/>
      <c r="AC42" s="1"/>
    </row>
    <row r="43" spans="1:29" s="39" customFormat="1" ht="21" x14ac:dyDescent="0.3">
      <c r="A43" s="47">
        <v>39</v>
      </c>
      <c r="B43" s="213" t="s">
        <v>2364</v>
      </c>
      <c r="C43" s="42" t="s">
        <v>2208</v>
      </c>
      <c r="D43" s="42" t="s">
        <v>115</v>
      </c>
      <c r="E43" s="208" t="s">
        <v>261</v>
      </c>
      <c r="F43" s="47" t="s">
        <v>2209</v>
      </c>
      <c r="G43" s="209">
        <v>1205001</v>
      </c>
      <c r="H43" s="210" t="s">
        <v>2365</v>
      </c>
      <c r="I43" s="210" t="s">
        <v>2366</v>
      </c>
      <c r="J43" s="209" t="s">
        <v>32</v>
      </c>
      <c r="K43" s="47">
        <v>2023</v>
      </c>
      <c r="L43" s="47">
        <f t="shared" si="0"/>
        <v>2028</v>
      </c>
      <c r="M43" s="48">
        <f t="shared" si="1"/>
        <v>2029</v>
      </c>
      <c r="N43" s="211" t="s">
        <v>1404</v>
      </c>
      <c r="O43" s="219" t="s">
        <v>2367</v>
      </c>
      <c r="P43" s="37" t="s">
        <v>2213</v>
      </c>
      <c r="Q43" s="37" t="s">
        <v>2214</v>
      </c>
      <c r="R43" s="185">
        <v>45261</v>
      </c>
      <c r="S43" s="182" t="s">
        <v>2215</v>
      </c>
      <c r="T43" s="212" t="s">
        <v>2216</v>
      </c>
      <c r="U43" s="38"/>
      <c r="V43" s="38"/>
      <c r="W43" s="38"/>
      <c r="X43" s="38"/>
      <c r="Y43" s="38"/>
      <c r="Z43" s="1"/>
      <c r="AA43" s="1"/>
      <c r="AB43" s="1"/>
      <c r="AC43" s="1"/>
    </row>
    <row r="44" spans="1:29" s="39" customFormat="1" ht="21" x14ac:dyDescent="0.3">
      <c r="A44" s="47">
        <v>40</v>
      </c>
      <c r="B44" s="213" t="s">
        <v>2368</v>
      </c>
      <c r="C44" s="42" t="s">
        <v>2208</v>
      </c>
      <c r="D44" s="42" t="s">
        <v>115</v>
      </c>
      <c r="E44" s="208" t="s">
        <v>261</v>
      </c>
      <c r="F44" s="47" t="s">
        <v>2209</v>
      </c>
      <c r="G44" s="209">
        <v>1205001</v>
      </c>
      <c r="H44" s="210" t="s">
        <v>2369</v>
      </c>
      <c r="I44" s="210" t="s">
        <v>2370</v>
      </c>
      <c r="J44" s="209" t="s">
        <v>32</v>
      </c>
      <c r="K44" s="47">
        <v>2023</v>
      </c>
      <c r="L44" s="47">
        <f t="shared" si="0"/>
        <v>2028</v>
      </c>
      <c r="M44" s="48">
        <f t="shared" si="1"/>
        <v>2029</v>
      </c>
      <c r="N44" s="211" t="s">
        <v>1404</v>
      </c>
      <c r="O44" s="219" t="s">
        <v>2371</v>
      </c>
      <c r="P44" s="37" t="s">
        <v>2213</v>
      </c>
      <c r="Q44" s="37" t="s">
        <v>2214</v>
      </c>
      <c r="R44" s="185">
        <v>45261</v>
      </c>
      <c r="S44" s="182" t="s">
        <v>2215</v>
      </c>
      <c r="T44" s="212" t="s">
        <v>2216</v>
      </c>
      <c r="U44" s="38"/>
      <c r="V44" s="38"/>
      <c r="W44" s="38"/>
      <c r="X44" s="38"/>
      <c r="Y44" s="38"/>
      <c r="Z44" s="1"/>
      <c r="AA44" s="1"/>
      <c r="AB44" s="1"/>
      <c r="AC44" s="1"/>
    </row>
    <row r="45" spans="1:29" s="39" customFormat="1" ht="21" x14ac:dyDescent="0.3">
      <c r="A45" s="47">
        <v>41</v>
      </c>
      <c r="B45" s="213" t="s">
        <v>2372</v>
      </c>
      <c r="C45" s="42" t="s">
        <v>2208</v>
      </c>
      <c r="D45" s="42" t="s">
        <v>115</v>
      </c>
      <c r="E45" s="208" t="s">
        <v>261</v>
      </c>
      <c r="F45" s="47" t="s">
        <v>2209</v>
      </c>
      <c r="G45" s="209">
        <v>1205001</v>
      </c>
      <c r="H45" s="210" t="s">
        <v>2373</v>
      </c>
      <c r="I45" s="210" t="s">
        <v>2374</v>
      </c>
      <c r="J45" s="209" t="s">
        <v>32</v>
      </c>
      <c r="K45" s="47">
        <v>2023</v>
      </c>
      <c r="L45" s="47">
        <f t="shared" si="0"/>
        <v>2028</v>
      </c>
      <c r="M45" s="48">
        <f t="shared" si="1"/>
        <v>2029</v>
      </c>
      <c r="N45" s="211" t="s">
        <v>1404</v>
      </c>
      <c r="O45" s="219" t="s">
        <v>2375</v>
      </c>
      <c r="P45" s="37" t="s">
        <v>2213</v>
      </c>
      <c r="Q45" s="37" t="s">
        <v>2214</v>
      </c>
      <c r="R45" s="185">
        <v>45261</v>
      </c>
      <c r="S45" s="182" t="s">
        <v>2215</v>
      </c>
      <c r="T45" s="212" t="s">
        <v>2216</v>
      </c>
      <c r="U45" s="38"/>
      <c r="V45" s="38"/>
      <c r="W45" s="38"/>
      <c r="X45" s="38"/>
      <c r="Y45" s="38"/>
      <c r="Z45" s="1"/>
      <c r="AA45" s="1"/>
      <c r="AB45" s="1"/>
      <c r="AC45" s="1"/>
    </row>
    <row r="46" spans="1:29" s="39" customFormat="1" ht="21" x14ac:dyDescent="0.3">
      <c r="A46" s="47">
        <v>42</v>
      </c>
      <c r="B46" s="213" t="s">
        <v>2376</v>
      </c>
      <c r="C46" s="42" t="s">
        <v>2208</v>
      </c>
      <c r="D46" s="42" t="s">
        <v>115</v>
      </c>
      <c r="E46" s="208" t="s">
        <v>261</v>
      </c>
      <c r="F46" s="47" t="s">
        <v>2209</v>
      </c>
      <c r="G46" s="209">
        <v>1205001</v>
      </c>
      <c r="H46" s="210" t="s">
        <v>2377</v>
      </c>
      <c r="I46" s="210" t="s">
        <v>2378</v>
      </c>
      <c r="J46" s="209" t="s">
        <v>32</v>
      </c>
      <c r="K46" s="47">
        <v>2023</v>
      </c>
      <c r="L46" s="47">
        <f t="shared" si="0"/>
        <v>2028</v>
      </c>
      <c r="M46" s="48">
        <f t="shared" si="1"/>
        <v>2029</v>
      </c>
      <c r="N46" s="211" t="s">
        <v>1404</v>
      </c>
      <c r="O46" s="219" t="s">
        <v>2379</v>
      </c>
      <c r="P46" s="37" t="s">
        <v>2213</v>
      </c>
      <c r="Q46" s="37" t="s">
        <v>2214</v>
      </c>
      <c r="R46" s="185">
        <v>45261</v>
      </c>
      <c r="S46" s="182" t="s">
        <v>2215</v>
      </c>
      <c r="T46" s="212" t="s">
        <v>2216</v>
      </c>
      <c r="U46" s="38"/>
    </row>
    <row r="47" spans="1:29" s="39" customFormat="1" ht="21" x14ac:dyDescent="0.3">
      <c r="A47" s="47">
        <v>43</v>
      </c>
      <c r="B47" s="213" t="s">
        <v>2380</v>
      </c>
      <c r="C47" s="42" t="s">
        <v>2208</v>
      </c>
      <c r="D47" s="42" t="s">
        <v>115</v>
      </c>
      <c r="E47" s="208" t="s">
        <v>261</v>
      </c>
      <c r="F47" s="47" t="s">
        <v>2209</v>
      </c>
      <c r="G47" s="209">
        <v>1205001</v>
      </c>
      <c r="H47" s="210" t="s">
        <v>2381</v>
      </c>
      <c r="I47" s="210" t="s">
        <v>2382</v>
      </c>
      <c r="J47" s="209" t="s">
        <v>32</v>
      </c>
      <c r="K47" s="47">
        <v>2023</v>
      </c>
      <c r="L47" s="47">
        <f t="shared" si="0"/>
        <v>2028</v>
      </c>
      <c r="M47" s="48">
        <f t="shared" si="1"/>
        <v>2029</v>
      </c>
      <c r="N47" s="211" t="s">
        <v>1404</v>
      </c>
      <c r="O47" s="219" t="s">
        <v>2383</v>
      </c>
      <c r="P47" s="37" t="s">
        <v>2213</v>
      </c>
      <c r="Q47" s="37" t="s">
        <v>2214</v>
      </c>
      <c r="R47" s="185">
        <v>45261</v>
      </c>
      <c r="S47" s="182" t="s">
        <v>2215</v>
      </c>
      <c r="T47" s="212" t="s">
        <v>2216</v>
      </c>
      <c r="U47" s="38"/>
      <c r="V47" s="38"/>
      <c r="W47" s="38"/>
      <c r="X47" s="38"/>
      <c r="Y47" s="38"/>
      <c r="Z47" s="1"/>
      <c r="AA47" s="1"/>
      <c r="AB47" s="1"/>
      <c r="AC47" s="1"/>
    </row>
    <row r="48" spans="1:29" s="39" customFormat="1" ht="21" x14ac:dyDescent="0.3">
      <c r="A48" s="47">
        <v>44</v>
      </c>
      <c r="B48" s="213" t="s">
        <v>2384</v>
      </c>
      <c r="C48" s="42" t="s">
        <v>2208</v>
      </c>
      <c r="D48" s="42" t="s">
        <v>115</v>
      </c>
      <c r="E48" s="208" t="s">
        <v>261</v>
      </c>
      <c r="F48" s="47" t="s">
        <v>2209</v>
      </c>
      <c r="G48" s="209">
        <v>1205001</v>
      </c>
      <c r="H48" s="210" t="s">
        <v>2385</v>
      </c>
      <c r="I48" s="210" t="s">
        <v>2386</v>
      </c>
      <c r="J48" s="209" t="s">
        <v>32</v>
      </c>
      <c r="K48" s="47">
        <v>2023</v>
      </c>
      <c r="L48" s="47">
        <f t="shared" si="0"/>
        <v>2028</v>
      </c>
      <c r="M48" s="48">
        <f t="shared" si="1"/>
        <v>2029</v>
      </c>
      <c r="N48" s="211" t="s">
        <v>1404</v>
      </c>
      <c r="O48" s="219" t="s">
        <v>2387</v>
      </c>
      <c r="P48" s="37" t="s">
        <v>2213</v>
      </c>
      <c r="Q48" s="37" t="s">
        <v>2214</v>
      </c>
      <c r="R48" s="185">
        <v>45261</v>
      </c>
      <c r="S48" s="182" t="s">
        <v>2215</v>
      </c>
      <c r="T48" s="212" t="s">
        <v>2216</v>
      </c>
      <c r="U48" s="38"/>
      <c r="V48" s="38"/>
      <c r="W48" s="38"/>
      <c r="X48" s="38"/>
      <c r="Y48" s="38"/>
      <c r="Z48" s="1"/>
      <c r="AA48" s="1"/>
      <c r="AB48" s="1"/>
      <c r="AC48" s="1"/>
    </row>
    <row r="49" spans="1:29" s="39" customFormat="1" ht="21" x14ac:dyDescent="0.3">
      <c r="A49" s="47">
        <v>45</v>
      </c>
      <c r="B49" s="213" t="s">
        <v>2388</v>
      </c>
      <c r="C49" s="42" t="s">
        <v>2208</v>
      </c>
      <c r="D49" s="42" t="s">
        <v>115</v>
      </c>
      <c r="E49" s="208" t="s">
        <v>261</v>
      </c>
      <c r="F49" s="47" t="s">
        <v>2209</v>
      </c>
      <c r="G49" s="209">
        <v>1205001</v>
      </c>
      <c r="H49" s="210" t="s">
        <v>2389</v>
      </c>
      <c r="I49" s="210" t="s">
        <v>2390</v>
      </c>
      <c r="J49" s="209" t="s">
        <v>32</v>
      </c>
      <c r="K49" s="47">
        <v>2023</v>
      </c>
      <c r="L49" s="47">
        <f t="shared" si="0"/>
        <v>2028</v>
      </c>
      <c r="M49" s="48">
        <f t="shared" si="1"/>
        <v>2029</v>
      </c>
      <c r="N49" s="211" t="s">
        <v>1404</v>
      </c>
      <c r="O49" s="219" t="s">
        <v>2391</v>
      </c>
      <c r="P49" s="37" t="s">
        <v>2213</v>
      </c>
      <c r="Q49" s="37" t="s">
        <v>2214</v>
      </c>
      <c r="R49" s="185">
        <v>45261</v>
      </c>
      <c r="S49" s="182" t="s">
        <v>2215</v>
      </c>
      <c r="T49" s="212" t="s">
        <v>2216</v>
      </c>
      <c r="U49" s="38"/>
      <c r="V49" s="38"/>
      <c r="W49" s="38"/>
      <c r="X49" s="38"/>
      <c r="Y49" s="38"/>
      <c r="Z49" s="1"/>
      <c r="AA49" s="1"/>
      <c r="AB49" s="1"/>
      <c r="AC49" s="1"/>
    </row>
    <row r="50" spans="1:29" s="39" customFormat="1" ht="21" x14ac:dyDescent="0.3">
      <c r="A50" s="47">
        <v>46</v>
      </c>
      <c r="B50" s="213" t="s">
        <v>2392</v>
      </c>
      <c r="C50" s="42" t="s">
        <v>2208</v>
      </c>
      <c r="D50" s="42" t="s">
        <v>115</v>
      </c>
      <c r="E50" s="208" t="s">
        <v>261</v>
      </c>
      <c r="F50" s="47" t="s">
        <v>2209</v>
      </c>
      <c r="G50" s="209">
        <v>1205001</v>
      </c>
      <c r="H50" s="210" t="s">
        <v>2393</v>
      </c>
      <c r="I50" s="210" t="s">
        <v>2394</v>
      </c>
      <c r="J50" s="209" t="s">
        <v>32</v>
      </c>
      <c r="K50" s="47">
        <v>2023</v>
      </c>
      <c r="L50" s="47">
        <f t="shared" si="0"/>
        <v>2028</v>
      </c>
      <c r="M50" s="48">
        <f t="shared" si="1"/>
        <v>2029</v>
      </c>
      <c r="N50" s="211" t="s">
        <v>1404</v>
      </c>
      <c r="O50" s="219" t="s">
        <v>2395</v>
      </c>
      <c r="P50" s="37" t="s">
        <v>2213</v>
      </c>
      <c r="Q50" s="37" t="s">
        <v>2214</v>
      </c>
      <c r="R50" s="185">
        <v>45261</v>
      </c>
      <c r="S50" s="182" t="s">
        <v>2215</v>
      </c>
      <c r="T50" s="212" t="s">
        <v>2216</v>
      </c>
      <c r="U50" s="38"/>
      <c r="V50" s="38"/>
      <c r="W50" s="38"/>
      <c r="X50" s="38"/>
      <c r="Y50" s="38"/>
      <c r="Z50" s="1"/>
      <c r="AA50" s="1"/>
      <c r="AB50" s="1"/>
      <c r="AC50" s="1"/>
    </row>
    <row r="51" spans="1:29" s="39" customFormat="1" ht="21" x14ac:dyDescent="0.3">
      <c r="A51" s="47">
        <v>47</v>
      </c>
      <c r="B51" s="213" t="s">
        <v>2396</v>
      </c>
      <c r="C51" s="42" t="s">
        <v>2208</v>
      </c>
      <c r="D51" s="42" t="s">
        <v>115</v>
      </c>
      <c r="E51" s="208" t="s">
        <v>261</v>
      </c>
      <c r="F51" s="47" t="s">
        <v>2209</v>
      </c>
      <c r="G51" s="209">
        <v>1205001</v>
      </c>
      <c r="H51" s="210" t="s">
        <v>2397</v>
      </c>
      <c r="I51" s="210" t="s">
        <v>2398</v>
      </c>
      <c r="J51" s="209" t="s">
        <v>32</v>
      </c>
      <c r="K51" s="47">
        <v>2023</v>
      </c>
      <c r="L51" s="47">
        <f t="shared" si="0"/>
        <v>2028</v>
      </c>
      <c r="M51" s="48">
        <f t="shared" si="1"/>
        <v>2029</v>
      </c>
      <c r="N51" s="211" t="s">
        <v>1404</v>
      </c>
      <c r="O51" s="219" t="s">
        <v>2399</v>
      </c>
      <c r="P51" s="37" t="s">
        <v>2213</v>
      </c>
      <c r="Q51" s="37" t="s">
        <v>2214</v>
      </c>
      <c r="R51" s="185">
        <v>45261</v>
      </c>
      <c r="S51" s="182" t="s">
        <v>2215</v>
      </c>
      <c r="T51" s="212" t="s">
        <v>2216</v>
      </c>
      <c r="U51" s="38"/>
    </row>
    <row r="52" spans="1:29" s="39" customFormat="1" ht="21" x14ac:dyDescent="0.3">
      <c r="A52" s="47">
        <v>48</v>
      </c>
      <c r="B52" s="213" t="s">
        <v>2400</v>
      </c>
      <c r="C52" s="42" t="s">
        <v>2208</v>
      </c>
      <c r="D52" s="42" t="s">
        <v>115</v>
      </c>
      <c r="E52" s="208" t="s">
        <v>261</v>
      </c>
      <c r="F52" s="47" t="s">
        <v>2209</v>
      </c>
      <c r="G52" s="209">
        <v>1205001</v>
      </c>
      <c r="H52" s="210" t="s">
        <v>2401</v>
      </c>
      <c r="I52" s="210" t="s">
        <v>2402</v>
      </c>
      <c r="J52" s="209" t="s">
        <v>32</v>
      </c>
      <c r="K52" s="47">
        <v>2023</v>
      </c>
      <c r="L52" s="47">
        <f t="shared" si="0"/>
        <v>2028</v>
      </c>
      <c r="M52" s="48">
        <f t="shared" si="1"/>
        <v>2029</v>
      </c>
      <c r="N52" s="211" t="s">
        <v>1404</v>
      </c>
      <c r="O52" s="219" t="s">
        <v>2403</v>
      </c>
      <c r="P52" s="37" t="s">
        <v>2213</v>
      </c>
      <c r="Q52" s="37" t="s">
        <v>2214</v>
      </c>
      <c r="R52" s="185">
        <v>45261</v>
      </c>
      <c r="S52" s="182" t="s">
        <v>2215</v>
      </c>
      <c r="T52" s="212" t="s">
        <v>2216</v>
      </c>
      <c r="U52" s="38"/>
      <c r="V52" s="38"/>
      <c r="W52" s="38"/>
      <c r="X52" s="38"/>
      <c r="Y52" s="38"/>
      <c r="Z52" s="1"/>
      <c r="AA52" s="1"/>
      <c r="AB52" s="1"/>
      <c r="AC52" s="1"/>
    </row>
    <row r="53" spans="1:29" s="39" customFormat="1" ht="21" x14ac:dyDescent="0.3">
      <c r="A53" s="47">
        <v>49</v>
      </c>
      <c r="B53" s="213" t="s">
        <v>2404</v>
      </c>
      <c r="C53" s="42" t="s">
        <v>2208</v>
      </c>
      <c r="D53" s="42" t="s">
        <v>115</v>
      </c>
      <c r="E53" s="208" t="s">
        <v>261</v>
      </c>
      <c r="F53" s="47" t="s">
        <v>2209</v>
      </c>
      <c r="G53" s="209">
        <v>1205001</v>
      </c>
      <c r="H53" s="210" t="s">
        <v>2405</v>
      </c>
      <c r="I53" s="210" t="s">
        <v>2406</v>
      </c>
      <c r="J53" s="209" t="s">
        <v>32</v>
      </c>
      <c r="K53" s="47">
        <v>2023</v>
      </c>
      <c r="L53" s="47">
        <f t="shared" si="0"/>
        <v>2028</v>
      </c>
      <c r="M53" s="48">
        <f t="shared" si="1"/>
        <v>2029</v>
      </c>
      <c r="N53" s="211" t="s">
        <v>1404</v>
      </c>
      <c r="O53" s="219" t="s">
        <v>2407</v>
      </c>
      <c r="P53" s="37" t="s">
        <v>2213</v>
      </c>
      <c r="Q53" s="37" t="s">
        <v>2214</v>
      </c>
      <c r="R53" s="185">
        <v>45261</v>
      </c>
      <c r="S53" s="182" t="s">
        <v>2215</v>
      </c>
      <c r="T53" s="212" t="s">
        <v>2216</v>
      </c>
      <c r="U53" s="38"/>
      <c r="V53" s="38"/>
      <c r="W53" s="38"/>
      <c r="X53" s="38"/>
      <c r="Y53" s="38"/>
      <c r="Z53" s="1"/>
      <c r="AA53" s="1"/>
      <c r="AB53" s="1"/>
      <c r="AC53" s="1"/>
    </row>
    <row r="54" spans="1:29" s="39" customFormat="1" ht="21" x14ac:dyDescent="0.3">
      <c r="A54" s="47">
        <v>50</v>
      </c>
      <c r="B54" s="213" t="s">
        <v>2408</v>
      </c>
      <c r="C54" s="42" t="s">
        <v>2208</v>
      </c>
      <c r="D54" s="42" t="s">
        <v>115</v>
      </c>
      <c r="E54" s="208" t="s">
        <v>261</v>
      </c>
      <c r="F54" s="47" t="s">
        <v>2209</v>
      </c>
      <c r="G54" s="209">
        <v>1205001</v>
      </c>
      <c r="H54" s="210" t="s">
        <v>2409</v>
      </c>
      <c r="I54" s="210" t="s">
        <v>2410</v>
      </c>
      <c r="J54" s="209" t="s">
        <v>32</v>
      </c>
      <c r="K54" s="47">
        <v>2023</v>
      </c>
      <c r="L54" s="47">
        <f t="shared" si="0"/>
        <v>2028</v>
      </c>
      <c r="M54" s="48">
        <f t="shared" si="1"/>
        <v>2029</v>
      </c>
      <c r="N54" s="211" t="s">
        <v>1404</v>
      </c>
      <c r="O54" s="219" t="s">
        <v>2411</v>
      </c>
      <c r="P54" s="37" t="s">
        <v>2213</v>
      </c>
      <c r="Q54" s="37" t="s">
        <v>2214</v>
      </c>
      <c r="R54" s="185">
        <v>45261</v>
      </c>
      <c r="S54" s="182" t="s">
        <v>2215</v>
      </c>
      <c r="T54" s="212" t="s">
        <v>2216</v>
      </c>
      <c r="U54" s="38"/>
      <c r="V54" s="38"/>
      <c r="W54" s="38"/>
      <c r="X54" s="38"/>
      <c r="Y54" s="38"/>
      <c r="Z54" s="1"/>
      <c r="AA54" s="1"/>
      <c r="AB54" s="1"/>
      <c r="AC54" s="1"/>
    </row>
    <row r="55" spans="1:29" s="39" customFormat="1" ht="21" x14ac:dyDescent="0.3">
      <c r="A55" s="47">
        <v>51</v>
      </c>
      <c r="B55" s="213" t="s">
        <v>2412</v>
      </c>
      <c r="C55" s="42" t="s">
        <v>2208</v>
      </c>
      <c r="D55" s="42" t="s">
        <v>115</v>
      </c>
      <c r="E55" s="208" t="s">
        <v>261</v>
      </c>
      <c r="F55" s="47" t="s">
        <v>2209</v>
      </c>
      <c r="G55" s="209">
        <v>1205001</v>
      </c>
      <c r="H55" s="210" t="s">
        <v>2413</v>
      </c>
      <c r="I55" s="210" t="s">
        <v>2414</v>
      </c>
      <c r="J55" s="209" t="s">
        <v>32</v>
      </c>
      <c r="K55" s="47">
        <v>2023</v>
      </c>
      <c r="L55" s="47">
        <f t="shared" si="0"/>
        <v>2028</v>
      </c>
      <c r="M55" s="48">
        <f t="shared" si="1"/>
        <v>2029</v>
      </c>
      <c r="N55" s="211" t="s">
        <v>1404</v>
      </c>
      <c r="O55" s="219" t="s">
        <v>2415</v>
      </c>
      <c r="P55" s="37" t="s">
        <v>2213</v>
      </c>
      <c r="Q55" s="37" t="s">
        <v>2214</v>
      </c>
      <c r="R55" s="185">
        <v>45261</v>
      </c>
      <c r="S55" s="182" t="s">
        <v>2215</v>
      </c>
      <c r="T55" s="212" t="s">
        <v>2216</v>
      </c>
      <c r="U55" s="38"/>
    </row>
    <row r="56" spans="1:29" s="39" customFormat="1" ht="21" x14ac:dyDescent="0.3">
      <c r="A56" s="47">
        <v>52</v>
      </c>
      <c r="B56" s="213" t="s">
        <v>2416</v>
      </c>
      <c r="C56" s="42" t="s">
        <v>2208</v>
      </c>
      <c r="D56" s="42" t="s">
        <v>115</v>
      </c>
      <c r="E56" s="208" t="s">
        <v>261</v>
      </c>
      <c r="F56" s="47" t="s">
        <v>2209</v>
      </c>
      <c r="G56" s="209">
        <v>1205001</v>
      </c>
      <c r="H56" s="210" t="s">
        <v>2417</v>
      </c>
      <c r="I56" s="210" t="s">
        <v>2418</v>
      </c>
      <c r="J56" s="209" t="s">
        <v>32</v>
      </c>
      <c r="K56" s="47">
        <v>2023</v>
      </c>
      <c r="L56" s="47">
        <f t="shared" si="0"/>
        <v>2028</v>
      </c>
      <c r="M56" s="48">
        <f t="shared" si="1"/>
        <v>2029</v>
      </c>
      <c r="N56" s="211" t="s">
        <v>1404</v>
      </c>
      <c r="O56" s="219" t="s">
        <v>2419</v>
      </c>
      <c r="P56" s="37" t="s">
        <v>2213</v>
      </c>
      <c r="Q56" s="37" t="s">
        <v>2214</v>
      </c>
      <c r="R56" s="185">
        <v>45261</v>
      </c>
      <c r="S56" s="182" t="s">
        <v>2215</v>
      </c>
      <c r="T56" s="212" t="s">
        <v>2216</v>
      </c>
      <c r="U56" s="38"/>
    </row>
    <row r="57" spans="1:29" s="39" customFormat="1" ht="21" x14ac:dyDescent="0.3">
      <c r="A57" s="47">
        <v>53</v>
      </c>
      <c r="B57" s="213" t="s">
        <v>2420</v>
      </c>
      <c r="C57" s="42" t="s">
        <v>2208</v>
      </c>
      <c r="D57" s="42" t="s">
        <v>115</v>
      </c>
      <c r="E57" s="208" t="s">
        <v>261</v>
      </c>
      <c r="F57" s="47" t="s">
        <v>2209</v>
      </c>
      <c r="G57" s="209">
        <v>1205001</v>
      </c>
      <c r="H57" s="210" t="s">
        <v>2421</v>
      </c>
      <c r="I57" s="210" t="s">
        <v>2422</v>
      </c>
      <c r="J57" s="209" t="s">
        <v>32</v>
      </c>
      <c r="K57" s="47">
        <v>2023</v>
      </c>
      <c r="L57" s="47">
        <f t="shared" si="0"/>
        <v>2028</v>
      </c>
      <c r="M57" s="48">
        <f t="shared" si="1"/>
        <v>2029</v>
      </c>
      <c r="N57" s="211" t="s">
        <v>1404</v>
      </c>
      <c r="O57" s="219" t="s">
        <v>2423</v>
      </c>
      <c r="P57" s="37" t="s">
        <v>2213</v>
      </c>
      <c r="Q57" s="37" t="s">
        <v>2214</v>
      </c>
      <c r="R57" s="185">
        <v>45261</v>
      </c>
      <c r="S57" s="182" t="s">
        <v>2215</v>
      </c>
      <c r="T57" s="212" t="s">
        <v>2216</v>
      </c>
      <c r="U57" s="38"/>
    </row>
    <row r="58" spans="1:29" s="39" customFormat="1" ht="21" x14ac:dyDescent="0.3">
      <c r="A58" s="47">
        <v>54</v>
      </c>
      <c r="B58" s="213" t="s">
        <v>2424</v>
      </c>
      <c r="C58" s="42" t="s">
        <v>2208</v>
      </c>
      <c r="D58" s="42" t="s">
        <v>115</v>
      </c>
      <c r="E58" s="208" t="s">
        <v>261</v>
      </c>
      <c r="F58" s="47" t="s">
        <v>2209</v>
      </c>
      <c r="G58" s="209">
        <v>1205001</v>
      </c>
      <c r="H58" s="210" t="s">
        <v>2425</v>
      </c>
      <c r="I58" s="210" t="s">
        <v>2426</v>
      </c>
      <c r="J58" s="209" t="s">
        <v>32</v>
      </c>
      <c r="K58" s="47">
        <v>2023</v>
      </c>
      <c r="L58" s="47">
        <f t="shared" si="0"/>
        <v>2028</v>
      </c>
      <c r="M58" s="48">
        <f t="shared" si="1"/>
        <v>2029</v>
      </c>
      <c r="N58" s="211" t="s">
        <v>1404</v>
      </c>
      <c r="O58" s="219" t="s">
        <v>2427</v>
      </c>
      <c r="P58" s="37" t="s">
        <v>2213</v>
      </c>
      <c r="Q58" s="37" t="s">
        <v>2214</v>
      </c>
      <c r="R58" s="185">
        <v>45261</v>
      </c>
      <c r="S58" s="182" t="s">
        <v>2215</v>
      </c>
      <c r="T58" s="212" t="s">
        <v>2216</v>
      </c>
      <c r="U58" s="38"/>
    </row>
    <row r="59" spans="1:29" s="39" customFormat="1" ht="21" x14ac:dyDescent="0.3">
      <c r="A59" s="47">
        <v>55</v>
      </c>
      <c r="B59" s="213" t="s">
        <v>2428</v>
      </c>
      <c r="C59" s="42" t="s">
        <v>2208</v>
      </c>
      <c r="D59" s="42" t="s">
        <v>115</v>
      </c>
      <c r="E59" s="208" t="s">
        <v>261</v>
      </c>
      <c r="F59" s="47" t="s">
        <v>2209</v>
      </c>
      <c r="G59" s="209">
        <v>1205001</v>
      </c>
      <c r="H59" s="210" t="s">
        <v>2429</v>
      </c>
      <c r="I59" s="210" t="s">
        <v>2430</v>
      </c>
      <c r="J59" s="209" t="s">
        <v>32</v>
      </c>
      <c r="K59" s="47">
        <v>2023</v>
      </c>
      <c r="L59" s="47">
        <f t="shared" si="0"/>
        <v>2028</v>
      </c>
      <c r="M59" s="48">
        <f t="shared" si="1"/>
        <v>2029</v>
      </c>
      <c r="N59" s="211" t="s">
        <v>1404</v>
      </c>
      <c r="O59" s="219" t="s">
        <v>2427</v>
      </c>
      <c r="P59" s="37" t="s">
        <v>2213</v>
      </c>
      <c r="Q59" s="37" t="s">
        <v>2214</v>
      </c>
      <c r="R59" s="185">
        <v>45261</v>
      </c>
      <c r="S59" s="182" t="s">
        <v>2215</v>
      </c>
      <c r="T59" s="212" t="s">
        <v>2216</v>
      </c>
      <c r="U59" s="38"/>
    </row>
    <row r="60" spans="1:29" s="39" customFormat="1" ht="21" x14ac:dyDescent="0.3">
      <c r="A60" s="47">
        <v>56</v>
      </c>
      <c r="B60" s="213" t="s">
        <v>2431</v>
      </c>
      <c r="C60" s="42" t="s">
        <v>2208</v>
      </c>
      <c r="D60" s="42" t="s">
        <v>115</v>
      </c>
      <c r="E60" s="208" t="s">
        <v>261</v>
      </c>
      <c r="F60" s="47" t="s">
        <v>2209</v>
      </c>
      <c r="G60" s="209">
        <v>1205001</v>
      </c>
      <c r="H60" s="210" t="s">
        <v>2432</v>
      </c>
      <c r="I60" s="210" t="s">
        <v>2433</v>
      </c>
      <c r="J60" s="209" t="s">
        <v>32</v>
      </c>
      <c r="K60" s="47">
        <v>2023</v>
      </c>
      <c r="L60" s="47">
        <f t="shared" si="0"/>
        <v>2028</v>
      </c>
      <c r="M60" s="48">
        <f t="shared" si="1"/>
        <v>2029</v>
      </c>
      <c r="N60" s="211" t="s">
        <v>1404</v>
      </c>
      <c r="O60" s="219" t="s">
        <v>2434</v>
      </c>
      <c r="P60" s="37" t="s">
        <v>2213</v>
      </c>
      <c r="Q60" s="37" t="s">
        <v>2214</v>
      </c>
      <c r="R60" s="185">
        <v>45261</v>
      </c>
      <c r="S60" s="182" t="s">
        <v>2215</v>
      </c>
      <c r="T60" s="212" t="s">
        <v>2216</v>
      </c>
      <c r="U60" s="38"/>
      <c r="V60" s="38"/>
      <c r="W60" s="38"/>
      <c r="X60" s="38"/>
      <c r="Y60" s="38"/>
      <c r="Z60" s="1"/>
      <c r="AA60" s="1"/>
      <c r="AB60" s="1"/>
      <c r="AC60" s="1"/>
    </row>
    <row r="61" spans="1:29" s="39" customFormat="1" ht="21" x14ac:dyDescent="0.3">
      <c r="A61" s="47">
        <v>57</v>
      </c>
      <c r="B61" s="213" t="s">
        <v>2435</v>
      </c>
      <c r="C61" s="42" t="s">
        <v>2208</v>
      </c>
      <c r="D61" s="42" t="s">
        <v>115</v>
      </c>
      <c r="E61" s="208" t="s">
        <v>261</v>
      </c>
      <c r="F61" s="47" t="s">
        <v>2209</v>
      </c>
      <c r="G61" s="209">
        <v>1205001</v>
      </c>
      <c r="H61" s="210" t="s">
        <v>2436</v>
      </c>
      <c r="I61" s="210" t="s">
        <v>2437</v>
      </c>
      <c r="J61" s="209" t="s">
        <v>32</v>
      </c>
      <c r="K61" s="47">
        <v>2023</v>
      </c>
      <c r="L61" s="47">
        <f t="shared" si="0"/>
        <v>2028</v>
      </c>
      <c r="M61" s="48">
        <f t="shared" si="1"/>
        <v>2029</v>
      </c>
      <c r="N61" s="211" t="s">
        <v>1404</v>
      </c>
      <c r="O61" s="219" t="s">
        <v>2438</v>
      </c>
      <c r="P61" s="37" t="s">
        <v>2213</v>
      </c>
      <c r="Q61" s="37" t="s">
        <v>2214</v>
      </c>
      <c r="R61" s="185">
        <v>45261</v>
      </c>
      <c r="S61" s="182" t="s">
        <v>2215</v>
      </c>
      <c r="T61" s="212" t="s">
        <v>2216</v>
      </c>
      <c r="U61" s="38"/>
    </row>
    <row r="62" spans="1:29" s="39" customFormat="1" ht="21" x14ac:dyDescent="0.3">
      <c r="A62" s="47">
        <v>58</v>
      </c>
      <c r="B62" s="213" t="s">
        <v>2439</v>
      </c>
      <c r="C62" s="42" t="s">
        <v>2208</v>
      </c>
      <c r="D62" s="42" t="s">
        <v>115</v>
      </c>
      <c r="E62" s="208" t="s">
        <v>261</v>
      </c>
      <c r="F62" s="47" t="s">
        <v>2209</v>
      </c>
      <c r="G62" s="209">
        <v>1205001</v>
      </c>
      <c r="H62" s="210" t="s">
        <v>2440</v>
      </c>
      <c r="I62" s="210" t="s">
        <v>2441</v>
      </c>
      <c r="J62" s="209" t="s">
        <v>32</v>
      </c>
      <c r="K62" s="47">
        <v>2023</v>
      </c>
      <c r="L62" s="47">
        <f t="shared" si="0"/>
        <v>2028</v>
      </c>
      <c r="M62" s="48">
        <f t="shared" si="1"/>
        <v>2029</v>
      </c>
      <c r="N62" s="211" t="s">
        <v>1404</v>
      </c>
      <c r="O62" s="219" t="s">
        <v>2442</v>
      </c>
      <c r="P62" s="37" t="s">
        <v>2213</v>
      </c>
      <c r="Q62" s="37" t="s">
        <v>2214</v>
      </c>
      <c r="R62" s="185">
        <v>45261</v>
      </c>
      <c r="S62" s="182" t="s">
        <v>2215</v>
      </c>
      <c r="T62" s="212" t="s">
        <v>2216</v>
      </c>
      <c r="U62" s="38"/>
    </row>
    <row r="63" spans="1:29" s="39" customFormat="1" ht="21" x14ac:dyDescent="0.3">
      <c r="A63" s="47">
        <v>59</v>
      </c>
      <c r="B63" s="213" t="s">
        <v>2443</v>
      </c>
      <c r="C63" s="42" t="s">
        <v>2208</v>
      </c>
      <c r="D63" s="42" t="s">
        <v>115</v>
      </c>
      <c r="E63" s="208" t="s">
        <v>261</v>
      </c>
      <c r="F63" s="47" t="s">
        <v>2209</v>
      </c>
      <c r="G63" s="209">
        <v>1205001</v>
      </c>
      <c r="H63" s="210" t="s">
        <v>2444</v>
      </c>
      <c r="I63" s="210" t="s">
        <v>2445</v>
      </c>
      <c r="J63" s="209" t="s">
        <v>32</v>
      </c>
      <c r="K63" s="47">
        <v>2023</v>
      </c>
      <c r="L63" s="47">
        <f t="shared" si="0"/>
        <v>2028</v>
      </c>
      <c r="M63" s="48">
        <f t="shared" si="1"/>
        <v>2029</v>
      </c>
      <c r="N63" s="211" t="s">
        <v>1404</v>
      </c>
      <c r="O63" s="219" t="s">
        <v>2446</v>
      </c>
      <c r="P63" s="37" t="s">
        <v>2213</v>
      </c>
      <c r="Q63" s="37" t="s">
        <v>2214</v>
      </c>
      <c r="R63" s="185">
        <v>45261</v>
      </c>
      <c r="S63" s="182" t="s">
        <v>2215</v>
      </c>
      <c r="T63" s="212" t="s">
        <v>2216</v>
      </c>
      <c r="U63" s="38"/>
    </row>
    <row r="64" spans="1:29" s="39" customFormat="1" ht="21" x14ac:dyDescent="0.3">
      <c r="A64" s="47">
        <v>60</v>
      </c>
      <c r="B64" s="213" t="s">
        <v>2447</v>
      </c>
      <c r="C64" s="42" t="s">
        <v>2208</v>
      </c>
      <c r="D64" s="42" t="s">
        <v>115</v>
      </c>
      <c r="E64" s="208" t="s">
        <v>261</v>
      </c>
      <c r="F64" s="47" t="s">
        <v>2209</v>
      </c>
      <c r="G64" s="209">
        <v>1205001</v>
      </c>
      <c r="H64" s="210" t="s">
        <v>2448</v>
      </c>
      <c r="I64" s="210" t="s">
        <v>2449</v>
      </c>
      <c r="J64" s="209" t="s">
        <v>32</v>
      </c>
      <c r="K64" s="47">
        <v>2023</v>
      </c>
      <c r="L64" s="47">
        <f t="shared" si="0"/>
        <v>2028</v>
      </c>
      <c r="M64" s="48">
        <f t="shared" si="1"/>
        <v>2029</v>
      </c>
      <c r="N64" s="211" t="s">
        <v>1404</v>
      </c>
      <c r="O64" s="219" t="s">
        <v>2450</v>
      </c>
      <c r="P64" s="37" t="s">
        <v>2213</v>
      </c>
      <c r="Q64" s="37" t="s">
        <v>2214</v>
      </c>
      <c r="R64" s="185">
        <v>45261</v>
      </c>
      <c r="S64" s="182" t="s">
        <v>2215</v>
      </c>
      <c r="T64" s="212" t="s">
        <v>2216</v>
      </c>
      <c r="U64" s="38"/>
    </row>
    <row r="65" spans="1:29" s="39" customFormat="1" ht="21" x14ac:dyDescent="0.3">
      <c r="A65" s="47">
        <v>61</v>
      </c>
      <c r="B65" s="213" t="s">
        <v>2451</v>
      </c>
      <c r="C65" s="42" t="s">
        <v>2208</v>
      </c>
      <c r="D65" s="42" t="s">
        <v>115</v>
      </c>
      <c r="E65" s="208" t="s">
        <v>261</v>
      </c>
      <c r="F65" s="47" t="s">
        <v>2209</v>
      </c>
      <c r="G65" s="209">
        <v>1205001</v>
      </c>
      <c r="H65" s="210" t="s">
        <v>2452</v>
      </c>
      <c r="I65" s="210" t="s">
        <v>2453</v>
      </c>
      <c r="J65" s="209" t="s">
        <v>32</v>
      </c>
      <c r="K65" s="47">
        <v>2023</v>
      </c>
      <c r="L65" s="47">
        <f t="shared" si="0"/>
        <v>2028</v>
      </c>
      <c r="M65" s="48">
        <f t="shared" si="1"/>
        <v>2029</v>
      </c>
      <c r="N65" s="211" t="s">
        <v>1404</v>
      </c>
      <c r="O65" s="219" t="s">
        <v>2454</v>
      </c>
      <c r="P65" s="37" t="s">
        <v>2213</v>
      </c>
      <c r="Q65" s="37" t="s">
        <v>2214</v>
      </c>
      <c r="R65" s="185">
        <v>45261</v>
      </c>
      <c r="S65" s="182" t="s">
        <v>2215</v>
      </c>
      <c r="T65" s="212" t="s">
        <v>2216</v>
      </c>
      <c r="U65" s="38"/>
    </row>
    <row r="66" spans="1:29" s="39" customFormat="1" ht="21" x14ac:dyDescent="0.3">
      <c r="A66" s="47">
        <v>62</v>
      </c>
      <c r="B66" s="213" t="s">
        <v>2455</v>
      </c>
      <c r="C66" s="42" t="s">
        <v>2208</v>
      </c>
      <c r="D66" s="42" t="s">
        <v>115</v>
      </c>
      <c r="E66" s="208" t="s">
        <v>261</v>
      </c>
      <c r="F66" s="47" t="s">
        <v>2209</v>
      </c>
      <c r="G66" s="209">
        <v>1205001</v>
      </c>
      <c r="H66" s="210" t="s">
        <v>2456</v>
      </c>
      <c r="I66" s="210" t="s">
        <v>2457</v>
      </c>
      <c r="J66" s="209" t="s">
        <v>32</v>
      </c>
      <c r="K66" s="47">
        <v>2023</v>
      </c>
      <c r="L66" s="47">
        <f t="shared" si="0"/>
        <v>2028</v>
      </c>
      <c r="M66" s="48">
        <f t="shared" si="1"/>
        <v>2029</v>
      </c>
      <c r="N66" s="211" t="s">
        <v>1404</v>
      </c>
      <c r="O66" s="219" t="s">
        <v>2458</v>
      </c>
      <c r="P66" s="37" t="s">
        <v>2213</v>
      </c>
      <c r="Q66" s="37" t="s">
        <v>2214</v>
      </c>
      <c r="R66" s="185">
        <v>45261</v>
      </c>
      <c r="S66" s="182" t="s">
        <v>2215</v>
      </c>
      <c r="T66" s="212" t="s">
        <v>2216</v>
      </c>
      <c r="U66" s="38"/>
    </row>
    <row r="67" spans="1:29" s="39" customFormat="1" ht="21" x14ac:dyDescent="0.3">
      <c r="A67" s="47">
        <v>63</v>
      </c>
      <c r="B67" s="213" t="s">
        <v>2459</v>
      </c>
      <c r="C67" s="42" t="s">
        <v>2208</v>
      </c>
      <c r="D67" s="42" t="s">
        <v>115</v>
      </c>
      <c r="E67" s="208" t="s">
        <v>261</v>
      </c>
      <c r="F67" s="47" t="s">
        <v>2209</v>
      </c>
      <c r="G67" s="209">
        <v>1205001</v>
      </c>
      <c r="H67" s="210" t="s">
        <v>2460</v>
      </c>
      <c r="I67" s="210" t="s">
        <v>2461</v>
      </c>
      <c r="J67" s="209" t="s">
        <v>32</v>
      </c>
      <c r="K67" s="47">
        <v>2023</v>
      </c>
      <c r="L67" s="47">
        <f t="shared" si="0"/>
        <v>2028</v>
      </c>
      <c r="M67" s="48">
        <f t="shared" si="1"/>
        <v>2029</v>
      </c>
      <c r="N67" s="211" t="s">
        <v>1404</v>
      </c>
      <c r="O67" s="219" t="s">
        <v>2462</v>
      </c>
      <c r="P67" s="37" t="s">
        <v>2213</v>
      </c>
      <c r="Q67" s="37" t="s">
        <v>2214</v>
      </c>
      <c r="R67" s="185">
        <v>45261</v>
      </c>
      <c r="S67" s="182" t="s">
        <v>2215</v>
      </c>
      <c r="T67" s="212" t="s">
        <v>2216</v>
      </c>
      <c r="U67" s="38"/>
      <c r="V67" s="38"/>
      <c r="W67" s="38"/>
      <c r="X67" s="38"/>
      <c r="Y67" s="38"/>
      <c r="Z67" s="1"/>
      <c r="AA67" s="1"/>
      <c r="AB67" s="1"/>
      <c r="AC67" s="1"/>
    </row>
    <row r="68" spans="1:29" s="39" customFormat="1" ht="21" x14ac:dyDescent="0.3">
      <c r="A68" s="47">
        <v>64</v>
      </c>
      <c r="B68" s="213" t="s">
        <v>2463</v>
      </c>
      <c r="C68" s="42" t="s">
        <v>2208</v>
      </c>
      <c r="D68" s="42" t="s">
        <v>115</v>
      </c>
      <c r="E68" s="208" t="s">
        <v>261</v>
      </c>
      <c r="F68" s="47" t="s">
        <v>2209</v>
      </c>
      <c r="G68" s="209">
        <v>1205001</v>
      </c>
      <c r="H68" s="210" t="s">
        <v>2464</v>
      </c>
      <c r="I68" s="210" t="s">
        <v>2465</v>
      </c>
      <c r="J68" s="209" t="s">
        <v>32</v>
      </c>
      <c r="K68" s="47">
        <v>2023</v>
      </c>
      <c r="L68" s="47">
        <f t="shared" si="0"/>
        <v>2028</v>
      </c>
      <c r="M68" s="48">
        <f t="shared" si="1"/>
        <v>2029</v>
      </c>
      <c r="N68" s="211" t="s">
        <v>1404</v>
      </c>
      <c r="O68" s="219" t="s">
        <v>2466</v>
      </c>
      <c r="P68" s="37" t="s">
        <v>2213</v>
      </c>
      <c r="Q68" s="37" t="s">
        <v>2214</v>
      </c>
      <c r="R68" s="185">
        <v>45261</v>
      </c>
      <c r="S68" s="182" t="s">
        <v>2215</v>
      </c>
      <c r="T68" s="212" t="s">
        <v>2216</v>
      </c>
      <c r="U68" s="38"/>
      <c r="V68" s="38"/>
      <c r="W68" s="38"/>
      <c r="X68" s="38"/>
      <c r="Y68" s="38"/>
      <c r="Z68" s="1"/>
      <c r="AA68" s="1"/>
      <c r="AB68" s="1"/>
      <c r="AC68" s="1"/>
    </row>
    <row r="69" spans="1:29" s="39" customFormat="1" ht="21" x14ac:dyDescent="0.3">
      <c r="A69" s="47">
        <v>65</v>
      </c>
      <c r="B69" s="213" t="s">
        <v>2467</v>
      </c>
      <c r="C69" s="42" t="s">
        <v>2208</v>
      </c>
      <c r="D69" s="42" t="s">
        <v>115</v>
      </c>
      <c r="E69" s="208" t="s">
        <v>261</v>
      </c>
      <c r="F69" s="47" t="s">
        <v>2209</v>
      </c>
      <c r="G69" s="209">
        <v>1205001</v>
      </c>
      <c r="H69" s="210" t="s">
        <v>2468</v>
      </c>
      <c r="I69" s="210" t="s">
        <v>2469</v>
      </c>
      <c r="J69" s="209" t="s">
        <v>32</v>
      </c>
      <c r="K69" s="47">
        <v>2023</v>
      </c>
      <c r="L69" s="47">
        <f t="shared" si="0"/>
        <v>2028</v>
      </c>
      <c r="M69" s="48">
        <f t="shared" si="1"/>
        <v>2029</v>
      </c>
      <c r="N69" s="211" t="s">
        <v>1404</v>
      </c>
      <c r="O69" s="219" t="s">
        <v>2470</v>
      </c>
      <c r="P69" s="37" t="s">
        <v>2213</v>
      </c>
      <c r="Q69" s="37" t="s">
        <v>2214</v>
      </c>
      <c r="R69" s="185">
        <v>45261</v>
      </c>
      <c r="S69" s="182" t="s">
        <v>2215</v>
      </c>
      <c r="T69" s="212" t="s">
        <v>2216</v>
      </c>
      <c r="U69" s="38"/>
      <c r="V69" s="38"/>
      <c r="W69" s="38"/>
      <c r="X69" s="38"/>
      <c r="Y69" s="38"/>
      <c r="Z69" s="1"/>
      <c r="AA69" s="1"/>
      <c r="AB69" s="1"/>
      <c r="AC69" s="1"/>
    </row>
    <row r="70" spans="1:29" s="39" customFormat="1" ht="21" x14ac:dyDescent="0.3">
      <c r="A70" s="47">
        <v>66</v>
      </c>
      <c r="B70" s="213" t="s">
        <v>2471</v>
      </c>
      <c r="C70" s="42" t="s">
        <v>2208</v>
      </c>
      <c r="D70" s="42" t="s">
        <v>115</v>
      </c>
      <c r="E70" s="208" t="s">
        <v>261</v>
      </c>
      <c r="F70" s="47" t="s">
        <v>2209</v>
      </c>
      <c r="G70" s="209">
        <v>1205001</v>
      </c>
      <c r="H70" s="210" t="s">
        <v>2472</v>
      </c>
      <c r="I70" s="210" t="s">
        <v>2473</v>
      </c>
      <c r="J70" s="209" t="s">
        <v>32</v>
      </c>
      <c r="K70" s="47">
        <v>2023</v>
      </c>
      <c r="L70" s="47">
        <f t="shared" ref="L70:L111" si="2">K70+5</f>
        <v>2028</v>
      </c>
      <c r="M70" s="48">
        <f t="shared" ref="M70:M111" si="3">L70+1</f>
        <v>2029</v>
      </c>
      <c r="N70" s="211" t="s">
        <v>1404</v>
      </c>
      <c r="O70" s="219" t="s">
        <v>2474</v>
      </c>
      <c r="P70" s="37" t="s">
        <v>2213</v>
      </c>
      <c r="Q70" s="37" t="s">
        <v>2214</v>
      </c>
      <c r="R70" s="185">
        <v>45261</v>
      </c>
      <c r="S70" s="182" t="s">
        <v>2215</v>
      </c>
      <c r="T70" s="212" t="s">
        <v>2216</v>
      </c>
      <c r="U70" s="38"/>
    </row>
    <row r="71" spans="1:29" s="39" customFormat="1" ht="21" x14ac:dyDescent="0.3">
      <c r="A71" s="47">
        <v>67</v>
      </c>
      <c r="B71" s="213" t="s">
        <v>2475</v>
      </c>
      <c r="C71" s="42" t="s">
        <v>2208</v>
      </c>
      <c r="D71" s="42" t="s">
        <v>115</v>
      </c>
      <c r="E71" s="208" t="s">
        <v>261</v>
      </c>
      <c r="F71" s="47" t="s">
        <v>2209</v>
      </c>
      <c r="G71" s="209">
        <v>1205001</v>
      </c>
      <c r="H71" s="210" t="s">
        <v>2476</v>
      </c>
      <c r="I71" s="210" t="s">
        <v>2477</v>
      </c>
      <c r="J71" s="209" t="s">
        <v>32</v>
      </c>
      <c r="K71" s="47">
        <v>2023</v>
      </c>
      <c r="L71" s="47">
        <f t="shared" si="2"/>
        <v>2028</v>
      </c>
      <c r="M71" s="48">
        <f t="shared" si="3"/>
        <v>2029</v>
      </c>
      <c r="N71" s="211" t="s">
        <v>1404</v>
      </c>
      <c r="O71" s="219" t="s">
        <v>2478</v>
      </c>
      <c r="P71" s="37" t="s">
        <v>2213</v>
      </c>
      <c r="Q71" s="37" t="s">
        <v>2214</v>
      </c>
      <c r="R71" s="185">
        <v>45261</v>
      </c>
      <c r="S71" s="182" t="s">
        <v>2215</v>
      </c>
      <c r="T71" s="212" t="s">
        <v>2216</v>
      </c>
      <c r="U71" s="38"/>
    </row>
    <row r="72" spans="1:29" s="39" customFormat="1" ht="21" x14ac:dyDescent="0.3">
      <c r="A72" s="47">
        <v>68</v>
      </c>
      <c r="B72" s="213" t="s">
        <v>2479</v>
      </c>
      <c r="C72" s="42" t="s">
        <v>2208</v>
      </c>
      <c r="D72" s="42" t="s">
        <v>115</v>
      </c>
      <c r="E72" s="208" t="s">
        <v>261</v>
      </c>
      <c r="F72" s="47" t="s">
        <v>2209</v>
      </c>
      <c r="G72" s="209">
        <v>1205001</v>
      </c>
      <c r="H72" s="210" t="s">
        <v>2480</v>
      </c>
      <c r="I72" s="210" t="s">
        <v>2481</v>
      </c>
      <c r="J72" s="209" t="s">
        <v>32</v>
      </c>
      <c r="K72" s="47">
        <v>2023</v>
      </c>
      <c r="L72" s="47">
        <f t="shared" si="2"/>
        <v>2028</v>
      </c>
      <c r="M72" s="48">
        <f t="shared" si="3"/>
        <v>2029</v>
      </c>
      <c r="N72" s="211" t="s">
        <v>1404</v>
      </c>
      <c r="O72" s="219" t="s">
        <v>2482</v>
      </c>
      <c r="P72" s="37" t="s">
        <v>2213</v>
      </c>
      <c r="Q72" s="37" t="s">
        <v>2214</v>
      </c>
      <c r="R72" s="185">
        <v>45261</v>
      </c>
      <c r="S72" s="182" t="s">
        <v>2215</v>
      </c>
      <c r="T72" s="212" t="s">
        <v>2216</v>
      </c>
      <c r="U72" s="38"/>
    </row>
    <row r="73" spans="1:29" s="39" customFormat="1" ht="21" x14ac:dyDescent="0.3">
      <c r="A73" s="47">
        <v>69</v>
      </c>
      <c r="B73" s="213" t="s">
        <v>2483</v>
      </c>
      <c r="C73" s="42" t="s">
        <v>2208</v>
      </c>
      <c r="D73" s="42" t="s">
        <v>115</v>
      </c>
      <c r="E73" s="208" t="s">
        <v>261</v>
      </c>
      <c r="F73" s="47" t="s">
        <v>2209</v>
      </c>
      <c r="G73" s="209">
        <v>1205001</v>
      </c>
      <c r="H73" s="210" t="s">
        <v>2484</v>
      </c>
      <c r="I73" s="210" t="s">
        <v>2485</v>
      </c>
      <c r="J73" s="209" t="s">
        <v>32</v>
      </c>
      <c r="K73" s="47">
        <v>2023</v>
      </c>
      <c r="L73" s="47">
        <f t="shared" si="2"/>
        <v>2028</v>
      </c>
      <c r="M73" s="48">
        <f t="shared" si="3"/>
        <v>2029</v>
      </c>
      <c r="N73" s="211" t="s">
        <v>1404</v>
      </c>
      <c r="O73" s="219" t="s">
        <v>2486</v>
      </c>
      <c r="P73" s="37" t="s">
        <v>2213</v>
      </c>
      <c r="Q73" s="37" t="s">
        <v>2214</v>
      </c>
      <c r="R73" s="185">
        <v>45261</v>
      </c>
      <c r="S73" s="182" t="s">
        <v>2215</v>
      </c>
      <c r="T73" s="212" t="s">
        <v>2216</v>
      </c>
      <c r="U73" s="38"/>
    </row>
    <row r="74" spans="1:29" s="39" customFormat="1" ht="21" x14ac:dyDescent="0.3">
      <c r="A74" s="47">
        <v>70</v>
      </c>
      <c r="B74" s="213" t="s">
        <v>2487</v>
      </c>
      <c r="C74" s="42" t="s">
        <v>2208</v>
      </c>
      <c r="D74" s="42" t="s">
        <v>115</v>
      </c>
      <c r="E74" s="208" t="s">
        <v>261</v>
      </c>
      <c r="F74" s="47" t="s">
        <v>2209</v>
      </c>
      <c r="G74" s="209">
        <v>1205001</v>
      </c>
      <c r="H74" s="210" t="s">
        <v>2488</v>
      </c>
      <c r="I74" s="210" t="s">
        <v>2489</v>
      </c>
      <c r="J74" s="209" t="s">
        <v>32</v>
      </c>
      <c r="K74" s="47">
        <v>2023</v>
      </c>
      <c r="L74" s="47">
        <f t="shared" si="2"/>
        <v>2028</v>
      </c>
      <c r="M74" s="48">
        <f t="shared" si="3"/>
        <v>2029</v>
      </c>
      <c r="N74" s="211" t="s">
        <v>1404</v>
      </c>
      <c r="O74" s="219" t="s">
        <v>2490</v>
      </c>
      <c r="P74" s="37" t="s">
        <v>2213</v>
      </c>
      <c r="Q74" s="37" t="s">
        <v>2214</v>
      </c>
      <c r="R74" s="185">
        <v>45261</v>
      </c>
      <c r="S74" s="182" t="s">
        <v>2215</v>
      </c>
      <c r="T74" s="212" t="s">
        <v>2216</v>
      </c>
      <c r="U74" s="38"/>
    </row>
    <row r="75" spans="1:29" s="39" customFormat="1" ht="21" x14ac:dyDescent="0.3">
      <c r="A75" s="47">
        <v>71</v>
      </c>
      <c r="B75" s="213" t="s">
        <v>2491</v>
      </c>
      <c r="C75" s="42" t="s">
        <v>2208</v>
      </c>
      <c r="D75" s="42" t="s">
        <v>115</v>
      </c>
      <c r="E75" s="208" t="s">
        <v>261</v>
      </c>
      <c r="F75" s="47" t="s">
        <v>2209</v>
      </c>
      <c r="G75" s="209">
        <v>1205001</v>
      </c>
      <c r="H75" s="210" t="s">
        <v>2492</v>
      </c>
      <c r="I75" s="210" t="s">
        <v>2493</v>
      </c>
      <c r="J75" s="209" t="s">
        <v>32</v>
      </c>
      <c r="K75" s="47">
        <v>2023</v>
      </c>
      <c r="L75" s="47">
        <f t="shared" si="2"/>
        <v>2028</v>
      </c>
      <c r="M75" s="48">
        <f t="shared" si="3"/>
        <v>2029</v>
      </c>
      <c r="N75" s="211" t="s">
        <v>1404</v>
      </c>
      <c r="O75" s="219" t="s">
        <v>2494</v>
      </c>
      <c r="P75" s="37" t="s">
        <v>2213</v>
      </c>
      <c r="Q75" s="37" t="s">
        <v>2214</v>
      </c>
      <c r="R75" s="185">
        <v>45261</v>
      </c>
      <c r="S75" s="182" t="s">
        <v>2215</v>
      </c>
      <c r="T75" s="212" t="s">
        <v>2216</v>
      </c>
      <c r="U75" s="38"/>
    </row>
    <row r="76" spans="1:29" s="39" customFormat="1" ht="21" x14ac:dyDescent="0.3">
      <c r="A76" s="47">
        <v>72</v>
      </c>
      <c r="B76" s="213" t="s">
        <v>2495</v>
      </c>
      <c r="C76" s="42" t="s">
        <v>2208</v>
      </c>
      <c r="D76" s="42" t="s">
        <v>115</v>
      </c>
      <c r="E76" s="208" t="s">
        <v>261</v>
      </c>
      <c r="F76" s="47" t="s">
        <v>2209</v>
      </c>
      <c r="G76" s="209">
        <v>1205001</v>
      </c>
      <c r="H76" s="210" t="s">
        <v>2496</v>
      </c>
      <c r="I76" s="210" t="s">
        <v>2497</v>
      </c>
      <c r="J76" s="209" t="s">
        <v>32</v>
      </c>
      <c r="K76" s="47">
        <v>2023</v>
      </c>
      <c r="L76" s="47">
        <f t="shared" si="2"/>
        <v>2028</v>
      </c>
      <c r="M76" s="48">
        <f t="shared" si="3"/>
        <v>2029</v>
      </c>
      <c r="N76" s="211" t="s">
        <v>1404</v>
      </c>
      <c r="O76" s="219" t="s">
        <v>2498</v>
      </c>
      <c r="P76" s="37" t="s">
        <v>2213</v>
      </c>
      <c r="Q76" s="37" t="s">
        <v>2214</v>
      </c>
      <c r="R76" s="185">
        <v>45261</v>
      </c>
      <c r="S76" s="182" t="s">
        <v>2215</v>
      </c>
      <c r="T76" s="212" t="s">
        <v>2216</v>
      </c>
      <c r="U76" s="38"/>
    </row>
    <row r="77" spans="1:29" s="39" customFormat="1" ht="21" x14ac:dyDescent="0.3">
      <c r="A77" s="47">
        <v>73</v>
      </c>
      <c r="B77" s="213" t="s">
        <v>2499</v>
      </c>
      <c r="C77" s="42" t="s">
        <v>2208</v>
      </c>
      <c r="D77" s="42" t="s">
        <v>115</v>
      </c>
      <c r="E77" s="208" t="s">
        <v>261</v>
      </c>
      <c r="F77" s="47" t="s">
        <v>2209</v>
      </c>
      <c r="G77" s="209">
        <v>1205001</v>
      </c>
      <c r="H77" s="210" t="s">
        <v>2500</v>
      </c>
      <c r="I77" s="210" t="s">
        <v>2501</v>
      </c>
      <c r="J77" s="209" t="s">
        <v>32</v>
      </c>
      <c r="K77" s="47">
        <v>2023</v>
      </c>
      <c r="L77" s="47">
        <f t="shared" si="2"/>
        <v>2028</v>
      </c>
      <c r="M77" s="48">
        <f t="shared" si="3"/>
        <v>2029</v>
      </c>
      <c r="N77" s="211" t="s">
        <v>1404</v>
      </c>
      <c r="O77" s="219" t="s">
        <v>2502</v>
      </c>
      <c r="P77" s="37" t="s">
        <v>2213</v>
      </c>
      <c r="Q77" s="37" t="s">
        <v>2214</v>
      </c>
      <c r="R77" s="185">
        <v>45261</v>
      </c>
      <c r="S77" s="182" t="s">
        <v>2215</v>
      </c>
      <c r="T77" s="212" t="s">
        <v>2216</v>
      </c>
      <c r="U77" s="38"/>
    </row>
    <row r="78" spans="1:29" s="39" customFormat="1" ht="21" x14ac:dyDescent="0.3">
      <c r="A78" s="47">
        <v>74</v>
      </c>
      <c r="B78" s="213" t="s">
        <v>2503</v>
      </c>
      <c r="C78" s="42" t="s">
        <v>2208</v>
      </c>
      <c r="D78" s="42" t="s">
        <v>115</v>
      </c>
      <c r="E78" s="208" t="s">
        <v>261</v>
      </c>
      <c r="F78" s="47" t="s">
        <v>2209</v>
      </c>
      <c r="G78" s="209">
        <v>1205001</v>
      </c>
      <c r="H78" s="210" t="s">
        <v>2504</v>
      </c>
      <c r="I78" s="210" t="s">
        <v>2505</v>
      </c>
      <c r="J78" s="209" t="s">
        <v>32</v>
      </c>
      <c r="K78" s="47">
        <v>2023</v>
      </c>
      <c r="L78" s="47">
        <f t="shared" si="2"/>
        <v>2028</v>
      </c>
      <c r="M78" s="48">
        <f t="shared" si="3"/>
        <v>2029</v>
      </c>
      <c r="N78" s="211" t="s">
        <v>1404</v>
      </c>
      <c r="O78" s="219" t="s">
        <v>2506</v>
      </c>
      <c r="P78" s="37" t="s">
        <v>2213</v>
      </c>
      <c r="Q78" s="37" t="s">
        <v>2214</v>
      </c>
      <c r="R78" s="185">
        <v>45261</v>
      </c>
      <c r="S78" s="182" t="s">
        <v>2215</v>
      </c>
      <c r="T78" s="212" t="s">
        <v>2216</v>
      </c>
      <c r="U78" s="38"/>
    </row>
    <row r="79" spans="1:29" s="39" customFormat="1" ht="21" x14ac:dyDescent="0.3">
      <c r="A79" s="47">
        <v>75</v>
      </c>
      <c r="B79" s="213" t="s">
        <v>2507</v>
      </c>
      <c r="C79" s="42" t="s">
        <v>2208</v>
      </c>
      <c r="D79" s="42" t="s">
        <v>115</v>
      </c>
      <c r="E79" s="208" t="s">
        <v>261</v>
      </c>
      <c r="F79" s="47" t="s">
        <v>2209</v>
      </c>
      <c r="G79" s="209">
        <v>1205001</v>
      </c>
      <c r="H79" s="210" t="s">
        <v>2508</v>
      </c>
      <c r="I79" s="210" t="s">
        <v>2509</v>
      </c>
      <c r="J79" s="209" t="s">
        <v>32</v>
      </c>
      <c r="K79" s="47">
        <v>2023</v>
      </c>
      <c r="L79" s="47">
        <f t="shared" si="2"/>
        <v>2028</v>
      </c>
      <c r="M79" s="48">
        <f t="shared" si="3"/>
        <v>2029</v>
      </c>
      <c r="N79" s="211" t="s">
        <v>1404</v>
      </c>
      <c r="O79" s="219" t="s">
        <v>2510</v>
      </c>
      <c r="P79" s="37" t="s">
        <v>2213</v>
      </c>
      <c r="Q79" s="37" t="s">
        <v>2214</v>
      </c>
      <c r="R79" s="185">
        <v>45261</v>
      </c>
      <c r="S79" s="182" t="s">
        <v>2215</v>
      </c>
      <c r="T79" s="212" t="s">
        <v>2216</v>
      </c>
      <c r="U79" s="38"/>
    </row>
    <row r="80" spans="1:29" s="39" customFormat="1" ht="21" x14ac:dyDescent="0.3">
      <c r="A80" s="47">
        <v>76</v>
      </c>
      <c r="B80" s="213" t="s">
        <v>2511</v>
      </c>
      <c r="C80" s="42" t="s">
        <v>2208</v>
      </c>
      <c r="D80" s="42" t="s">
        <v>115</v>
      </c>
      <c r="E80" s="208" t="s">
        <v>261</v>
      </c>
      <c r="F80" s="47" t="s">
        <v>2209</v>
      </c>
      <c r="G80" s="209">
        <v>1205001</v>
      </c>
      <c r="H80" s="210" t="s">
        <v>2512</v>
      </c>
      <c r="I80" s="210" t="s">
        <v>2513</v>
      </c>
      <c r="J80" s="209" t="s">
        <v>32</v>
      </c>
      <c r="K80" s="47">
        <v>2023</v>
      </c>
      <c r="L80" s="47">
        <f t="shared" si="2"/>
        <v>2028</v>
      </c>
      <c r="M80" s="48">
        <f t="shared" si="3"/>
        <v>2029</v>
      </c>
      <c r="N80" s="211" t="s">
        <v>1404</v>
      </c>
      <c r="O80" s="219" t="s">
        <v>2514</v>
      </c>
      <c r="P80" s="37" t="s">
        <v>2213</v>
      </c>
      <c r="Q80" s="37" t="s">
        <v>2214</v>
      </c>
      <c r="R80" s="185">
        <v>45261</v>
      </c>
      <c r="S80" s="182" t="s">
        <v>2215</v>
      </c>
      <c r="T80" s="212" t="s">
        <v>2216</v>
      </c>
      <c r="U80" s="38"/>
    </row>
    <row r="81" spans="1:29" s="39" customFormat="1" ht="21" x14ac:dyDescent="0.3">
      <c r="A81" s="47">
        <v>77</v>
      </c>
      <c r="B81" s="213" t="s">
        <v>2515</v>
      </c>
      <c r="C81" s="42" t="s">
        <v>2208</v>
      </c>
      <c r="D81" s="42" t="s">
        <v>115</v>
      </c>
      <c r="E81" s="208" t="s">
        <v>261</v>
      </c>
      <c r="F81" s="47" t="s">
        <v>2209</v>
      </c>
      <c r="G81" s="209">
        <v>1205001</v>
      </c>
      <c r="H81" s="210" t="s">
        <v>2516</v>
      </c>
      <c r="I81" s="210" t="s">
        <v>2517</v>
      </c>
      <c r="J81" s="209" t="s">
        <v>32</v>
      </c>
      <c r="K81" s="47">
        <v>2023</v>
      </c>
      <c r="L81" s="47">
        <f t="shared" si="2"/>
        <v>2028</v>
      </c>
      <c r="M81" s="48">
        <f t="shared" si="3"/>
        <v>2029</v>
      </c>
      <c r="N81" s="211" t="s">
        <v>1404</v>
      </c>
      <c r="O81" s="219" t="s">
        <v>2518</v>
      </c>
      <c r="P81" s="37" t="s">
        <v>2213</v>
      </c>
      <c r="Q81" s="37" t="s">
        <v>2214</v>
      </c>
      <c r="R81" s="185">
        <v>45261</v>
      </c>
      <c r="S81" s="182" t="s">
        <v>2215</v>
      </c>
      <c r="T81" s="212" t="s">
        <v>2216</v>
      </c>
      <c r="U81" s="38"/>
    </row>
    <row r="82" spans="1:29" s="39" customFormat="1" ht="21" x14ac:dyDescent="0.3">
      <c r="A82" s="47">
        <v>78</v>
      </c>
      <c r="B82" s="213" t="s">
        <v>2519</v>
      </c>
      <c r="C82" s="42" t="s">
        <v>2208</v>
      </c>
      <c r="D82" s="42" t="s">
        <v>115</v>
      </c>
      <c r="E82" s="208" t="s">
        <v>261</v>
      </c>
      <c r="F82" s="47" t="s">
        <v>2209</v>
      </c>
      <c r="G82" s="209">
        <v>1205001</v>
      </c>
      <c r="H82" s="210" t="s">
        <v>2520</v>
      </c>
      <c r="I82" s="210" t="s">
        <v>2521</v>
      </c>
      <c r="J82" s="209" t="s">
        <v>32</v>
      </c>
      <c r="K82" s="47">
        <v>2023</v>
      </c>
      <c r="L82" s="47">
        <f t="shared" si="2"/>
        <v>2028</v>
      </c>
      <c r="M82" s="48">
        <f t="shared" si="3"/>
        <v>2029</v>
      </c>
      <c r="N82" s="211" t="s">
        <v>1404</v>
      </c>
      <c r="O82" s="219" t="s">
        <v>2522</v>
      </c>
      <c r="P82" s="37" t="s">
        <v>2213</v>
      </c>
      <c r="Q82" s="37" t="s">
        <v>2214</v>
      </c>
      <c r="R82" s="185">
        <v>45261</v>
      </c>
      <c r="S82" s="182" t="s">
        <v>2215</v>
      </c>
      <c r="T82" s="212" t="s">
        <v>2216</v>
      </c>
      <c r="U82" s="38"/>
    </row>
    <row r="83" spans="1:29" s="39" customFormat="1" ht="21" x14ac:dyDescent="0.3">
      <c r="A83" s="47">
        <v>79</v>
      </c>
      <c r="B83" s="213" t="s">
        <v>2523</v>
      </c>
      <c r="C83" s="42" t="s">
        <v>2208</v>
      </c>
      <c r="D83" s="42" t="s">
        <v>115</v>
      </c>
      <c r="E83" s="208" t="s">
        <v>261</v>
      </c>
      <c r="F83" s="47" t="s">
        <v>2209</v>
      </c>
      <c r="G83" s="209">
        <v>1205001</v>
      </c>
      <c r="H83" s="210" t="s">
        <v>2524</v>
      </c>
      <c r="I83" s="210" t="s">
        <v>2525</v>
      </c>
      <c r="J83" s="209" t="s">
        <v>32</v>
      </c>
      <c r="K83" s="47">
        <v>2023</v>
      </c>
      <c r="L83" s="47">
        <f t="shared" si="2"/>
        <v>2028</v>
      </c>
      <c r="M83" s="48">
        <f t="shared" si="3"/>
        <v>2029</v>
      </c>
      <c r="N83" s="211" t="s">
        <v>1404</v>
      </c>
      <c r="O83" s="219" t="s">
        <v>2526</v>
      </c>
      <c r="P83" s="37" t="s">
        <v>2213</v>
      </c>
      <c r="Q83" s="37" t="s">
        <v>2214</v>
      </c>
      <c r="R83" s="185">
        <v>45261</v>
      </c>
      <c r="S83" s="182" t="s">
        <v>2215</v>
      </c>
      <c r="T83" s="212" t="s">
        <v>2216</v>
      </c>
      <c r="U83" s="38"/>
    </row>
    <row r="84" spans="1:29" s="39" customFormat="1" ht="21" x14ac:dyDescent="0.3">
      <c r="A84" s="47">
        <v>80</v>
      </c>
      <c r="B84" s="213" t="s">
        <v>2527</v>
      </c>
      <c r="C84" s="42" t="s">
        <v>2208</v>
      </c>
      <c r="D84" s="42" t="s">
        <v>115</v>
      </c>
      <c r="E84" s="208" t="s">
        <v>261</v>
      </c>
      <c r="F84" s="47" t="s">
        <v>2209</v>
      </c>
      <c r="G84" s="209">
        <v>1205001</v>
      </c>
      <c r="H84" s="210" t="s">
        <v>2528</v>
      </c>
      <c r="I84" s="210" t="s">
        <v>2529</v>
      </c>
      <c r="J84" s="209" t="s">
        <v>32</v>
      </c>
      <c r="K84" s="47">
        <v>2023</v>
      </c>
      <c r="L84" s="47">
        <f t="shared" si="2"/>
        <v>2028</v>
      </c>
      <c r="M84" s="48">
        <f t="shared" si="3"/>
        <v>2029</v>
      </c>
      <c r="N84" s="211" t="s">
        <v>1404</v>
      </c>
      <c r="O84" s="219" t="s">
        <v>2530</v>
      </c>
      <c r="P84" s="37" t="s">
        <v>2213</v>
      </c>
      <c r="Q84" s="37" t="s">
        <v>2214</v>
      </c>
      <c r="R84" s="185">
        <v>45261</v>
      </c>
      <c r="S84" s="182" t="s">
        <v>2215</v>
      </c>
      <c r="T84" s="212" t="s">
        <v>2216</v>
      </c>
      <c r="U84" s="38"/>
    </row>
    <row r="85" spans="1:29" s="39" customFormat="1" ht="21" x14ac:dyDescent="0.3">
      <c r="A85" s="47">
        <v>81</v>
      </c>
      <c r="B85" s="213" t="s">
        <v>2531</v>
      </c>
      <c r="C85" s="42" t="s">
        <v>2208</v>
      </c>
      <c r="D85" s="42" t="s">
        <v>115</v>
      </c>
      <c r="E85" s="208" t="s">
        <v>261</v>
      </c>
      <c r="F85" s="47" t="s">
        <v>2209</v>
      </c>
      <c r="G85" s="209">
        <v>1205001</v>
      </c>
      <c r="H85" s="210" t="s">
        <v>2532</v>
      </c>
      <c r="I85" s="210" t="s">
        <v>2533</v>
      </c>
      <c r="J85" s="209" t="s">
        <v>32</v>
      </c>
      <c r="K85" s="47">
        <v>2023</v>
      </c>
      <c r="L85" s="47">
        <f t="shared" si="2"/>
        <v>2028</v>
      </c>
      <c r="M85" s="48">
        <f t="shared" si="3"/>
        <v>2029</v>
      </c>
      <c r="N85" s="211" t="s">
        <v>1404</v>
      </c>
      <c r="O85" s="219" t="s">
        <v>2534</v>
      </c>
      <c r="P85" s="37" t="s">
        <v>2213</v>
      </c>
      <c r="Q85" s="37" t="s">
        <v>2214</v>
      </c>
      <c r="R85" s="185">
        <v>45261</v>
      </c>
      <c r="S85" s="182" t="s">
        <v>2215</v>
      </c>
      <c r="T85" s="212" t="s">
        <v>2216</v>
      </c>
      <c r="U85" s="38"/>
    </row>
    <row r="86" spans="1:29" s="39" customFormat="1" ht="21" customHeight="1" x14ac:dyDescent="0.3">
      <c r="A86" s="47">
        <v>82</v>
      </c>
      <c r="B86" s="213" t="s">
        <v>2535</v>
      </c>
      <c r="C86" s="42" t="s">
        <v>2208</v>
      </c>
      <c r="D86" s="42" t="s">
        <v>115</v>
      </c>
      <c r="E86" s="208" t="s">
        <v>261</v>
      </c>
      <c r="F86" s="47" t="s">
        <v>2209</v>
      </c>
      <c r="G86" s="209">
        <v>1205001</v>
      </c>
      <c r="H86" s="210" t="s">
        <v>2536</v>
      </c>
      <c r="I86" s="210" t="s">
        <v>2537</v>
      </c>
      <c r="J86" s="209" t="s">
        <v>32</v>
      </c>
      <c r="K86" s="47">
        <v>2023</v>
      </c>
      <c r="L86" s="47">
        <f t="shared" si="2"/>
        <v>2028</v>
      </c>
      <c r="M86" s="48">
        <f t="shared" si="3"/>
        <v>2029</v>
      </c>
      <c r="N86" s="211" t="s">
        <v>1404</v>
      </c>
      <c r="O86" s="219" t="s">
        <v>2538</v>
      </c>
      <c r="P86" s="37" t="s">
        <v>2213</v>
      </c>
      <c r="Q86" s="37" t="s">
        <v>2214</v>
      </c>
      <c r="R86" s="185">
        <v>45261</v>
      </c>
      <c r="S86" s="182" t="s">
        <v>2215</v>
      </c>
      <c r="T86" s="212" t="s">
        <v>2216</v>
      </c>
      <c r="U86" s="38"/>
      <c r="V86" s="38"/>
      <c r="W86" s="38"/>
      <c r="X86" s="38"/>
      <c r="Y86" s="38"/>
      <c r="Z86" s="1"/>
      <c r="AA86" s="1"/>
      <c r="AB86" s="1"/>
      <c r="AC86" s="1"/>
    </row>
    <row r="87" spans="1:29" s="39" customFormat="1" ht="21" x14ac:dyDescent="0.3">
      <c r="A87" s="47">
        <v>83</v>
      </c>
      <c r="B87" s="213" t="s">
        <v>2539</v>
      </c>
      <c r="C87" s="42" t="s">
        <v>2208</v>
      </c>
      <c r="D87" s="42" t="s">
        <v>115</v>
      </c>
      <c r="E87" s="208" t="s">
        <v>261</v>
      </c>
      <c r="F87" s="47" t="s">
        <v>2209</v>
      </c>
      <c r="G87" s="209">
        <v>1205001</v>
      </c>
      <c r="H87" s="210" t="s">
        <v>2540</v>
      </c>
      <c r="I87" s="210" t="s">
        <v>2541</v>
      </c>
      <c r="J87" s="209" t="s">
        <v>32</v>
      </c>
      <c r="K87" s="47">
        <v>2023</v>
      </c>
      <c r="L87" s="47">
        <f t="shared" si="2"/>
        <v>2028</v>
      </c>
      <c r="M87" s="48">
        <f t="shared" si="3"/>
        <v>2029</v>
      </c>
      <c r="N87" s="211" t="s">
        <v>1404</v>
      </c>
      <c r="O87" s="219" t="s">
        <v>2542</v>
      </c>
      <c r="P87" s="37" t="s">
        <v>2213</v>
      </c>
      <c r="Q87" s="37" t="s">
        <v>2214</v>
      </c>
      <c r="R87" s="185">
        <v>45261</v>
      </c>
      <c r="S87" s="182" t="s">
        <v>2215</v>
      </c>
      <c r="T87" s="212" t="s">
        <v>2216</v>
      </c>
      <c r="U87" s="38"/>
      <c r="V87" s="38"/>
      <c r="W87" s="38"/>
      <c r="X87" s="38"/>
      <c r="Y87" s="38"/>
      <c r="Z87" s="1"/>
      <c r="AA87" s="1"/>
      <c r="AB87" s="1"/>
      <c r="AC87" s="1"/>
    </row>
    <row r="88" spans="1:29" s="39" customFormat="1" ht="21" x14ac:dyDescent="0.3">
      <c r="A88" s="47">
        <v>84</v>
      </c>
      <c r="B88" s="213" t="s">
        <v>2543</v>
      </c>
      <c r="C88" s="42" t="s">
        <v>2208</v>
      </c>
      <c r="D88" s="42" t="s">
        <v>115</v>
      </c>
      <c r="E88" s="208" t="s">
        <v>261</v>
      </c>
      <c r="F88" s="47" t="s">
        <v>2209</v>
      </c>
      <c r="G88" s="209">
        <v>1205001</v>
      </c>
      <c r="H88" s="210" t="s">
        <v>2544</v>
      </c>
      <c r="I88" s="210" t="s">
        <v>2545</v>
      </c>
      <c r="J88" s="209" t="s">
        <v>32</v>
      </c>
      <c r="K88" s="47">
        <v>2023</v>
      </c>
      <c r="L88" s="47">
        <f t="shared" si="2"/>
        <v>2028</v>
      </c>
      <c r="M88" s="48">
        <f t="shared" si="3"/>
        <v>2029</v>
      </c>
      <c r="N88" s="211" t="s">
        <v>1404</v>
      </c>
      <c r="O88" s="219" t="s">
        <v>2546</v>
      </c>
      <c r="P88" s="37" t="s">
        <v>2213</v>
      </c>
      <c r="Q88" s="37" t="s">
        <v>2214</v>
      </c>
      <c r="R88" s="185">
        <v>45261</v>
      </c>
      <c r="S88" s="182" t="s">
        <v>2215</v>
      </c>
      <c r="T88" s="212" t="s">
        <v>2216</v>
      </c>
      <c r="U88" s="38"/>
      <c r="V88" s="38"/>
      <c r="W88" s="38"/>
      <c r="X88" s="38"/>
      <c r="Y88" s="38"/>
      <c r="Z88" s="1"/>
      <c r="AA88" s="1"/>
      <c r="AB88" s="1"/>
      <c r="AC88" s="1"/>
    </row>
    <row r="89" spans="1:29" s="39" customFormat="1" ht="21" x14ac:dyDescent="0.3">
      <c r="A89" s="47">
        <v>85</v>
      </c>
      <c r="B89" s="213" t="s">
        <v>2547</v>
      </c>
      <c r="C89" s="42" t="s">
        <v>2208</v>
      </c>
      <c r="D89" s="42" t="s">
        <v>115</v>
      </c>
      <c r="E89" s="208" t="s">
        <v>261</v>
      </c>
      <c r="F89" s="47" t="s">
        <v>2209</v>
      </c>
      <c r="G89" s="209">
        <v>1205001</v>
      </c>
      <c r="H89" s="210" t="s">
        <v>2548</v>
      </c>
      <c r="I89" s="210" t="s">
        <v>2549</v>
      </c>
      <c r="J89" s="209" t="s">
        <v>32</v>
      </c>
      <c r="K89" s="47">
        <v>2023</v>
      </c>
      <c r="L89" s="47">
        <f t="shared" si="2"/>
        <v>2028</v>
      </c>
      <c r="M89" s="48">
        <f t="shared" si="3"/>
        <v>2029</v>
      </c>
      <c r="N89" s="211" t="s">
        <v>1404</v>
      </c>
      <c r="O89" s="219" t="s">
        <v>2550</v>
      </c>
      <c r="P89" s="37" t="s">
        <v>2213</v>
      </c>
      <c r="Q89" s="37" t="s">
        <v>2214</v>
      </c>
      <c r="R89" s="185">
        <v>45261</v>
      </c>
      <c r="S89" s="182" t="s">
        <v>2215</v>
      </c>
      <c r="T89" s="212" t="s">
        <v>2216</v>
      </c>
      <c r="U89" s="38"/>
      <c r="V89" s="38"/>
      <c r="W89" s="38"/>
      <c r="X89" s="38"/>
      <c r="Y89" s="38"/>
      <c r="Z89" s="1"/>
      <c r="AA89" s="1"/>
      <c r="AB89" s="1"/>
      <c r="AC89" s="1"/>
    </row>
    <row r="90" spans="1:29" s="39" customFormat="1" ht="21" x14ac:dyDescent="0.3">
      <c r="A90" s="47">
        <v>86</v>
      </c>
      <c r="B90" s="213" t="s">
        <v>2551</v>
      </c>
      <c r="C90" s="42" t="s">
        <v>2208</v>
      </c>
      <c r="D90" s="42" t="s">
        <v>115</v>
      </c>
      <c r="E90" s="208" t="s">
        <v>261</v>
      </c>
      <c r="F90" s="47" t="s">
        <v>2209</v>
      </c>
      <c r="G90" s="209">
        <v>1205001</v>
      </c>
      <c r="H90" s="210" t="s">
        <v>2552</v>
      </c>
      <c r="I90" s="210" t="s">
        <v>2553</v>
      </c>
      <c r="J90" s="209" t="s">
        <v>32</v>
      </c>
      <c r="K90" s="47">
        <v>2023</v>
      </c>
      <c r="L90" s="47">
        <f t="shared" si="2"/>
        <v>2028</v>
      </c>
      <c r="M90" s="48">
        <f t="shared" si="3"/>
        <v>2029</v>
      </c>
      <c r="N90" s="211" t="s">
        <v>1404</v>
      </c>
      <c r="O90" s="219" t="s">
        <v>2554</v>
      </c>
      <c r="P90" s="37" t="s">
        <v>2213</v>
      </c>
      <c r="Q90" s="37" t="s">
        <v>2214</v>
      </c>
      <c r="R90" s="185">
        <v>45261</v>
      </c>
      <c r="S90" s="182" t="s">
        <v>2215</v>
      </c>
      <c r="T90" s="212" t="s">
        <v>2216</v>
      </c>
      <c r="U90" s="38"/>
      <c r="V90" s="38"/>
      <c r="W90" s="38"/>
      <c r="X90" s="38"/>
      <c r="Y90" s="38"/>
      <c r="Z90" s="1"/>
      <c r="AA90" s="1"/>
      <c r="AB90" s="1"/>
      <c r="AC90" s="1"/>
    </row>
    <row r="91" spans="1:29" s="39" customFormat="1" ht="21" x14ac:dyDescent="0.3">
      <c r="A91" s="47">
        <v>87</v>
      </c>
      <c r="B91" s="213" t="s">
        <v>2555</v>
      </c>
      <c r="C91" s="42" t="s">
        <v>2208</v>
      </c>
      <c r="D91" s="42" t="s">
        <v>115</v>
      </c>
      <c r="E91" s="208" t="s">
        <v>261</v>
      </c>
      <c r="F91" s="47" t="s">
        <v>2209</v>
      </c>
      <c r="G91" s="209">
        <v>1205001</v>
      </c>
      <c r="H91" s="210" t="s">
        <v>2556</v>
      </c>
      <c r="I91" s="210" t="s">
        <v>2557</v>
      </c>
      <c r="J91" s="209" t="s">
        <v>32</v>
      </c>
      <c r="K91" s="47">
        <v>2023</v>
      </c>
      <c r="L91" s="47">
        <f t="shared" si="2"/>
        <v>2028</v>
      </c>
      <c r="M91" s="48">
        <f t="shared" si="3"/>
        <v>2029</v>
      </c>
      <c r="N91" s="211" t="s">
        <v>1404</v>
      </c>
      <c r="O91" s="219" t="s">
        <v>2558</v>
      </c>
      <c r="P91" s="37" t="s">
        <v>2213</v>
      </c>
      <c r="Q91" s="37" t="s">
        <v>2214</v>
      </c>
      <c r="R91" s="185">
        <v>45261</v>
      </c>
      <c r="S91" s="182" t="s">
        <v>2215</v>
      </c>
      <c r="T91" s="212" t="s">
        <v>2216</v>
      </c>
      <c r="U91" s="38"/>
      <c r="V91" s="38"/>
      <c r="W91" s="38"/>
      <c r="X91" s="38"/>
      <c r="Y91" s="38"/>
      <c r="Z91" s="1"/>
      <c r="AA91" s="1"/>
      <c r="AB91" s="1"/>
      <c r="AC91" s="1"/>
    </row>
    <row r="92" spans="1:29" s="39" customFormat="1" ht="21" x14ac:dyDescent="0.3">
      <c r="A92" s="47">
        <v>88</v>
      </c>
      <c r="B92" s="213" t="s">
        <v>2559</v>
      </c>
      <c r="C92" s="42" t="s">
        <v>2208</v>
      </c>
      <c r="D92" s="42" t="s">
        <v>115</v>
      </c>
      <c r="E92" s="208" t="s">
        <v>261</v>
      </c>
      <c r="F92" s="47" t="s">
        <v>2209</v>
      </c>
      <c r="G92" s="209">
        <v>1205001</v>
      </c>
      <c r="H92" s="210" t="s">
        <v>2560</v>
      </c>
      <c r="I92" s="210" t="s">
        <v>2561</v>
      </c>
      <c r="J92" s="209" t="s">
        <v>32</v>
      </c>
      <c r="K92" s="47">
        <v>2023</v>
      </c>
      <c r="L92" s="47">
        <f t="shared" si="2"/>
        <v>2028</v>
      </c>
      <c r="M92" s="48">
        <f t="shared" si="3"/>
        <v>2029</v>
      </c>
      <c r="N92" s="211" t="s">
        <v>1404</v>
      </c>
      <c r="O92" s="219" t="s">
        <v>2562</v>
      </c>
      <c r="P92" s="37" t="s">
        <v>2213</v>
      </c>
      <c r="Q92" s="37" t="s">
        <v>2214</v>
      </c>
      <c r="R92" s="185">
        <v>45261</v>
      </c>
      <c r="S92" s="182" t="s">
        <v>2215</v>
      </c>
      <c r="T92" s="212" t="s">
        <v>2216</v>
      </c>
      <c r="U92" s="38"/>
    </row>
    <row r="93" spans="1:29" s="39" customFormat="1" ht="21" x14ac:dyDescent="0.3">
      <c r="A93" s="47">
        <v>89</v>
      </c>
      <c r="B93" s="213" t="s">
        <v>2563</v>
      </c>
      <c r="C93" s="42" t="s">
        <v>2208</v>
      </c>
      <c r="D93" s="42" t="s">
        <v>115</v>
      </c>
      <c r="E93" s="208" t="s">
        <v>261</v>
      </c>
      <c r="F93" s="47" t="s">
        <v>2209</v>
      </c>
      <c r="G93" s="209">
        <v>1205001</v>
      </c>
      <c r="H93" s="210" t="s">
        <v>2564</v>
      </c>
      <c r="I93" s="210" t="s">
        <v>2565</v>
      </c>
      <c r="J93" s="209" t="s">
        <v>32</v>
      </c>
      <c r="K93" s="47">
        <v>2023</v>
      </c>
      <c r="L93" s="47">
        <f t="shared" si="2"/>
        <v>2028</v>
      </c>
      <c r="M93" s="48">
        <f t="shared" si="3"/>
        <v>2029</v>
      </c>
      <c r="N93" s="211" t="s">
        <v>1404</v>
      </c>
      <c r="O93" s="219" t="s">
        <v>2566</v>
      </c>
      <c r="P93" s="37" t="s">
        <v>2213</v>
      </c>
      <c r="Q93" s="37" t="s">
        <v>2214</v>
      </c>
      <c r="R93" s="185">
        <v>45261</v>
      </c>
      <c r="S93" s="182" t="s">
        <v>2215</v>
      </c>
      <c r="T93" s="212" t="s">
        <v>2216</v>
      </c>
      <c r="U93" s="38"/>
    </row>
    <row r="94" spans="1:29" s="39" customFormat="1" ht="21" x14ac:dyDescent="0.3">
      <c r="A94" s="47">
        <v>90</v>
      </c>
      <c r="B94" s="213" t="s">
        <v>2567</v>
      </c>
      <c r="C94" s="42" t="s">
        <v>2208</v>
      </c>
      <c r="D94" s="42" t="s">
        <v>115</v>
      </c>
      <c r="E94" s="208" t="s">
        <v>261</v>
      </c>
      <c r="F94" s="47" t="s">
        <v>2209</v>
      </c>
      <c r="G94" s="209">
        <v>1205001</v>
      </c>
      <c r="H94" s="210" t="s">
        <v>2568</v>
      </c>
      <c r="I94" s="210" t="s">
        <v>2569</v>
      </c>
      <c r="J94" s="209" t="s">
        <v>32</v>
      </c>
      <c r="K94" s="47">
        <v>2023</v>
      </c>
      <c r="L94" s="47">
        <f t="shared" si="2"/>
        <v>2028</v>
      </c>
      <c r="M94" s="48">
        <f t="shared" si="3"/>
        <v>2029</v>
      </c>
      <c r="N94" s="211" t="s">
        <v>1404</v>
      </c>
      <c r="O94" s="219" t="s">
        <v>2570</v>
      </c>
      <c r="P94" s="37" t="s">
        <v>2213</v>
      </c>
      <c r="Q94" s="37" t="s">
        <v>2214</v>
      </c>
      <c r="R94" s="185">
        <v>45261</v>
      </c>
      <c r="S94" s="182" t="s">
        <v>2215</v>
      </c>
      <c r="T94" s="212" t="s">
        <v>2216</v>
      </c>
      <c r="U94" s="38"/>
    </row>
    <row r="95" spans="1:29" s="39" customFormat="1" ht="21" x14ac:dyDescent="0.25">
      <c r="A95" s="47">
        <v>91</v>
      </c>
      <c r="B95" s="88" t="s">
        <v>2571</v>
      </c>
      <c r="C95" s="42" t="s">
        <v>2208</v>
      </c>
      <c r="D95" s="42" t="s">
        <v>115</v>
      </c>
      <c r="E95" s="208" t="s">
        <v>261</v>
      </c>
      <c r="F95" s="47" t="s">
        <v>2209</v>
      </c>
      <c r="G95" s="209">
        <v>1205001</v>
      </c>
      <c r="H95" s="210" t="s">
        <v>2572</v>
      </c>
      <c r="I95" s="210" t="s">
        <v>2573</v>
      </c>
      <c r="J95" s="209" t="s">
        <v>32</v>
      </c>
      <c r="K95" s="47">
        <v>2023</v>
      </c>
      <c r="L95" s="47">
        <f>K95+5</f>
        <v>2028</v>
      </c>
      <c r="M95" s="48">
        <f>L95+1</f>
        <v>2029</v>
      </c>
      <c r="N95" s="211" t="s">
        <v>1404</v>
      </c>
      <c r="O95" s="214" t="s">
        <v>2574</v>
      </c>
      <c r="P95" s="37" t="s">
        <v>2575</v>
      </c>
      <c r="Q95" s="37" t="s">
        <v>2576</v>
      </c>
      <c r="R95" s="185">
        <v>45625</v>
      </c>
      <c r="S95" s="182" t="s">
        <v>2577</v>
      </c>
      <c r="T95" s="212" t="s">
        <v>2578</v>
      </c>
      <c r="U95" s="38"/>
    </row>
    <row r="96" spans="1:29" s="39" customFormat="1" ht="21" x14ac:dyDescent="0.3">
      <c r="A96" s="47">
        <v>92</v>
      </c>
      <c r="B96" s="213" t="s">
        <v>2579</v>
      </c>
      <c r="C96" s="42" t="s">
        <v>2208</v>
      </c>
      <c r="D96" s="42" t="s">
        <v>115</v>
      </c>
      <c r="E96" s="208" t="s">
        <v>261</v>
      </c>
      <c r="F96" s="47" t="s">
        <v>2209</v>
      </c>
      <c r="G96" s="209">
        <v>1205001</v>
      </c>
      <c r="H96" s="210" t="s">
        <v>2580</v>
      </c>
      <c r="I96" s="210" t="s">
        <v>2581</v>
      </c>
      <c r="J96" s="209" t="s">
        <v>32</v>
      </c>
      <c r="K96" s="47">
        <v>2023</v>
      </c>
      <c r="L96" s="47">
        <f t="shared" si="2"/>
        <v>2028</v>
      </c>
      <c r="M96" s="48">
        <f t="shared" si="3"/>
        <v>2029</v>
      </c>
      <c r="N96" s="211" t="s">
        <v>1404</v>
      </c>
      <c r="O96" s="219" t="s">
        <v>2582</v>
      </c>
      <c r="P96" s="37" t="s">
        <v>2213</v>
      </c>
      <c r="Q96" s="37" t="s">
        <v>2214</v>
      </c>
      <c r="R96" s="185">
        <v>45261</v>
      </c>
      <c r="S96" s="182" t="s">
        <v>2215</v>
      </c>
      <c r="T96" s="212" t="s">
        <v>2216</v>
      </c>
      <c r="U96" s="38"/>
    </row>
    <row r="97" spans="1:29" s="39" customFormat="1" ht="21" x14ac:dyDescent="0.3">
      <c r="A97" s="47">
        <v>93</v>
      </c>
      <c r="B97" s="213" t="s">
        <v>2583</v>
      </c>
      <c r="C97" s="42" t="s">
        <v>2208</v>
      </c>
      <c r="D97" s="42" t="s">
        <v>115</v>
      </c>
      <c r="E97" s="208" t="s">
        <v>261</v>
      </c>
      <c r="F97" s="47" t="s">
        <v>2209</v>
      </c>
      <c r="G97" s="209">
        <v>1205001</v>
      </c>
      <c r="H97" s="210" t="s">
        <v>2584</v>
      </c>
      <c r="I97" s="210" t="s">
        <v>2585</v>
      </c>
      <c r="J97" s="209" t="s">
        <v>32</v>
      </c>
      <c r="K97" s="47">
        <v>2023</v>
      </c>
      <c r="L97" s="47">
        <f t="shared" si="2"/>
        <v>2028</v>
      </c>
      <c r="M97" s="48">
        <f t="shared" si="3"/>
        <v>2029</v>
      </c>
      <c r="N97" s="211" t="s">
        <v>1404</v>
      </c>
      <c r="O97" s="219" t="s">
        <v>2586</v>
      </c>
      <c r="P97" s="37" t="s">
        <v>2213</v>
      </c>
      <c r="Q97" s="37" t="s">
        <v>2214</v>
      </c>
      <c r="R97" s="185">
        <v>45261</v>
      </c>
      <c r="S97" s="182" t="s">
        <v>2215</v>
      </c>
      <c r="T97" s="212" t="s">
        <v>2216</v>
      </c>
      <c r="U97" s="38"/>
    </row>
    <row r="98" spans="1:29" s="39" customFormat="1" ht="21" x14ac:dyDescent="0.3">
      <c r="A98" s="47">
        <v>94</v>
      </c>
      <c r="B98" s="213" t="s">
        <v>2587</v>
      </c>
      <c r="C98" s="42" t="s">
        <v>2208</v>
      </c>
      <c r="D98" s="42" t="s">
        <v>115</v>
      </c>
      <c r="E98" s="208" t="s">
        <v>261</v>
      </c>
      <c r="F98" s="47" t="s">
        <v>2209</v>
      </c>
      <c r="G98" s="209">
        <v>1205001</v>
      </c>
      <c r="H98" s="210" t="s">
        <v>2588</v>
      </c>
      <c r="I98" s="210" t="s">
        <v>2589</v>
      </c>
      <c r="J98" s="209" t="s">
        <v>32</v>
      </c>
      <c r="K98" s="47">
        <v>2023</v>
      </c>
      <c r="L98" s="47">
        <f t="shared" si="2"/>
        <v>2028</v>
      </c>
      <c r="M98" s="48">
        <f t="shared" si="3"/>
        <v>2029</v>
      </c>
      <c r="N98" s="211" t="s">
        <v>1404</v>
      </c>
      <c r="O98" s="219" t="s">
        <v>2590</v>
      </c>
      <c r="P98" s="37" t="s">
        <v>2213</v>
      </c>
      <c r="Q98" s="37" t="s">
        <v>2214</v>
      </c>
      <c r="R98" s="185">
        <v>45261</v>
      </c>
      <c r="S98" s="182" t="s">
        <v>2215</v>
      </c>
      <c r="T98" s="212" t="s">
        <v>2216</v>
      </c>
      <c r="U98" s="38"/>
    </row>
    <row r="99" spans="1:29" s="39" customFormat="1" ht="21" x14ac:dyDescent="0.3">
      <c r="A99" s="47">
        <v>95</v>
      </c>
      <c r="B99" s="213" t="s">
        <v>2591</v>
      </c>
      <c r="C99" s="42" t="s">
        <v>2208</v>
      </c>
      <c r="D99" s="42" t="s">
        <v>115</v>
      </c>
      <c r="E99" s="208" t="s">
        <v>261</v>
      </c>
      <c r="F99" s="47" t="s">
        <v>2209</v>
      </c>
      <c r="G99" s="209">
        <v>1205001</v>
      </c>
      <c r="H99" s="210" t="s">
        <v>2592</v>
      </c>
      <c r="I99" s="210" t="s">
        <v>2593</v>
      </c>
      <c r="J99" s="209" t="s">
        <v>32</v>
      </c>
      <c r="K99" s="47">
        <v>2023</v>
      </c>
      <c r="L99" s="47">
        <f t="shared" si="2"/>
        <v>2028</v>
      </c>
      <c r="M99" s="48">
        <f t="shared" si="3"/>
        <v>2029</v>
      </c>
      <c r="N99" s="211" t="s">
        <v>1404</v>
      </c>
      <c r="O99" s="219" t="s">
        <v>2594</v>
      </c>
      <c r="P99" s="37" t="s">
        <v>2213</v>
      </c>
      <c r="Q99" s="37" t="s">
        <v>2214</v>
      </c>
      <c r="R99" s="185">
        <v>45261</v>
      </c>
      <c r="S99" s="182" t="s">
        <v>2215</v>
      </c>
      <c r="T99" s="212" t="s">
        <v>2216</v>
      </c>
      <c r="U99" s="38"/>
    </row>
    <row r="100" spans="1:29" s="39" customFormat="1" ht="21" x14ac:dyDescent="0.3">
      <c r="A100" s="47">
        <v>96</v>
      </c>
      <c r="B100" s="213" t="s">
        <v>2595</v>
      </c>
      <c r="C100" s="42" t="s">
        <v>2208</v>
      </c>
      <c r="D100" s="42" t="s">
        <v>115</v>
      </c>
      <c r="E100" s="208" t="s">
        <v>261</v>
      </c>
      <c r="F100" s="47" t="s">
        <v>2209</v>
      </c>
      <c r="G100" s="209">
        <v>1205001</v>
      </c>
      <c r="H100" s="210" t="s">
        <v>2596</v>
      </c>
      <c r="I100" s="210" t="s">
        <v>2597</v>
      </c>
      <c r="J100" s="209" t="s">
        <v>32</v>
      </c>
      <c r="K100" s="47">
        <v>2023</v>
      </c>
      <c r="L100" s="47">
        <f t="shared" si="2"/>
        <v>2028</v>
      </c>
      <c r="M100" s="48">
        <f t="shared" si="3"/>
        <v>2029</v>
      </c>
      <c r="N100" s="211" t="s">
        <v>1404</v>
      </c>
      <c r="O100" s="219" t="s">
        <v>2598</v>
      </c>
      <c r="P100" s="37" t="s">
        <v>2213</v>
      </c>
      <c r="Q100" s="37" t="s">
        <v>2214</v>
      </c>
      <c r="R100" s="185">
        <v>45261</v>
      </c>
      <c r="S100" s="182" t="s">
        <v>2215</v>
      </c>
      <c r="T100" s="212" t="s">
        <v>2216</v>
      </c>
      <c r="U100" s="38"/>
    </row>
    <row r="101" spans="1:29" s="39" customFormat="1" ht="21" x14ac:dyDescent="0.3">
      <c r="A101" s="47">
        <v>97</v>
      </c>
      <c r="B101" s="213" t="s">
        <v>2599</v>
      </c>
      <c r="C101" s="42" t="s">
        <v>2208</v>
      </c>
      <c r="D101" s="42" t="s">
        <v>115</v>
      </c>
      <c r="E101" s="208" t="s">
        <v>261</v>
      </c>
      <c r="F101" s="47" t="s">
        <v>2209</v>
      </c>
      <c r="G101" s="209">
        <v>1205001</v>
      </c>
      <c r="H101" s="210" t="s">
        <v>2600</v>
      </c>
      <c r="I101" s="210" t="s">
        <v>2601</v>
      </c>
      <c r="J101" s="209" t="s">
        <v>32</v>
      </c>
      <c r="K101" s="47">
        <v>2023</v>
      </c>
      <c r="L101" s="47">
        <f t="shared" si="2"/>
        <v>2028</v>
      </c>
      <c r="M101" s="48">
        <f t="shared" si="3"/>
        <v>2029</v>
      </c>
      <c r="N101" s="211" t="s">
        <v>1404</v>
      </c>
      <c r="O101" s="219" t="s">
        <v>2602</v>
      </c>
      <c r="P101" s="37" t="s">
        <v>2213</v>
      </c>
      <c r="Q101" s="37" t="s">
        <v>2214</v>
      </c>
      <c r="R101" s="185">
        <v>45261</v>
      </c>
      <c r="S101" s="182" t="s">
        <v>2215</v>
      </c>
      <c r="T101" s="212" t="s">
        <v>2216</v>
      </c>
      <c r="U101" s="38"/>
      <c r="V101" s="38"/>
      <c r="W101" s="38"/>
      <c r="X101" s="38"/>
      <c r="Y101" s="38"/>
      <c r="Z101" s="1"/>
      <c r="AA101" s="1"/>
      <c r="AB101" s="1"/>
      <c r="AC101" s="1"/>
    </row>
    <row r="102" spans="1:29" s="39" customFormat="1" ht="21" x14ac:dyDescent="0.3">
      <c r="A102" s="47">
        <v>98</v>
      </c>
      <c r="B102" s="213" t="s">
        <v>2603</v>
      </c>
      <c r="C102" s="42" t="s">
        <v>2208</v>
      </c>
      <c r="D102" s="42" t="s">
        <v>115</v>
      </c>
      <c r="E102" s="208" t="s">
        <v>261</v>
      </c>
      <c r="F102" s="47" t="s">
        <v>2209</v>
      </c>
      <c r="G102" s="209">
        <v>1205001</v>
      </c>
      <c r="H102" s="210" t="s">
        <v>2604</v>
      </c>
      <c r="I102" s="210" t="s">
        <v>2605</v>
      </c>
      <c r="J102" s="209" t="s">
        <v>32</v>
      </c>
      <c r="K102" s="47">
        <v>2023</v>
      </c>
      <c r="L102" s="47">
        <f t="shared" si="2"/>
        <v>2028</v>
      </c>
      <c r="M102" s="48">
        <f t="shared" si="3"/>
        <v>2029</v>
      </c>
      <c r="N102" s="211" t="s">
        <v>1404</v>
      </c>
      <c r="O102" s="219" t="s">
        <v>2606</v>
      </c>
      <c r="P102" s="37" t="s">
        <v>2213</v>
      </c>
      <c r="Q102" s="37" t="s">
        <v>2214</v>
      </c>
      <c r="R102" s="185">
        <v>45261</v>
      </c>
      <c r="S102" s="182" t="s">
        <v>2215</v>
      </c>
      <c r="T102" s="212" t="s">
        <v>2216</v>
      </c>
      <c r="U102" s="38"/>
      <c r="V102" s="38"/>
      <c r="W102" s="38"/>
      <c r="X102" s="38"/>
      <c r="Y102" s="38"/>
      <c r="Z102" s="1"/>
      <c r="AA102" s="1"/>
      <c r="AB102" s="1"/>
      <c r="AC102" s="1"/>
    </row>
    <row r="103" spans="1:29" s="39" customFormat="1" ht="21" x14ac:dyDescent="0.3">
      <c r="A103" s="47">
        <v>99</v>
      </c>
      <c r="B103" s="213" t="s">
        <v>2607</v>
      </c>
      <c r="C103" s="42" t="s">
        <v>2208</v>
      </c>
      <c r="D103" s="42" t="s">
        <v>115</v>
      </c>
      <c r="E103" s="208" t="s">
        <v>261</v>
      </c>
      <c r="F103" s="47" t="s">
        <v>2209</v>
      </c>
      <c r="G103" s="209">
        <v>1205001</v>
      </c>
      <c r="H103" s="210" t="s">
        <v>2608</v>
      </c>
      <c r="I103" s="210" t="s">
        <v>2609</v>
      </c>
      <c r="J103" s="209" t="s">
        <v>32</v>
      </c>
      <c r="K103" s="47">
        <v>2023</v>
      </c>
      <c r="L103" s="47">
        <f t="shared" si="2"/>
        <v>2028</v>
      </c>
      <c r="M103" s="48">
        <f t="shared" si="3"/>
        <v>2029</v>
      </c>
      <c r="N103" s="211" t="s">
        <v>1404</v>
      </c>
      <c r="O103" s="219" t="s">
        <v>2610</v>
      </c>
      <c r="P103" s="37" t="s">
        <v>2213</v>
      </c>
      <c r="Q103" s="37" t="s">
        <v>2214</v>
      </c>
      <c r="R103" s="185">
        <v>45261</v>
      </c>
      <c r="S103" s="182" t="s">
        <v>2215</v>
      </c>
      <c r="T103" s="212" t="s">
        <v>2216</v>
      </c>
      <c r="U103" s="38"/>
      <c r="V103" s="38"/>
      <c r="W103" s="38"/>
      <c r="X103" s="38"/>
      <c r="Y103" s="38"/>
      <c r="Z103" s="1"/>
      <c r="AA103" s="1"/>
      <c r="AB103" s="1"/>
      <c r="AC103" s="1"/>
    </row>
    <row r="104" spans="1:29" s="39" customFormat="1" ht="21" x14ac:dyDescent="0.3">
      <c r="A104" s="47">
        <v>100</v>
      </c>
      <c r="B104" s="213" t="s">
        <v>2611</v>
      </c>
      <c r="C104" s="42" t="s">
        <v>2208</v>
      </c>
      <c r="D104" s="42" t="s">
        <v>115</v>
      </c>
      <c r="E104" s="208" t="s">
        <v>261</v>
      </c>
      <c r="F104" s="47" t="s">
        <v>2209</v>
      </c>
      <c r="G104" s="209">
        <v>1205001</v>
      </c>
      <c r="H104" s="210" t="s">
        <v>2612</v>
      </c>
      <c r="I104" s="210" t="s">
        <v>2613</v>
      </c>
      <c r="J104" s="209" t="s">
        <v>32</v>
      </c>
      <c r="K104" s="47">
        <v>2023</v>
      </c>
      <c r="L104" s="47">
        <f t="shared" si="2"/>
        <v>2028</v>
      </c>
      <c r="M104" s="48">
        <f t="shared" si="3"/>
        <v>2029</v>
      </c>
      <c r="N104" s="211" t="s">
        <v>1404</v>
      </c>
      <c r="O104" s="219" t="s">
        <v>2614</v>
      </c>
      <c r="P104" s="37" t="s">
        <v>2213</v>
      </c>
      <c r="Q104" s="37" t="s">
        <v>2214</v>
      </c>
      <c r="R104" s="185">
        <v>45261</v>
      </c>
      <c r="S104" s="182" t="s">
        <v>2215</v>
      </c>
      <c r="T104" s="212" t="s">
        <v>2216</v>
      </c>
      <c r="U104" s="38"/>
      <c r="V104" s="38"/>
      <c r="W104" s="38"/>
      <c r="X104" s="38"/>
      <c r="Y104" s="38"/>
      <c r="Z104" s="1"/>
      <c r="AA104" s="1"/>
      <c r="AB104" s="1"/>
      <c r="AC104" s="1"/>
    </row>
    <row r="105" spans="1:29" s="39" customFormat="1" ht="21" x14ac:dyDescent="0.3">
      <c r="A105" s="47">
        <v>101</v>
      </c>
      <c r="B105" s="213" t="s">
        <v>2615</v>
      </c>
      <c r="C105" s="42" t="s">
        <v>2208</v>
      </c>
      <c r="D105" s="42" t="s">
        <v>115</v>
      </c>
      <c r="E105" s="208" t="s">
        <v>261</v>
      </c>
      <c r="F105" s="47" t="s">
        <v>2209</v>
      </c>
      <c r="G105" s="209">
        <v>1205001</v>
      </c>
      <c r="H105" s="210" t="s">
        <v>2616</v>
      </c>
      <c r="I105" s="210" t="s">
        <v>2617</v>
      </c>
      <c r="J105" s="209" t="s">
        <v>32</v>
      </c>
      <c r="K105" s="47">
        <v>2023</v>
      </c>
      <c r="L105" s="47">
        <f t="shared" si="2"/>
        <v>2028</v>
      </c>
      <c r="M105" s="48">
        <f t="shared" si="3"/>
        <v>2029</v>
      </c>
      <c r="N105" s="211" t="s">
        <v>1404</v>
      </c>
      <c r="O105" s="219" t="s">
        <v>2618</v>
      </c>
      <c r="P105" s="37" t="s">
        <v>2213</v>
      </c>
      <c r="Q105" s="37" t="s">
        <v>2214</v>
      </c>
      <c r="R105" s="185">
        <v>45261</v>
      </c>
      <c r="S105" s="182" t="s">
        <v>2215</v>
      </c>
      <c r="T105" s="212" t="s">
        <v>2216</v>
      </c>
      <c r="U105" s="38"/>
      <c r="V105" s="38"/>
      <c r="W105" s="38"/>
      <c r="X105" s="38"/>
      <c r="Y105" s="38"/>
      <c r="Z105" s="1"/>
      <c r="AA105" s="1"/>
      <c r="AB105" s="1"/>
      <c r="AC105" s="1"/>
    </row>
    <row r="106" spans="1:29" s="39" customFormat="1" ht="21" x14ac:dyDescent="0.3">
      <c r="A106" s="47">
        <v>102</v>
      </c>
      <c r="B106" s="213" t="s">
        <v>2619</v>
      </c>
      <c r="C106" s="42" t="s">
        <v>2208</v>
      </c>
      <c r="D106" s="42" t="s">
        <v>115</v>
      </c>
      <c r="E106" s="208" t="s">
        <v>261</v>
      </c>
      <c r="F106" s="47" t="s">
        <v>2209</v>
      </c>
      <c r="G106" s="209">
        <v>1205001</v>
      </c>
      <c r="H106" s="210" t="s">
        <v>2620</v>
      </c>
      <c r="I106" s="210" t="s">
        <v>2621</v>
      </c>
      <c r="J106" s="209" t="s">
        <v>32</v>
      </c>
      <c r="K106" s="47">
        <v>2023</v>
      </c>
      <c r="L106" s="47">
        <f t="shared" si="2"/>
        <v>2028</v>
      </c>
      <c r="M106" s="48">
        <f t="shared" si="3"/>
        <v>2029</v>
      </c>
      <c r="N106" s="211" t="s">
        <v>1404</v>
      </c>
      <c r="O106" s="219" t="s">
        <v>2622</v>
      </c>
      <c r="P106" s="37" t="s">
        <v>2213</v>
      </c>
      <c r="Q106" s="37" t="s">
        <v>2214</v>
      </c>
      <c r="R106" s="185">
        <v>45261</v>
      </c>
      <c r="S106" s="182" t="s">
        <v>2215</v>
      </c>
      <c r="T106" s="212" t="s">
        <v>2216</v>
      </c>
      <c r="U106" s="38"/>
      <c r="V106" s="38"/>
      <c r="W106" s="38"/>
      <c r="X106" s="38"/>
      <c r="Y106" s="38"/>
      <c r="Z106" s="1"/>
      <c r="AA106" s="1"/>
      <c r="AB106" s="1"/>
      <c r="AC106" s="1"/>
    </row>
    <row r="107" spans="1:29" s="39" customFormat="1" ht="21" x14ac:dyDescent="0.3">
      <c r="A107" s="47">
        <v>103</v>
      </c>
      <c r="B107" s="213" t="s">
        <v>2623</v>
      </c>
      <c r="C107" s="42" t="s">
        <v>2208</v>
      </c>
      <c r="D107" s="42" t="s">
        <v>115</v>
      </c>
      <c r="E107" s="208" t="s">
        <v>261</v>
      </c>
      <c r="F107" s="47" t="s">
        <v>2209</v>
      </c>
      <c r="G107" s="209">
        <v>1205001</v>
      </c>
      <c r="H107" s="210" t="s">
        <v>2624</v>
      </c>
      <c r="I107" s="210" t="s">
        <v>2625</v>
      </c>
      <c r="J107" s="209" t="s">
        <v>32</v>
      </c>
      <c r="K107" s="47">
        <v>2023</v>
      </c>
      <c r="L107" s="47">
        <f t="shared" si="2"/>
        <v>2028</v>
      </c>
      <c r="M107" s="48">
        <f t="shared" si="3"/>
        <v>2029</v>
      </c>
      <c r="N107" s="211" t="s">
        <v>1404</v>
      </c>
      <c r="O107" s="219" t="s">
        <v>2626</v>
      </c>
      <c r="P107" s="37" t="s">
        <v>2213</v>
      </c>
      <c r="Q107" s="37" t="s">
        <v>2214</v>
      </c>
      <c r="R107" s="185">
        <v>45261</v>
      </c>
      <c r="S107" s="182" t="s">
        <v>2215</v>
      </c>
      <c r="T107" s="212" t="s">
        <v>2216</v>
      </c>
      <c r="U107" s="38"/>
      <c r="V107" s="38"/>
      <c r="W107" s="38"/>
      <c r="X107" s="38"/>
      <c r="Y107" s="38"/>
      <c r="Z107" s="1"/>
      <c r="AA107" s="1"/>
      <c r="AB107" s="1"/>
      <c r="AC107" s="1"/>
    </row>
    <row r="108" spans="1:29" s="39" customFormat="1" ht="21" x14ac:dyDescent="0.25">
      <c r="A108" s="47">
        <v>104</v>
      </c>
      <c r="B108" s="88" t="s">
        <v>2627</v>
      </c>
      <c r="C108" s="42" t="s">
        <v>2208</v>
      </c>
      <c r="D108" s="42" t="s">
        <v>115</v>
      </c>
      <c r="E108" s="208" t="s">
        <v>261</v>
      </c>
      <c r="F108" s="47" t="s">
        <v>2209</v>
      </c>
      <c r="G108" s="209">
        <v>1205001</v>
      </c>
      <c r="H108" s="210" t="s">
        <v>2628</v>
      </c>
      <c r="I108" s="210" t="s">
        <v>2629</v>
      </c>
      <c r="J108" s="209" t="s">
        <v>32</v>
      </c>
      <c r="K108" s="47">
        <v>2024</v>
      </c>
      <c r="L108" s="47">
        <f t="shared" si="2"/>
        <v>2029</v>
      </c>
      <c r="M108" s="48">
        <f t="shared" si="3"/>
        <v>2030</v>
      </c>
      <c r="N108" s="211" t="s">
        <v>1404</v>
      </c>
      <c r="O108" s="210" t="s">
        <v>2630</v>
      </c>
      <c r="P108" s="11" t="s">
        <v>2575</v>
      </c>
      <c r="Q108" s="37" t="s">
        <v>2576</v>
      </c>
      <c r="R108" s="185">
        <v>45625</v>
      </c>
      <c r="S108" s="182" t="s">
        <v>2577</v>
      </c>
      <c r="T108" s="212" t="s">
        <v>2578</v>
      </c>
      <c r="U108" s="38"/>
      <c r="V108" s="38"/>
      <c r="W108" s="38"/>
      <c r="X108" s="38"/>
      <c r="Y108" s="38"/>
      <c r="Z108" s="1"/>
      <c r="AA108" s="1"/>
      <c r="AB108" s="1"/>
      <c r="AC108" s="1"/>
    </row>
    <row r="109" spans="1:29" s="39" customFormat="1" ht="21" x14ac:dyDescent="0.25">
      <c r="A109" s="47">
        <v>105</v>
      </c>
      <c r="B109" s="88" t="s">
        <v>2631</v>
      </c>
      <c r="C109" s="42" t="s">
        <v>2208</v>
      </c>
      <c r="D109" s="42" t="s">
        <v>115</v>
      </c>
      <c r="E109" s="208" t="s">
        <v>261</v>
      </c>
      <c r="F109" s="47" t="s">
        <v>2209</v>
      </c>
      <c r="G109" s="209">
        <v>1205001</v>
      </c>
      <c r="H109" s="210" t="s">
        <v>2632</v>
      </c>
      <c r="I109" s="210" t="s">
        <v>2633</v>
      </c>
      <c r="J109" s="209" t="s">
        <v>32</v>
      </c>
      <c r="K109" s="47">
        <v>2024</v>
      </c>
      <c r="L109" s="47">
        <f t="shared" si="2"/>
        <v>2029</v>
      </c>
      <c r="M109" s="48">
        <f t="shared" si="3"/>
        <v>2030</v>
      </c>
      <c r="N109" s="211" t="s">
        <v>2634</v>
      </c>
      <c r="O109" s="210" t="s">
        <v>2635</v>
      </c>
      <c r="P109" s="11" t="s">
        <v>2575</v>
      </c>
      <c r="Q109" s="37" t="s">
        <v>2636</v>
      </c>
      <c r="R109" s="185">
        <v>45596</v>
      </c>
      <c r="S109" s="182" t="s">
        <v>2577</v>
      </c>
      <c r="T109" s="212" t="s">
        <v>2578</v>
      </c>
      <c r="U109" s="38"/>
      <c r="V109" s="38"/>
      <c r="W109" s="38"/>
      <c r="X109" s="38"/>
      <c r="Y109" s="38"/>
      <c r="Z109" s="1"/>
      <c r="AA109" s="1"/>
      <c r="AB109" s="1"/>
      <c r="AC109" s="1"/>
    </row>
    <row r="110" spans="1:29" s="39" customFormat="1" ht="21" x14ac:dyDescent="0.25">
      <c r="A110" s="47">
        <v>106</v>
      </c>
      <c r="B110" s="88" t="s">
        <v>2637</v>
      </c>
      <c r="C110" s="42" t="s">
        <v>2208</v>
      </c>
      <c r="D110" s="42" t="s">
        <v>115</v>
      </c>
      <c r="E110" s="208" t="s">
        <v>261</v>
      </c>
      <c r="F110" s="47" t="s">
        <v>2209</v>
      </c>
      <c r="G110" s="209">
        <v>1205001</v>
      </c>
      <c r="H110" s="210" t="s">
        <v>2638</v>
      </c>
      <c r="I110" s="210" t="s">
        <v>2639</v>
      </c>
      <c r="J110" s="209" t="s">
        <v>32</v>
      </c>
      <c r="K110" s="47">
        <v>2024</v>
      </c>
      <c r="L110" s="47">
        <f t="shared" si="2"/>
        <v>2029</v>
      </c>
      <c r="M110" s="48">
        <f t="shared" si="3"/>
        <v>2030</v>
      </c>
      <c r="N110" s="211" t="s">
        <v>2634</v>
      </c>
      <c r="O110" s="210" t="s">
        <v>2635</v>
      </c>
      <c r="P110" s="11" t="s">
        <v>2575</v>
      </c>
      <c r="Q110" s="37" t="s">
        <v>2640</v>
      </c>
      <c r="R110" s="185">
        <v>45657</v>
      </c>
      <c r="S110" s="182" t="s">
        <v>2577</v>
      </c>
      <c r="T110" s="212" t="s">
        <v>2578</v>
      </c>
      <c r="U110" s="38"/>
      <c r="V110" s="38"/>
      <c r="W110" s="38"/>
      <c r="X110" s="38"/>
      <c r="Y110" s="38"/>
      <c r="Z110" s="1"/>
      <c r="AA110" s="1"/>
      <c r="AB110" s="1"/>
      <c r="AC110" s="1"/>
    </row>
    <row r="111" spans="1:29" s="39" customFormat="1" ht="21" x14ac:dyDescent="0.25">
      <c r="A111" s="47">
        <v>107</v>
      </c>
      <c r="B111" s="88" t="s">
        <v>2641</v>
      </c>
      <c r="C111" s="42" t="s">
        <v>2208</v>
      </c>
      <c r="D111" s="42" t="s">
        <v>115</v>
      </c>
      <c r="E111" s="208" t="s">
        <v>261</v>
      </c>
      <c r="F111" s="47" t="s">
        <v>2209</v>
      </c>
      <c r="G111" s="209">
        <v>1205001</v>
      </c>
      <c r="H111" s="210" t="s">
        <v>2642</v>
      </c>
      <c r="I111" s="210" t="s">
        <v>2643</v>
      </c>
      <c r="J111" s="209" t="s">
        <v>32</v>
      </c>
      <c r="K111" s="47">
        <v>2025</v>
      </c>
      <c r="L111" s="47">
        <f t="shared" si="2"/>
        <v>2030</v>
      </c>
      <c r="M111" s="48">
        <f t="shared" si="3"/>
        <v>2031</v>
      </c>
      <c r="N111" s="211" t="s">
        <v>2634</v>
      </c>
      <c r="O111" s="210" t="s">
        <v>2635</v>
      </c>
      <c r="P111" s="11" t="s">
        <v>2575</v>
      </c>
      <c r="Q111" s="37" t="s">
        <v>2644</v>
      </c>
      <c r="R111" s="185">
        <v>45688</v>
      </c>
      <c r="S111" s="182" t="s">
        <v>2577</v>
      </c>
      <c r="T111" s="212" t="s">
        <v>2578</v>
      </c>
      <c r="U111" s="38"/>
      <c r="V111" s="38"/>
      <c r="W111" s="38"/>
      <c r="X111" s="38"/>
      <c r="Y111" s="38"/>
      <c r="Z111" s="1"/>
      <c r="AA111" s="1"/>
      <c r="AB111" s="1"/>
      <c r="AC111" s="1"/>
    </row>
    <row r="113" spans="1:21" s="39" customFormat="1" ht="26.25" x14ac:dyDescent="0.25">
      <c r="A113" s="1120" t="s">
        <v>1298</v>
      </c>
      <c r="B113" s="1120"/>
      <c r="C113" s="214"/>
      <c r="D113" s="214"/>
      <c r="E113" s="214"/>
      <c r="O113" s="214"/>
      <c r="U113" s="38"/>
    </row>
    <row r="114" spans="1:21" s="39" customFormat="1" ht="26.25" x14ac:dyDescent="0.25">
      <c r="A114" s="155"/>
      <c r="B114" s="155"/>
      <c r="C114" s="214"/>
      <c r="D114" s="214"/>
      <c r="E114" s="214"/>
      <c r="O114" s="214"/>
      <c r="U114" s="38"/>
    </row>
    <row r="115" spans="1:21" ht="21" x14ac:dyDescent="0.3">
      <c r="A115" s="47"/>
      <c r="B115" s="213" t="s">
        <v>2645</v>
      </c>
      <c r="C115" s="42" t="s">
        <v>2208</v>
      </c>
      <c r="D115" s="42" t="s">
        <v>115</v>
      </c>
      <c r="E115" s="208" t="s">
        <v>261</v>
      </c>
      <c r="F115" s="47" t="s">
        <v>2209</v>
      </c>
      <c r="G115" s="209">
        <v>1205001</v>
      </c>
      <c r="H115" s="210" t="s">
        <v>2572</v>
      </c>
      <c r="I115" s="210" t="s">
        <v>2573</v>
      </c>
      <c r="J115" s="209" t="s">
        <v>32</v>
      </c>
      <c r="K115" s="47">
        <v>2023</v>
      </c>
      <c r="L115" s="47">
        <f>K115+5</f>
        <v>2028</v>
      </c>
      <c r="M115" s="48">
        <f>L115+1</f>
        <v>2029</v>
      </c>
      <c r="N115" s="211" t="s">
        <v>2634</v>
      </c>
      <c r="O115" s="219" t="s">
        <v>2574</v>
      </c>
      <c r="P115" s="37" t="s">
        <v>2213</v>
      </c>
      <c r="Q115" s="37" t="s">
        <v>2214</v>
      </c>
      <c r="R115" s="185">
        <v>45261</v>
      </c>
      <c r="S115" s="182" t="s">
        <v>2215</v>
      </c>
      <c r="T115" s="212" t="s">
        <v>2216</v>
      </c>
    </row>
    <row r="116" spans="1:21" ht="21" x14ac:dyDescent="0.25">
      <c r="A116" s="157">
        <v>46143</v>
      </c>
      <c r="B116" s="215" t="s">
        <v>2646</v>
      </c>
      <c r="C116" s="42" t="s">
        <v>2208</v>
      </c>
      <c r="D116" s="42" t="s">
        <v>115</v>
      </c>
      <c r="E116" s="208" t="s">
        <v>261</v>
      </c>
      <c r="F116" s="47" t="s">
        <v>2209</v>
      </c>
      <c r="G116" s="209">
        <v>1205001</v>
      </c>
      <c r="H116" s="68" t="s">
        <v>2464</v>
      </c>
      <c r="I116" s="76"/>
      <c r="J116" s="209" t="s">
        <v>32</v>
      </c>
      <c r="K116" s="47">
        <v>2020</v>
      </c>
      <c r="L116" s="47">
        <f t="shared" ref="L116" si="4">K116+5</f>
        <v>2025</v>
      </c>
      <c r="M116" s="48">
        <f t="shared" ref="M116" si="5">L116+1</f>
        <v>2026</v>
      </c>
      <c r="N116" s="211" t="s">
        <v>2647</v>
      </c>
      <c r="O116" s="220" t="s">
        <v>2220</v>
      </c>
    </row>
    <row r="117" spans="1:21" ht="21" x14ac:dyDescent="0.25">
      <c r="A117" s="157">
        <v>46419</v>
      </c>
      <c r="B117" s="216" t="s">
        <v>2648</v>
      </c>
      <c r="C117" s="42" t="s">
        <v>2208</v>
      </c>
      <c r="D117" s="42" t="s">
        <v>115</v>
      </c>
      <c r="E117" s="208" t="s">
        <v>261</v>
      </c>
      <c r="F117" s="47" t="s">
        <v>2209</v>
      </c>
      <c r="G117" s="209">
        <v>1205001</v>
      </c>
      <c r="H117" s="68" t="s">
        <v>2536</v>
      </c>
      <c r="I117" s="76"/>
      <c r="J117" s="209" t="s">
        <v>32</v>
      </c>
      <c r="K117" s="68">
        <v>2021</v>
      </c>
      <c r="L117" s="47">
        <f t="shared" ref="L117:L145" si="6">K117+5</f>
        <v>2026</v>
      </c>
      <c r="M117" s="48">
        <f t="shared" ref="M117:M145" si="7">L117+1</f>
        <v>2027</v>
      </c>
      <c r="N117" s="211" t="s">
        <v>2647</v>
      </c>
      <c r="O117" s="221" t="s">
        <v>2510</v>
      </c>
    </row>
    <row r="118" spans="1:21" ht="21" x14ac:dyDescent="0.25">
      <c r="A118" s="157">
        <v>46419</v>
      </c>
      <c r="B118" s="216" t="s">
        <v>2649</v>
      </c>
      <c r="C118" s="42" t="s">
        <v>2208</v>
      </c>
      <c r="D118" s="42" t="s">
        <v>115</v>
      </c>
      <c r="E118" s="208" t="s">
        <v>261</v>
      </c>
      <c r="F118" s="47" t="s">
        <v>2209</v>
      </c>
      <c r="G118" s="209">
        <v>1205001</v>
      </c>
      <c r="H118" s="68" t="s">
        <v>2540</v>
      </c>
      <c r="I118" s="76"/>
      <c r="J118" s="209" t="s">
        <v>32</v>
      </c>
      <c r="K118" s="68">
        <v>2021</v>
      </c>
      <c r="L118" s="47">
        <f t="shared" si="6"/>
        <v>2026</v>
      </c>
      <c r="M118" s="48">
        <f t="shared" si="7"/>
        <v>2027</v>
      </c>
      <c r="N118" s="211" t="s">
        <v>2647</v>
      </c>
      <c r="O118" s="221" t="s">
        <v>2554</v>
      </c>
    </row>
    <row r="119" spans="1:21" ht="21" x14ac:dyDescent="0.25">
      <c r="A119" s="157">
        <v>46419</v>
      </c>
      <c r="B119" s="216" t="s">
        <v>2650</v>
      </c>
      <c r="C119" s="42" t="s">
        <v>2208</v>
      </c>
      <c r="D119" s="42" t="s">
        <v>115</v>
      </c>
      <c r="E119" s="208" t="s">
        <v>261</v>
      </c>
      <c r="F119" s="47" t="s">
        <v>2209</v>
      </c>
      <c r="G119" s="209">
        <v>1205001</v>
      </c>
      <c r="H119" s="68" t="s">
        <v>2544</v>
      </c>
      <c r="I119" s="76"/>
      <c r="J119" s="209" t="s">
        <v>32</v>
      </c>
      <c r="K119" s="68">
        <v>2021</v>
      </c>
      <c r="L119" s="47">
        <f t="shared" si="6"/>
        <v>2026</v>
      </c>
      <c r="M119" s="48">
        <f t="shared" si="7"/>
        <v>2027</v>
      </c>
      <c r="N119" s="211" t="s">
        <v>2647</v>
      </c>
      <c r="O119" s="221" t="s">
        <v>2590</v>
      </c>
    </row>
    <row r="120" spans="1:21" ht="21" x14ac:dyDescent="0.25">
      <c r="A120" s="157">
        <v>46478</v>
      </c>
      <c r="B120" s="216" t="s">
        <v>2651</v>
      </c>
      <c r="C120" s="42" t="s">
        <v>2208</v>
      </c>
      <c r="D120" s="42" t="s">
        <v>115</v>
      </c>
      <c r="E120" s="208" t="s">
        <v>261</v>
      </c>
      <c r="F120" s="47" t="s">
        <v>2209</v>
      </c>
      <c r="G120" s="209">
        <v>1205001</v>
      </c>
      <c r="H120" s="68" t="s">
        <v>2480</v>
      </c>
      <c r="I120" s="76"/>
      <c r="J120" s="209" t="s">
        <v>32</v>
      </c>
      <c r="K120" s="68">
        <v>2021</v>
      </c>
      <c r="L120" s="47">
        <f t="shared" si="6"/>
        <v>2026</v>
      </c>
      <c r="M120" s="48">
        <f t="shared" si="7"/>
        <v>2027</v>
      </c>
      <c r="N120" s="211" t="s">
        <v>2647</v>
      </c>
      <c r="O120" s="221" t="s">
        <v>2558</v>
      </c>
    </row>
    <row r="121" spans="1:21" ht="21" x14ac:dyDescent="0.25">
      <c r="A121" s="157">
        <v>46539</v>
      </c>
      <c r="B121" s="216" t="s">
        <v>2652</v>
      </c>
      <c r="C121" s="42" t="s">
        <v>2208</v>
      </c>
      <c r="D121" s="42" t="s">
        <v>115</v>
      </c>
      <c r="E121" s="208" t="s">
        <v>261</v>
      </c>
      <c r="F121" s="47" t="s">
        <v>2209</v>
      </c>
      <c r="G121" s="209">
        <v>1205001</v>
      </c>
      <c r="H121" s="68" t="s">
        <v>2552</v>
      </c>
      <c r="I121" s="76"/>
      <c r="J121" s="209" t="s">
        <v>32</v>
      </c>
      <c r="K121" s="68">
        <v>2021</v>
      </c>
      <c r="L121" s="47">
        <f t="shared" si="6"/>
        <v>2026</v>
      </c>
      <c r="M121" s="48">
        <f t="shared" si="7"/>
        <v>2027</v>
      </c>
      <c r="N121" s="211" t="s">
        <v>2647</v>
      </c>
      <c r="O121" s="221" t="s">
        <v>2526</v>
      </c>
    </row>
    <row r="122" spans="1:21" ht="21" x14ac:dyDescent="0.25">
      <c r="A122" s="157">
        <v>46539</v>
      </c>
      <c r="B122" s="216" t="s">
        <v>2653</v>
      </c>
      <c r="C122" s="42" t="s">
        <v>2208</v>
      </c>
      <c r="D122" s="42" t="s">
        <v>115</v>
      </c>
      <c r="E122" s="208" t="s">
        <v>261</v>
      </c>
      <c r="F122" s="47" t="s">
        <v>2209</v>
      </c>
      <c r="G122" s="209">
        <v>1205001</v>
      </c>
      <c r="H122" s="68" t="s">
        <v>2556</v>
      </c>
      <c r="I122" s="76"/>
      <c r="J122" s="209" t="s">
        <v>32</v>
      </c>
      <c r="K122" s="68">
        <v>2021</v>
      </c>
      <c r="L122" s="47">
        <f t="shared" si="6"/>
        <v>2026</v>
      </c>
      <c r="M122" s="48">
        <f t="shared" si="7"/>
        <v>2027</v>
      </c>
      <c r="N122" s="211" t="s">
        <v>2647</v>
      </c>
      <c r="O122" s="221" t="s">
        <v>2518</v>
      </c>
    </row>
    <row r="123" spans="1:21" ht="21" x14ac:dyDescent="0.25">
      <c r="A123" s="157">
        <v>46600</v>
      </c>
      <c r="B123" s="216" t="s">
        <v>2654</v>
      </c>
      <c r="C123" s="42" t="s">
        <v>2208</v>
      </c>
      <c r="D123" s="42" t="s">
        <v>115</v>
      </c>
      <c r="E123" s="208" t="s">
        <v>261</v>
      </c>
      <c r="F123" s="47" t="s">
        <v>2209</v>
      </c>
      <c r="G123" s="209">
        <v>1205001</v>
      </c>
      <c r="H123" s="68" t="s">
        <v>2560</v>
      </c>
      <c r="I123" s="76"/>
      <c r="J123" s="209" t="s">
        <v>32</v>
      </c>
      <c r="K123" s="68">
        <v>2021</v>
      </c>
      <c r="L123" s="47">
        <f t="shared" si="6"/>
        <v>2026</v>
      </c>
      <c r="M123" s="48">
        <f t="shared" si="7"/>
        <v>2027</v>
      </c>
      <c r="N123" s="211" t="s">
        <v>2647</v>
      </c>
      <c r="O123" s="221" t="s">
        <v>2538</v>
      </c>
    </row>
    <row r="124" spans="1:21" ht="21" x14ac:dyDescent="0.25">
      <c r="A124" s="157">
        <v>46661</v>
      </c>
      <c r="B124" s="216" t="s">
        <v>2655</v>
      </c>
      <c r="C124" s="42" t="s">
        <v>2208</v>
      </c>
      <c r="D124" s="42" t="s">
        <v>115</v>
      </c>
      <c r="E124" s="208" t="s">
        <v>261</v>
      </c>
      <c r="F124" s="47" t="s">
        <v>2209</v>
      </c>
      <c r="G124" s="209">
        <v>1205001</v>
      </c>
      <c r="H124" s="68" t="s">
        <v>2564</v>
      </c>
      <c r="I124" s="76"/>
      <c r="J124" s="209" t="s">
        <v>32</v>
      </c>
      <c r="K124" s="68">
        <v>2021</v>
      </c>
      <c r="L124" s="47">
        <f t="shared" si="6"/>
        <v>2026</v>
      </c>
      <c r="M124" s="48">
        <f t="shared" si="7"/>
        <v>2027</v>
      </c>
      <c r="N124" s="211" t="s">
        <v>2647</v>
      </c>
      <c r="O124" s="221" t="s">
        <v>2530</v>
      </c>
    </row>
    <row r="125" spans="1:21" ht="21" x14ac:dyDescent="0.25">
      <c r="A125" s="157">
        <v>46661</v>
      </c>
      <c r="B125" s="216" t="s">
        <v>2656</v>
      </c>
      <c r="C125" s="42" t="s">
        <v>2208</v>
      </c>
      <c r="D125" s="42" t="s">
        <v>115</v>
      </c>
      <c r="E125" s="208" t="s">
        <v>261</v>
      </c>
      <c r="F125" s="47" t="s">
        <v>2209</v>
      </c>
      <c r="G125" s="209">
        <v>1205001</v>
      </c>
      <c r="H125" s="68" t="s">
        <v>2572</v>
      </c>
      <c r="I125" s="76"/>
      <c r="J125" s="209" t="s">
        <v>32</v>
      </c>
      <c r="K125" s="68">
        <v>2021</v>
      </c>
      <c r="L125" s="47">
        <f t="shared" si="6"/>
        <v>2026</v>
      </c>
      <c r="M125" s="48">
        <f t="shared" si="7"/>
        <v>2027</v>
      </c>
      <c r="N125" s="211" t="s">
        <v>2647</v>
      </c>
      <c r="O125" s="221" t="s">
        <v>2478</v>
      </c>
    </row>
    <row r="126" spans="1:21" ht="21" x14ac:dyDescent="0.25">
      <c r="A126" s="157">
        <v>46661</v>
      </c>
      <c r="B126" s="216" t="s">
        <v>2657</v>
      </c>
      <c r="C126" s="42" t="s">
        <v>2208</v>
      </c>
      <c r="D126" s="42" t="s">
        <v>115</v>
      </c>
      <c r="E126" s="208" t="s">
        <v>261</v>
      </c>
      <c r="F126" s="47" t="s">
        <v>2209</v>
      </c>
      <c r="G126" s="209">
        <v>1205001</v>
      </c>
      <c r="H126" s="68" t="s">
        <v>2568</v>
      </c>
      <c r="I126" s="76"/>
      <c r="J126" s="209" t="s">
        <v>32</v>
      </c>
      <c r="K126" s="68">
        <v>2021</v>
      </c>
      <c r="L126" s="47">
        <f t="shared" si="6"/>
        <v>2026</v>
      </c>
      <c r="M126" s="48">
        <f t="shared" si="7"/>
        <v>2027</v>
      </c>
      <c r="N126" s="211" t="s">
        <v>2647</v>
      </c>
      <c r="O126" s="221" t="s">
        <v>2586</v>
      </c>
    </row>
    <row r="127" spans="1:21" ht="21" x14ac:dyDescent="0.25">
      <c r="A127" s="157">
        <v>46722</v>
      </c>
      <c r="B127" s="216" t="s">
        <v>2658</v>
      </c>
      <c r="C127" s="42" t="s">
        <v>2208</v>
      </c>
      <c r="D127" s="42" t="s">
        <v>115</v>
      </c>
      <c r="E127" s="208" t="s">
        <v>261</v>
      </c>
      <c r="F127" s="47" t="s">
        <v>2209</v>
      </c>
      <c r="G127" s="209">
        <v>1205001</v>
      </c>
      <c r="H127" s="68" t="s">
        <v>2584</v>
      </c>
      <c r="I127" s="76"/>
      <c r="J127" s="209" t="s">
        <v>32</v>
      </c>
      <c r="K127" s="68">
        <v>2021</v>
      </c>
      <c r="L127" s="47">
        <f t="shared" si="6"/>
        <v>2026</v>
      </c>
      <c r="M127" s="48">
        <f t="shared" si="7"/>
        <v>2027</v>
      </c>
      <c r="N127" s="211" t="s">
        <v>2647</v>
      </c>
      <c r="O127" s="221" t="s">
        <v>2574</v>
      </c>
    </row>
    <row r="128" spans="1:21" ht="21" x14ac:dyDescent="0.25">
      <c r="A128" s="157">
        <v>46722</v>
      </c>
      <c r="B128" s="216" t="s">
        <v>2659</v>
      </c>
      <c r="C128" s="42" t="s">
        <v>2208</v>
      </c>
      <c r="D128" s="42" t="s">
        <v>115</v>
      </c>
      <c r="E128" s="208" t="s">
        <v>261</v>
      </c>
      <c r="F128" s="47" t="s">
        <v>2209</v>
      </c>
      <c r="G128" s="209">
        <v>1205001</v>
      </c>
      <c r="H128" s="68" t="s">
        <v>2588</v>
      </c>
      <c r="I128" s="76"/>
      <c r="J128" s="209" t="s">
        <v>32</v>
      </c>
      <c r="K128" s="68">
        <v>2021</v>
      </c>
      <c r="L128" s="47">
        <f t="shared" si="6"/>
        <v>2026</v>
      </c>
      <c r="M128" s="48">
        <f t="shared" si="7"/>
        <v>2027</v>
      </c>
      <c r="N128" s="211" t="s">
        <v>2647</v>
      </c>
      <c r="O128" s="222" t="s">
        <v>2474</v>
      </c>
    </row>
    <row r="129" spans="1:15" ht="21" x14ac:dyDescent="0.25">
      <c r="A129" s="157">
        <v>46784</v>
      </c>
      <c r="B129" s="215" t="s">
        <v>2660</v>
      </c>
      <c r="C129" s="42" t="s">
        <v>2208</v>
      </c>
      <c r="D129" s="42" t="s">
        <v>115</v>
      </c>
      <c r="E129" s="208" t="s">
        <v>261</v>
      </c>
      <c r="F129" s="47" t="s">
        <v>2209</v>
      </c>
      <c r="G129" s="209">
        <v>1205001</v>
      </c>
      <c r="H129" s="68" t="s">
        <v>2258</v>
      </c>
      <c r="I129" s="76"/>
      <c r="J129" s="209" t="s">
        <v>32</v>
      </c>
      <c r="K129" s="68">
        <v>2022</v>
      </c>
      <c r="L129" s="47">
        <f t="shared" si="6"/>
        <v>2027</v>
      </c>
      <c r="M129" s="48">
        <f t="shared" si="7"/>
        <v>2028</v>
      </c>
      <c r="N129" s="211" t="s">
        <v>2647</v>
      </c>
      <c r="O129" s="220" t="s">
        <v>2661</v>
      </c>
    </row>
    <row r="130" spans="1:15" ht="21" x14ac:dyDescent="0.25">
      <c r="A130" s="157">
        <v>46784</v>
      </c>
      <c r="B130" s="215" t="s">
        <v>2662</v>
      </c>
      <c r="C130" s="42" t="s">
        <v>2208</v>
      </c>
      <c r="D130" s="42" t="s">
        <v>115</v>
      </c>
      <c r="E130" s="208" t="s">
        <v>261</v>
      </c>
      <c r="F130" s="47" t="s">
        <v>2209</v>
      </c>
      <c r="G130" s="209">
        <v>1205001</v>
      </c>
      <c r="H130" s="68" t="s">
        <v>2258</v>
      </c>
      <c r="I130" s="76"/>
      <c r="J130" s="209" t="s">
        <v>32</v>
      </c>
      <c r="K130" s="68">
        <v>2022</v>
      </c>
      <c r="L130" s="47">
        <f t="shared" si="6"/>
        <v>2027</v>
      </c>
      <c r="M130" s="48">
        <f t="shared" si="7"/>
        <v>2028</v>
      </c>
      <c r="N130" s="211" t="s">
        <v>2647</v>
      </c>
      <c r="O130" s="220" t="s">
        <v>2661</v>
      </c>
    </row>
    <row r="131" spans="1:15" ht="21" x14ac:dyDescent="0.25">
      <c r="A131" s="157">
        <v>46784</v>
      </c>
      <c r="B131" s="215" t="s">
        <v>2663</v>
      </c>
      <c r="C131" s="42" t="s">
        <v>2208</v>
      </c>
      <c r="D131" s="42" t="s">
        <v>115</v>
      </c>
      <c r="E131" s="208" t="s">
        <v>261</v>
      </c>
      <c r="F131" s="47" t="s">
        <v>2209</v>
      </c>
      <c r="G131" s="209">
        <v>1205001</v>
      </c>
      <c r="H131" s="68" t="s">
        <v>2258</v>
      </c>
      <c r="I131" s="76"/>
      <c r="J131" s="209" t="s">
        <v>32</v>
      </c>
      <c r="K131" s="68">
        <v>2022</v>
      </c>
      <c r="L131" s="47">
        <f t="shared" si="6"/>
        <v>2027</v>
      </c>
      <c r="M131" s="48">
        <f t="shared" si="7"/>
        <v>2028</v>
      </c>
      <c r="N131" s="211" t="s">
        <v>2647</v>
      </c>
      <c r="O131" s="220" t="s">
        <v>2661</v>
      </c>
    </row>
    <row r="132" spans="1:15" ht="21" x14ac:dyDescent="0.25">
      <c r="A132" s="157">
        <v>46784</v>
      </c>
      <c r="B132" s="215" t="s">
        <v>2664</v>
      </c>
      <c r="C132" s="42" t="s">
        <v>2208</v>
      </c>
      <c r="D132" s="42" t="s">
        <v>115</v>
      </c>
      <c r="E132" s="208" t="s">
        <v>261</v>
      </c>
      <c r="F132" s="47" t="s">
        <v>2209</v>
      </c>
      <c r="G132" s="209">
        <v>1205001</v>
      </c>
      <c r="H132" s="68" t="s">
        <v>2258</v>
      </c>
      <c r="I132" s="76"/>
      <c r="J132" s="209" t="s">
        <v>32</v>
      </c>
      <c r="K132" s="68">
        <v>2022</v>
      </c>
      <c r="L132" s="47">
        <f t="shared" si="6"/>
        <v>2027</v>
      </c>
      <c r="M132" s="48">
        <f t="shared" si="7"/>
        <v>2028</v>
      </c>
      <c r="N132" s="211" t="s">
        <v>2647</v>
      </c>
      <c r="O132" s="220" t="s">
        <v>2661</v>
      </c>
    </row>
    <row r="133" spans="1:15" ht="21" x14ac:dyDescent="0.25">
      <c r="A133" s="157">
        <v>46874</v>
      </c>
      <c r="B133" s="215" t="s">
        <v>2665</v>
      </c>
      <c r="C133" s="42" t="s">
        <v>2208</v>
      </c>
      <c r="D133" s="42" t="s">
        <v>115</v>
      </c>
      <c r="E133" s="208" t="s">
        <v>261</v>
      </c>
      <c r="F133" s="47" t="s">
        <v>2209</v>
      </c>
      <c r="G133" s="209">
        <v>1205001</v>
      </c>
      <c r="H133" s="68" t="s">
        <v>2436</v>
      </c>
      <c r="I133" s="76"/>
      <c r="J133" s="209" t="s">
        <v>32</v>
      </c>
      <c r="K133" s="68">
        <v>2022</v>
      </c>
      <c r="L133" s="47">
        <f t="shared" si="6"/>
        <v>2027</v>
      </c>
      <c r="M133" s="48">
        <f t="shared" si="7"/>
        <v>2028</v>
      </c>
      <c r="N133" s="211" t="s">
        <v>2647</v>
      </c>
      <c r="O133" s="220" t="s">
        <v>2280</v>
      </c>
    </row>
    <row r="134" spans="1:15" ht="21" x14ac:dyDescent="0.25">
      <c r="A134" s="157">
        <v>46874</v>
      </c>
      <c r="B134" s="215" t="s">
        <v>2666</v>
      </c>
      <c r="C134" s="42" t="s">
        <v>2208</v>
      </c>
      <c r="D134" s="42" t="s">
        <v>115</v>
      </c>
      <c r="E134" s="208" t="s">
        <v>261</v>
      </c>
      <c r="F134" s="47" t="s">
        <v>2209</v>
      </c>
      <c r="G134" s="209">
        <v>1205001</v>
      </c>
      <c r="H134" s="68" t="s">
        <v>2310</v>
      </c>
      <c r="I134" s="76"/>
      <c r="J134" s="209" t="s">
        <v>32</v>
      </c>
      <c r="K134" s="68">
        <v>2022</v>
      </c>
      <c r="L134" s="47">
        <f t="shared" si="6"/>
        <v>2027</v>
      </c>
      <c r="M134" s="48">
        <f t="shared" si="7"/>
        <v>2028</v>
      </c>
      <c r="N134" s="211" t="s">
        <v>2647</v>
      </c>
      <c r="O134" s="220" t="s">
        <v>2320</v>
      </c>
    </row>
    <row r="135" spans="1:15" ht="21" x14ac:dyDescent="0.25">
      <c r="A135" s="157">
        <v>46874</v>
      </c>
      <c r="B135" s="215" t="s">
        <v>2667</v>
      </c>
      <c r="C135" s="42" t="s">
        <v>2208</v>
      </c>
      <c r="D135" s="42" t="s">
        <v>115</v>
      </c>
      <c r="E135" s="208" t="s">
        <v>261</v>
      </c>
      <c r="F135" s="47" t="s">
        <v>2209</v>
      </c>
      <c r="G135" s="209">
        <v>1205001</v>
      </c>
      <c r="H135" s="68" t="s">
        <v>2452</v>
      </c>
      <c r="I135" s="76"/>
      <c r="J135" s="209" t="s">
        <v>32</v>
      </c>
      <c r="K135" s="68">
        <v>2022</v>
      </c>
      <c r="L135" s="47">
        <f t="shared" si="6"/>
        <v>2027</v>
      </c>
      <c r="M135" s="48">
        <f t="shared" si="7"/>
        <v>2028</v>
      </c>
      <c r="N135" s="211" t="s">
        <v>2647</v>
      </c>
      <c r="O135" s="220" t="s">
        <v>2232</v>
      </c>
    </row>
    <row r="136" spans="1:15" ht="21" x14ac:dyDescent="0.25">
      <c r="A136" s="157">
        <v>46874</v>
      </c>
      <c r="B136" s="215" t="s">
        <v>2668</v>
      </c>
      <c r="C136" s="42" t="s">
        <v>2208</v>
      </c>
      <c r="D136" s="42" t="s">
        <v>115</v>
      </c>
      <c r="E136" s="208" t="s">
        <v>261</v>
      </c>
      <c r="F136" s="47" t="s">
        <v>2209</v>
      </c>
      <c r="G136" s="209">
        <v>1205001</v>
      </c>
      <c r="H136" s="68" t="s">
        <v>2238</v>
      </c>
      <c r="I136" s="76"/>
      <c r="J136" s="209" t="s">
        <v>32</v>
      </c>
      <c r="K136" s="68">
        <v>2022</v>
      </c>
      <c r="L136" s="47">
        <f t="shared" si="6"/>
        <v>2027</v>
      </c>
      <c r="M136" s="48">
        <f t="shared" si="7"/>
        <v>2028</v>
      </c>
      <c r="N136" s="211" t="s">
        <v>2647</v>
      </c>
      <c r="O136" s="220" t="s">
        <v>2260</v>
      </c>
    </row>
    <row r="137" spans="1:15" ht="21" x14ac:dyDescent="0.25">
      <c r="A137" s="157">
        <v>46874</v>
      </c>
      <c r="B137" s="215" t="s">
        <v>2669</v>
      </c>
      <c r="C137" s="42" t="s">
        <v>2208</v>
      </c>
      <c r="D137" s="42" t="s">
        <v>115</v>
      </c>
      <c r="E137" s="208" t="s">
        <v>261</v>
      </c>
      <c r="F137" s="47" t="s">
        <v>2209</v>
      </c>
      <c r="G137" s="209">
        <v>1205001</v>
      </c>
      <c r="H137" s="68" t="s">
        <v>2464</v>
      </c>
      <c r="I137" s="76"/>
      <c r="J137" s="209" t="s">
        <v>32</v>
      </c>
      <c r="K137" s="68">
        <v>2022</v>
      </c>
      <c r="L137" s="47">
        <f t="shared" si="6"/>
        <v>2027</v>
      </c>
      <c r="M137" s="48">
        <f t="shared" si="7"/>
        <v>2028</v>
      </c>
      <c r="N137" s="211" t="s">
        <v>2647</v>
      </c>
      <c r="O137" s="220" t="s">
        <v>2220</v>
      </c>
    </row>
    <row r="138" spans="1:15" ht="21" x14ac:dyDescent="0.25">
      <c r="A138" s="157">
        <v>46874</v>
      </c>
      <c r="B138" s="215" t="s">
        <v>2670</v>
      </c>
      <c r="C138" s="42" t="s">
        <v>2208</v>
      </c>
      <c r="D138" s="42" t="s">
        <v>115</v>
      </c>
      <c r="E138" s="208" t="s">
        <v>261</v>
      </c>
      <c r="F138" s="47" t="s">
        <v>2209</v>
      </c>
      <c r="G138" s="209">
        <v>1205001</v>
      </c>
      <c r="H138" s="68" t="s">
        <v>2246</v>
      </c>
      <c r="I138" s="76"/>
      <c r="J138" s="209" t="s">
        <v>32</v>
      </c>
      <c r="K138" s="68">
        <v>2022</v>
      </c>
      <c r="L138" s="47">
        <f t="shared" si="6"/>
        <v>2027</v>
      </c>
      <c r="M138" s="48">
        <f t="shared" si="7"/>
        <v>2028</v>
      </c>
      <c r="N138" s="211" t="s">
        <v>2647</v>
      </c>
      <c r="O138" s="220" t="s">
        <v>2268</v>
      </c>
    </row>
    <row r="139" spans="1:15" ht="21" x14ac:dyDescent="0.25">
      <c r="A139" s="157">
        <v>47058</v>
      </c>
      <c r="B139" s="215" t="s">
        <v>2671</v>
      </c>
      <c r="C139" s="42" t="s">
        <v>2208</v>
      </c>
      <c r="D139" s="42" t="s">
        <v>115</v>
      </c>
      <c r="E139" s="208" t="s">
        <v>261</v>
      </c>
      <c r="F139" s="47" t="s">
        <v>2209</v>
      </c>
      <c r="G139" s="209">
        <v>1205001</v>
      </c>
      <c r="H139" s="68" t="s">
        <v>2464</v>
      </c>
      <c r="I139" s="76"/>
      <c r="J139" s="209" t="s">
        <v>32</v>
      </c>
      <c r="K139" s="68">
        <v>2022</v>
      </c>
      <c r="L139" s="47">
        <f t="shared" si="6"/>
        <v>2027</v>
      </c>
      <c r="M139" s="48">
        <f t="shared" si="7"/>
        <v>2028</v>
      </c>
      <c r="N139" s="211" t="s">
        <v>2647</v>
      </c>
      <c r="O139" s="220" t="s">
        <v>2220</v>
      </c>
    </row>
    <row r="140" spans="1:15" ht="21" x14ac:dyDescent="0.25">
      <c r="A140" s="157">
        <v>47150</v>
      </c>
      <c r="B140" s="216" t="s">
        <v>2672</v>
      </c>
      <c r="C140" s="42" t="s">
        <v>2208</v>
      </c>
      <c r="D140" s="42" t="s">
        <v>115</v>
      </c>
      <c r="E140" s="208" t="s">
        <v>261</v>
      </c>
      <c r="F140" s="47" t="s">
        <v>2209</v>
      </c>
      <c r="G140" s="209">
        <v>1205001</v>
      </c>
      <c r="H140" s="68" t="s">
        <v>2345</v>
      </c>
      <c r="I140" s="76"/>
      <c r="J140" s="209" t="s">
        <v>32</v>
      </c>
      <c r="K140" s="68">
        <v>2023</v>
      </c>
      <c r="L140" s="47">
        <f t="shared" si="6"/>
        <v>2028</v>
      </c>
      <c r="M140" s="48">
        <f t="shared" si="7"/>
        <v>2029</v>
      </c>
      <c r="N140" s="211" t="s">
        <v>2647</v>
      </c>
      <c r="O140" s="220" t="s">
        <v>2359</v>
      </c>
    </row>
    <row r="141" spans="1:15" ht="21" x14ac:dyDescent="0.25">
      <c r="A141" s="157">
        <v>47150</v>
      </c>
      <c r="B141" s="216" t="s">
        <v>2673</v>
      </c>
      <c r="C141" s="42" t="s">
        <v>2208</v>
      </c>
      <c r="D141" s="42" t="s">
        <v>115</v>
      </c>
      <c r="E141" s="208" t="s">
        <v>261</v>
      </c>
      <c r="F141" s="47" t="s">
        <v>2209</v>
      </c>
      <c r="G141" s="209">
        <v>1205001</v>
      </c>
      <c r="H141" s="68" t="s">
        <v>2413</v>
      </c>
      <c r="I141" s="76"/>
      <c r="J141" s="209" t="s">
        <v>32</v>
      </c>
      <c r="K141" s="68">
        <v>2023</v>
      </c>
      <c r="L141" s="47">
        <f t="shared" si="6"/>
        <v>2028</v>
      </c>
      <c r="M141" s="48">
        <f t="shared" si="7"/>
        <v>2029</v>
      </c>
      <c r="N141" s="211" t="s">
        <v>2647</v>
      </c>
      <c r="O141" s="220" t="s">
        <v>2442</v>
      </c>
    </row>
    <row r="142" spans="1:15" ht="21" x14ac:dyDescent="0.25">
      <c r="A142" s="157">
        <v>47178</v>
      </c>
      <c r="B142" s="216" t="s">
        <v>2674</v>
      </c>
      <c r="C142" s="42" t="s">
        <v>2208</v>
      </c>
      <c r="D142" s="42" t="s">
        <v>115</v>
      </c>
      <c r="E142" s="208" t="s">
        <v>261</v>
      </c>
      <c r="F142" s="47" t="s">
        <v>2209</v>
      </c>
      <c r="G142" s="209">
        <v>1205001</v>
      </c>
      <c r="H142" s="68" t="s">
        <v>2675</v>
      </c>
      <c r="I142" s="76"/>
      <c r="J142" s="209" t="s">
        <v>32</v>
      </c>
      <c r="K142" s="68">
        <v>2023</v>
      </c>
      <c r="L142" s="47">
        <f t="shared" si="6"/>
        <v>2028</v>
      </c>
      <c r="M142" s="48">
        <f t="shared" si="7"/>
        <v>2029</v>
      </c>
      <c r="N142" s="211" t="s">
        <v>2647</v>
      </c>
      <c r="O142" s="220" t="s">
        <v>2676</v>
      </c>
    </row>
    <row r="143" spans="1:15" ht="21" x14ac:dyDescent="0.25">
      <c r="A143" s="157">
        <v>47392</v>
      </c>
      <c r="B143" s="216" t="s">
        <v>2677</v>
      </c>
      <c r="C143" s="42" t="s">
        <v>2208</v>
      </c>
      <c r="D143" s="42" t="s">
        <v>115</v>
      </c>
      <c r="E143" s="208" t="s">
        <v>261</v>
      </c>
      <c r="F143" s="47" t="s">
        <v>2209</v>
      </c>
      <c r="G143" s="209">
        <v>1205001</v>
      </c>
      <c r="H143" s="68" t="s">
        <v>2678</v>
      </c>
      <c r="I143" s="76"/>
      <c r="J143" s="209" t="s">
        <v>32</v>
      </c>
      <c r="K143" s="68">
        <v>2023</v>
      </c>
      <c r="L143" s="47">
        <f t="shared" si="6"/>
        <v>2028</v>
      </c>
      <c r="M143" s="48">
        <f t="shared" si="7"/>
        <v>2029</v>
      </c>
      <c r="N143" s="211" t="s">
        <v>2647</v>
      </c>
      <c r="O143" s="220" t="s">
        <v>2679</v>
      </c>
    </row>
    <row r="144" spans="1:15" ht="21" x14ac:dyDescent="0.25">
      <c r="A144" s="157">
        <v>47392</v>
      </c>
      <c r="B144" s="216" t="s">
        <v>2680</v>
      </c>
      <c r="C144" s="42" t="s">
        <v>2208</v>
      </c>
      <c r="D144" s="42" t="s">
        <v>115</v>
      </c>
      <c r="E144" s="208" t="s">
        <v>261</v>
      </c>
      <c r="F144" s="47" t="s">
        <v>2209</v>
      </c>
      <c r="G144" s="209">
        <v>1205001</v>
      </c>
      <c r="H144" s="68" t="s">
        <v>2620</v>
      </c>
      <c r="I144" s="76"/>
      <c r="J144" s="209" t="s">
        <v>32</v>
      </c>
      <c r="K144" s="68">
        <v>2023</v>
      </c>
      <c r="L144" s="47">
        <f t="shared" si="6"/>
        <v>2028</v>
      </c>
      <c r="M144" s="48">
        <f t="shared" si="7"/>
        <v>2029</v>
      </c>
      <c r="N144" s="211" t="s">
        <v>2647</v>
      </c>
      <c r="O144" s="220" t="s">
        <v>2610</v>
      </c>
    </row>
    <row r="145" spans="1:15" ht="21" x14ac:dyDescent="0.25">
      <c r="A145" s="157">
        <v>47392</v>
      </c>
      <c r="B145" s="216" t="s">
        <v>2681</v>
      </c>
      <c r="C145" s="42" t="s">
        <v>2208</v>
      </c>
      <c r="D145" s="42" t="s">
        <v>115</v>
      </c>
      <c r="E145" s="208" t="s">
        <v>261</v>
      </c>
      <c r="F145" s="47" t="s">
        <v>2209</v>
      </c>
      <c r="G145" s="209">
        <v>1205001</v>
      </c>
      <c r="H145" s="68" t="s">
        <v>2528</v>
      </c>
      <c r="I145" s="76"/>
      <c r="J145" s="209" t="s">
        <v>32</v>
      </c>
      <c r="K145" s="68">
        <v>2023</v>
      </c>
      <c r="L145" s="47">
        <f t="shared" si="6"/>
        <v>2028</v>
      </c>
      <c r="M145" s="48">
        <f t="shared" si="7"/>
        <v>2029</v>
      </c>
      <c r="N145" s="211" t="s">
        <v>2647</v>
      </c>
      <c r="O145" s="220" t="s">
        <v>2546</v>
      </c>
    </row>
  </sheetData>
  <mergeCells count="12">
    <mergeCell ref="A113:B113"/>
    <mergeCell ref="V3:V4"/>
    <mergeCell ref="D1:L1"/>
    <mergeCell ref="P1:T1"/>
    <mergeCell ref="A2:C2"/>
    <mergeCell ref="D2:E2"/>
    <mergeCell ref="A3:H3"/>
    <mergeCell ref="I3:I4"/>
    <mergeCell ref="J3:J4"/>
    <mergeCell ref="K3:M3"/>
    <mergeCell ref="N3:N4"/>
    <mergeCell ref="O3:O4"/>
  </mergeCells>
  <conditionalFormatting sqref="H146:J1048576 H112:J112 H4 I3:J3 H116:I145">
    <cfRule type="duplicateValues" dxfId="341" priority="2"/>
  </conditionalFormatting>
  <conditionalFormatting sqref="J5:J111 J115:J145">
    <cfRule type="duplicateValues" dxfId="340" priority="1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8" scale="27" fitToHeight="0" orientation="portrait" horizontalDpi="300" verticalDpi="300" r:id="rId1"/>
  <headerFooter>
    <oddFooter>&amp;LF-PIK-IT-086-Rev.00&amp;CPage &amp;P of &amp;N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6954-5D7E-40CE-9A85-B89171321791}">
  <sheetPr>
    <tabColor rgb="FF00B050"/>
    <pageSetUpPr fitToPage="1"/>
  </sheetPr>
  <dimension ref="A1:AA297"/>
  <sheetViews>
    <sheetView showGridLines="0" view="pageBreakPreview" zoomScale="55" zoomScaleNormal="55" zoomScaleSheetLayoutView="5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F7" sqref="A7:F7"/>
    </sheetView>
  </sheetViews>
  <sheetFormatPr defaultColWidth="9.140625" defaultRowHeight="18.75" x14ac:dyDescent="0.25"/>
  <cols>
    <col min="1" max="1" width="13.140625" style="17" customWidth="1"/>
    <col min="2" max="2" width="27.5703125" style="116" customWidth="1"/>
    <col min="3" max="3" width="21.140625" style="38" customWidth="1"/>
    <col min="4" max="4" width="29" style="38" customWidth="1"/>
    <col min="5" max="5" width="28" style="38" customWidth="1"/>
    <col min="6" max="6" width="56.140625" style="38" bestFit="1" customWidth="1"/>
    <col min="7" max="7" width="15.42578125" style="38" customWidth="1"/>
    <col min="8" max="8" width="17.42578125" style="910" customWidth="1"/>
    <col min="9" max="9" width="23.42578125" style="910" customWidth="1"/>
    <col min="10" max="10" width="23.7109375" style="97" customWidth="1"/>
    <col min="11" max="11" width="21.140625" style="38" customWidth="1"/>
    <col min="12" max="12" width="21.42578125" style="38" customWidth="1"/>
    <col min="13" max="13" width="14.140625" style="62" bestFit="1" customWidth="1"/>
    <col min="14" max="14" width="15.7109375" style="62" customWidth="1"/>
    <col min="15" max="15" width="33.42578125" style="188" bestFit="1" customWidth="1"/>
    <col min="16" max="16" width="32.7109375" style="62" customWidth="1"/>
    <col min="17" max="17" width="17.85546875" style="97" customWidth="1"/>
    <col min="18" max="18" width="56.28515625" style="62" bestFit="1" customWidth="1"/>
    <col min="19" max="19" width="56.28515625" style="38" customWidth="1"/>
    <col min="20" max="20" width="20.85546875" style="38" customWidth="1"/>
    <col min="21" max="23" width="27.5703125" style="38" customWidth="1"/>
    <col min="24" max="24" width="18.28515625" style="1" customWidth="1"/>
    <col min="25" max="25" width="13.28515625" style="1" customWidth="1"/>
    <col min="26" max="26" width="12.5703125" style="1" customWidth="1"/>
    <col min="27" max="16384" width="9.140625" style="1"/>
  </cols>
  <sheetData>
    <row r="1" spans="1:26" ht="137.25" customHeight="1" thickBot="1" x14ac:dyDescent="0.3">
      <c r="A1" s="713"/>
      <c r="B1" s="714"/>
      <c r="C1" s="715"/>
      <c r="D1" s="948" t="s">
        <v>2682</v>
      </c>
      <c r="E1" s="948"/>
      <c r="F1" s="948"/>
      <c r="G1" s="948"/>
      <c r="H1" s="948"/>
      <c r="I1" s="948"/>
      <c r="J1" s="948"/>
      <c r="K1" s="948"/>
      <c r="L1" s="948"/>
      <c r="M1" s="948"/>
      <c r="N1" s="957" t="s">
        <v>1</v>
      </c>
      <c r="O1" s="957"/>
      <c r="P1" s="957"/>
      <c r="Q1" s="957"/>
      <c r="R1" s="957"/>
      <c r="S1" s="1" t="s">
        <v>2683</v>
      </c>
      <c r="T1" s="1"/>
      <c r="U1" s="1"/>
      <c r="V1" s="1"/>
      <c r="W1" s="1"/>
    </row>
    <row r="2" spans="1:26" ht="33.75" customHeight="1" thickBot="1" x14ac:dyDescent="0.3">
      <c r="A2" s="717" t="s">
        <v>2684</v>
      </c>
      <c r="B2" s="718"/>
      <c r="C2" s="718"/>
      <c r="D2" s="718"/>
      <c r="E2" s="718"/>
      <c r="F2" s="718"/>
      <c r="G2" s="718"/>
      <c r="H2" s="900"/>
      <c r="I2" s="900"/>
      <c r="J2" s="718"/>
      <c r="K2" s="718"/>
      <c r="L2" s="718"/>
      <c r="M2" s="719"/>
      <c r="N2" s="720"/>
      <c r="O2" s="716"/>
      <c r="P2" s="716"/>
      <c r="Q2" s="716"/>
      <c r="R2" s="716"/>
      <c r="S2" s="1"/>
      <c r="T2" s="1"/>
      <c r="U2" s="1"/>
      <c r="V2" s="1"/>
      <c r="W2" s="1"/>
    </row>
    <row r="3" spans="1:26" ht="33.75" customHeight="1" thickBot="1" x14ac:dyDescent="0.3">
      <c r="A3" s="721" t="s">
        <v>2685</v>
      </c>
      <c r="B3" s="718"/>
      <c r="C3" s="718"/>
      <c r="D3" s="718"/>
      <c r="E3" s="718"/>
      <c r="F3" s="718"/>
      <c r="G3" s="718"/>
      <c r="H3" s="900"/>
      <c r="I3" s="900"/>
      <c r="J3" s="718"/>
      <c r="K3" s="718"/>
      <c r="L3" s="718"/>
      <c r="M3" s="719"/>
      <c r="N3" s="720"/>
      <c r="O3" s="716"/>
      <c r="P3" s="716"/>
      <c r="Q3" s="716"/>
      <c r="R3" s="716"/>
      <c r="S3" s="1"/>
      <c r="T3" s="1"/>
      <c r="U3" s="1"/>
      <c r="V3" s="1"/>
      <c r="W3" s="1"/>
    </row>
    <row r="4" spans="1:26" ht="19.5" customHeight="1" thickBot="1" x14ac:dyDescent="0.3">
      <c r="A4" s="940" t="s">
        <v>11</v>
      </c>
      <c r="B4" s="939" t="s">
        <v>2686</v>
      </c>
      <c r="C4" s="936" t="s">
        <v>13</v>
      </c>
      <c r="D4" s="943" t="s">
        <v>1715</v>
      </c>
      <c r="E4" s="943"/>
      <c r="F4" s="943"/>
      <c r="G4" s="943"/>
      <c r="H4" s="945" t="s">
        <v>2687</v>
      </c>
      <c r="I4" s="945" t="s">
        <v>1385</v>
      </c>
      <c r="J4" s="965" t="s">
        <v>18</v>
      </c>
      <c r="K4" s="965" t="s">
        <v>2688</v>
      </c>
      <c r="L4" s="965" t="s">
        <v>6</v>
      </c>
      <c r="M4" s="954" t="s">
        <v>8</v>
      </c>
      <c r="N4" s="720"/>
      <c r="O4" s="716"/>
      <c r="P4" s="716"/>
      <c r="Q4" s="716"/>
      <c r="R4" s="716"/>
      <c r="S4" s="1"/>
      <c r="T4" s="1"/>
      <c r="U4" s="1"/>
      <c r="V4" s="1"/>
      <c r="W4" s="1"/>
    </row>
    <row r="5" spans="1:26" ht="15" customHeight="1" x14ac:dyDescent="0.25">
      <c r="A5" s="941"/>
      <c r="B5" s="937"/>
      <c r="C5" s="937"/>
      <c r="D5" s="944"/>
      <c r="E5" s="944"/>
      <c r="F5" s="944"/>
      <c r="G5" s="944"/>
      <c r="H5" s="946"/>
      <c r="I5" s="946"/>
      <c r="J5" s="966"/>
      <c r="K5" s="966"/>
      <c r="L5" s="966"/>
      <c r="M5" s="955"/>
      <c r="N5" s="958" t="s">
        <v>24</v>
      </c>
      <c r="O5" s="960" t="s">
        <v>25</v>
      </c>
      <c r="P5" s="960" t="s">
        <v>27</v>
      </c>
      <c r="Q5" s="960" t="s">
        <v>28</v>
      </c>
      <c r="R5" s="962" t="s">
        <v>1402</v>
      </c>
      <c r="S5" s="953"/>
      <c r="T5" s="17"/>
      <c r="U5" s="17"/>
      <c r="V5" s="17"/>
      <c r="W5" s="1"/>
    </row>
    <row r="6" spans="1:26" s="17" customFormat="1" ht="42.75" customHeight="1" thickBot="1" x14ac:dyDescent="0.3">
      <c r="A6" s="942"/>
      <c r="B6" s="938"/>
      <c r="C6" s="938"/>
      <c r="D6" s="722" t="s">
        <v>14</v>
      </c>
      <c r="E6" s="722" t="s">
        <v>15</v>
      </c>
      <c r="F6" s="722" t="s">
        <v>16</v>
      </c>
      <c r="G6" s="722" t="s">
        <v>17</v>
      </c>
      <c r="H6" s="947"/>
      <c r="I6" s="947"/>
      <c r="J6" s="967"/>
      <c r="K6" s="967"/>
      <c r="L6" s="967"/>
      <c r="M6" s="956"/>
      <c r="N6" s="959"/>
      <c r="O6" s="961"/>
      <c r="P6" s="961"/>
      <c r="Q6" s="961"/>
      <c r="R6" s="963"/>
      <c r="S6" s="953"/>
    </row>
    <row r="7" spans="1:26" s="39" customFormat="1" x14ac:dyDescent="0.25">
      <c r="A7" s="787">
        <v>1</v>
      </c>
      <c r="B7" s="723" t="s">
        <v>257</v>
      </c>
      <c r="C7" s="792" t="s">
        <v>30</v>
      </c>
      <c r="D7" s="792" t="s">
        <v>115</v>
      </c>
      <c r="E7" s="723" t="s">
        <v>124</v>
      </c>
      <c r="F7" s="723" t="s">
        <v>1472</v>
      </c>
      <c r="G7" s="723">
        <v>1208059</v>
      </c>
      <c r="H7" s="901">
        <v>43455</v>
      </c>
      <c r="I7" s="901">
        <f>EDATE(H7,72)</f>
        <v>45647</v>
      </c>
      <c r="J7" s="723" t="s">
        <v>259</v>
      </c>
      <c r="K7" s="723" t="s">
        <v>32</v>
      </c>
      <c r="L7" s="723" t="s">
        <v>36</v>
      </c>
      <c r="M7" s="724" t="s">
        <v>1404</v>
      </c>
      <c r="N7" s="725" t="s">
        <v>1467</v>
      </c>
      <c r="O7" s="726" t="s">
        <v>1468</v>
      </c>
      <c r="P7" s="727" t="s">
        <v>1469</v>
      </c>
      <c r="Q7" s="728" t="s">
        <v>1470</v>
      </c>
      <c r="R7" s="729" t="s">
        <v>1471</v>
      </c>
      <c r="S7" s="38"/>
      <c r="T7" s="38"/>
      <c r="U7" s="38"/>
      <c r="V7" s="38"/>
      <c r="W7" s="1"/>
      <c r="X7" s="1"/>
      <c r="Y7" s="1"/>
      <c r="Z7" s="1"/>
    </row>
    <row r="8" spans="1:26" s="39" customFormat="1" ht="17.25" customHeight="1" x14ac:dyDescent="0.25">
      <c r="A8" s="788">
        <v>2</v>
      </c>
      <c r="B8" s="730" t="s">
        <v>253</v>
      </c>
      <c r="C8" s="731" t="s">
        <v>30</v>
      </c>
      <c r="D8" s="731" t="s">
        <v>115</v>
      </c>
      <c r="E8" s="731" t="s">
        <v>124</v>
      </c>
      <c r="F8" s="730" t="s">
        <v>1466</v>
      </c>
      <c r="G8" s="730">
        <v>1208059</v>
      </c>
      <c r="H8" s="902">
        <v>43455</v>
      </c>
      <c r="I8" s="901">
        <f t="shared" ref="I8:I68" si="0">EDATE(H8,72)</f>
        <v>45647</v>
      </c>
      <c r="J8" s="730" t="s">
        <v>255</v>
      </c>
      <c r="K8" s="730" t="s">
        <v>32</v>
      </c>
      <c r="L8" s="730" t="s">
        <v>36</v>
      </c>
      <c r="M8" s="732" t="s">
        <v>1404</v>
      </c>
      <c r="N8" s="736" t="s">
        <v>1467</v>
      </c>
      <c r="O8" s="737" t="s">
        <v>1468</v>
      </c>
      <c r="P8" s="738" t="s">
        <v>1469</v>
      </c>
      <c r="Q8" s="739" t="s">
        <v>1470</v>
      </c>
      <c r="R8" s="740" t="s">
        <v>1471</v>
      </c>
      <c r="S8" s="38"/>
      <c r="T8" s="38"/>
      <c r="U8" s="38"/>
      <c r="V8" s="38"/>
      <c r="W8" s="1"/>
      <c r="X8" s="1"/>
      <c r="Y8" s="1"/>
      <c r="Z8" s="1"/>
    </row>
    <row r="9" spans="1:26" s="766" customFormat="1" x14ac:dyDescent="0.25">
      <c r="A9" s="787">
        <v>3</v>
      </c>
      <c r="B9" s="730" t="s">
        <v>249</v>
      </c>
      <c r="C9" s="731" t="s">
        <v>30</v>
      </c>
      <c r="D9" s="731" t="s">
        <v>115</v>
      </c>
      <c r="E9" s="731" t="s">
        <v>124</v>
      </c>
      <c r="F9" s="730" t="s">
        <v>2689</v>
      </c>
      <c r="G9" s="730">
        <v>1208059</v>
      </c>
      <c r="H9" s="902">
        <v>43826</v>
      </c>
      <c r="I9" s="901">
        <f>EDATE(H9,72)</f>
        <v>46018</v>
      </c>
      <c r="J9" s="730" t="s">
        <v>251</v>
      </c>
      <c r="K9" s="730" t="s">
        <v>32</v>
      </c>
      <c r="L9" s="730" t="s">
        <v>36</v>
      </c>
      <c r="M9" s="732" t="s">
        <v>1404</v>
      </c>
      <c r="N9" s="760" t="s">
        <v>1409</v>
      </c>
      <c r="O9" s="761" t="s">
        <v>1465</v>
      </c>
      <c r="P9" s="762" t="s">
        <v>1411</v>
      </c>
      <c r="Q9" s="761" t="s">
        <v>1423</v>
      </c>
      <c r="R9" s="763" t="s">
        <v>1464</v>
      </c>
      <c r="S9" s="764"/>
      <c r="T9" s="764"/>
      <c r="U9" s="764"/>
      <c r="V9" s="764"/>
      <c r="W9" s="765"/>
      <c r="X9" s="765"/>
      <c r="Y9" s="765"/>
      <c r="Z9" s="765"/>
    </row>
    <row r="10" spans="1:26" s="781" customFormat="1" x14ac:dyDescent="0.25">
      <c r="A10" s="863">
        <v>7</v>
      </c>
      <c r="B10" s="856" t="s">
        <v>618</v>
      </c>
      <c r="C10" s="855" t="s">
        <v>179</v>
      </c>
      <c r="D10" s="856" t="s">
        <v>597</v>
      </c>
      <c r="E10" s="856" t="s">
        <v>598</v>
      </c>
      <c r="F10" s="856" t="s">
        <v>619</v>
      </c>
      <c r="G10" s="856">
        <v>1108001</v>
      </c>
      <c r="H10" s="903">
        <v>43796</v>
      </c>
      <c r="I10" s="912">
        <f t="shared" si="0"/>
        <v>45988</v>
      </c>
      <c r="J10" s="856" t="s">
        <v>193</v>
      </c>
      <c r="K10" s="856" t="s">
        <v>620</v>
      </c>
      <c r="L10" s="855" t="s">
        <v>621</v>
      </c>
      <c r="M10" s="858" t="s">
        <v>1404</v>
      </c>
      <c r="N10" s="859" t="s">
        <v>65</v>
      </c>
      <c r="O10" s="860" t="s">
        <v>32</v>
      </c>
      <c r="P10" s="861" t="s">
        <v>67</v>
      </c>
      <c r="Q10" s="860"/>
      <c r="R10" s="862" t="s">
        <v>1579</v>
      </c>
      <c r="S10" s="779"/>
      <c r="T10" s="779"/>
      <c r="U10" s="779"/>
      <c r="V10" s="779"/>
      <c r="W10" s="780"/>
      <c r="X10" s="780"/>
      <c r="Y10" s="780"/>
      <c r="Z10" s="780"/>
    </row>
    <row r="11" spans="1:26" s="766" customFormat="1" x14ac:dyDescent="0.25">
      <c r="A11" s="788">
        <v>8</v>
      </c>
      <c r="B11" s="730" t="s">
        <v>667</v>
      </c>
      <c r="C11" s="731" t="s">
        <v>179</v>
      </c>
      <c r="D11" s="730" t="s">
        <v>597</v>
      </c>
      <c r="E11" s="730" t="s">
        <v>653</v>
      </c>
      <c r="F11" s="730" t="s">
        <v>668</v>
      </c>
      <c r="G11" s="730">
        <v>1808002</v>
      </c>
      <c r="H11" s="902">
        <v>43826</v>
      </c>
      <c r="I11" s="901">
        <f t="shared" si="0"/>
        <v>46018</v>
      </c>
      <c r="J11" s="730" t="s">
        <v>669</v>
      </c>
      <c r="K11" s="730" t="s">
        <v>670</v>
      </c>
      <c r="L11" s="731" t="s">
        <v>671</v>
      </c>
      <c r="M11" s="732" t="s">
        <v>1404</v>
      </c>
      <c r="N11" s="760" t="s">
        <v>1409</v>
      </c>
      <c r="O11" s="761" t="s">
        <v>1589</v>
      </c>
      <c r="P11" s="762" t="s">
        <v>1411</v>
      </c>
      <c r="Q11" s="761" t="s">
        <v>1423</v>
      </c>
      <c r="R11" s="763" t="s">
        <v>1590</v>
      </c>
      <c r="S11" s="764"/>
      <c r="T11" s="764"/>
      <c r="U11" s="764"/>
      <c r="V11" s="764"/>
      <c r="W11" s="765"/>
      <c r="X11" s="765"/>
      <c r="Y11" s="765"/>
      <c r="Z11" s="765"/>
    </row>
    <row r="12" spans="1:26" s="766" customFormat="1" x14ac:dyDescent="0.25">
      <c r="A12" s="787">
        <v>9</v>
      </c>
      <c r="B12" s="730" t="s">
        <v>1067</v>
      </c>
      <c r="C12" s="731" t="s">
        <v>179</v>
      </c>
      <c r="D12" s="789" t="s">
        <v>1026</v>
      </c>
      <c r="E12" s="730" t="s">
        <v>1053</v>
      </c>
      <c r="F12" s="730" t="s">
        <v>1068</v>
      </c>
      <c r="G12" s="730">
        <v>1405012</v>
      </c>
      <c r="H12" s="902">
        <v>43826</v>
      </c>
      <c r="I12" s="901">
        <f t="shared" si="0"/>
        <v>46018</v>
      </c>
      <c r="J12" s="730" t="s">
        <v>1069</v>
      </c>
      <c r="K12" s="730" t="s">
        <v>1070</v>
      </c>
      <c r="L12" s="731" t="s">
        <v>1071</v>
      </c>
      <c r="M12" s="732" t="s">
        <v>1404</v>
      </c>
      <c r="N12" s="760" t="s">
        <v>65</v>
      </c>
      <c r="O12" s="761"/>
      <c r="P12" s="762" t="s">
        <v>67</v>
      </c>
      <c r="Q12" s="761"/>
      <c r="R12" s="763" t="s">
        <v>1579</v>
      </c>
      <c r="S12" s="764"/>
      <c r="T12" s="764"/>
      <c r="U12" s="764"/>
      <c r="V12" s="764"/>
      <c r="W12" s="765"/>
      <c r="X12" s="765"/>
      <c r="Y12" s="765"/>
      <c r="Z12" s="765"/>
    </row>
    <row r="13" spans="1:26" s="766" customFormat="1" x14ac:dyDescent="0.25">
      <c r="A13" s="787">
        <v>10</v>
      </c>
      <c r="B13" s="730" t="s">
        <v>622</v>
      </c>
      <c r="C13" s="731" t="s">
        <v>179</v>
      </c>
      <c r="D13" s="730" t="s">
        <v>597</v>
      </c>
      <c r="E13" s="730" t="s">
        <v>598</v>
      </c>
      <c r="F13" s="730" t="s">
        <v>623</v>
      </c>
      <c r="G13" s="730">
        <v>1302034</v>
      </c>
      <c r="H13" s="902">
        <v>43826</v>
      </c>
      <c r="I13" s="901">
        <f t="shared" si="0"/>
        <v>46018</v>
      </c>
      <c r="J13" s="730" t="s">
        <v>624</v>
      </c>
      <c r="K13" s="730" t="s">
        <v>625</v>
      </c>
      <c r="L13" s="731" t="s">
        <v>626</v>
      </c>
      <c r="M13" s="732" t="s">
        <v>1404</v>
      </c>
      <c r="N13" s="760" t="s">
        <v>65</v>
      </c>
      <c r="O13" s="761" t="s">
        <v>32</v>
      </c>
      <c r="P13" s="762" t="s">
        <v>67</v>
      </c>
      <c r="Q13" s="761"/>
      <c r="R13" s="763" t="s">
        <v>1579</v>
      </c>
      <c r="S13" s="764"/>
      <c r="T13" s="764"/>
      <c r="U13" s="764"/>
      <c r="V13" s="764"/>
      <c r="W13" s="765"/>
      <c r="X13" s="765"/>
      <c r="Y13" s="765"/>
      <c r="Z13" s="765"/>
    </row>
    <row r="14" spans="1:26" s="766" customFormat="1" x14ac:dyDescent="0.25">
      <c r="A14" s="788">
        <v>11</v>
      </c>
      <c r="B14" s="730" t="s">
        <v>534</v>
      </c>
      <c r="C14" s="731" t="s">
        <v>179</v>
      </c>
      <c r="D14" s="731" t="s">
        <v>510</v>
      </c>
      <c r="E14" s="730" t="s">
        <v>510</v>
      </c>
      <c r="F14" s="730" t="s">
        <v>511</v>
      </c>
      <c r="G14" s="730">
        <v>1302030</v>
      </c>
      <c r="H14" s="902">
        <v>43826</v>
      </c>
      <c r="I14" s="901">
        <f t="shared" si="0"/>
        <v>46018</v>
      </c>
      <c r="J14" s="730" t="s">
        <v>535</v>
      </c>
      <c r="K14" s="730" t="s">
        <v>536</v>
      </c>
      <c r="L14" s="731" t="s">
        <v>537</v>
      </c>
      <c r="M14" s="732" t="s">
        <v>1404</v>
      </c>
      <c r="N14" s="760" t="s">
        <v>1559</v>
      </c>
      <c r="O14" s="761" t="s">
        <v>1560</v>
      </c>
      <c r="P14" s="762" t="s">
        <v>1411</v>
      </c>
      <c r="Q14" s="761" t="s">
        <v>1423</v>
      </c>
      <c r="R14" s="763" t="s">
        <v>1464</v>
      </c>
      <c r="S14" s="764"/>
      <c r="T14" s="764"/>
      <c r="U14" s="764"/>
      <c r="V14" s="764"/>
      <c r="W14" s="765"/>
      <c r="X14" s="765"/>
      <c r="Y14" s="765"/>
      <c r="Z14" s="765"/>
    </row>
    <row r="15" spans="1:26" s="766" customFormat="1" x14ac:dyDescent="0.25">
      <c r="A15" s="787">
        <v>12</v>
      </c>
      <c r="B15" s="730" t="s">
        <v>242</v>
      </c>
      <c r="C15" s="731" t="s">
        <v>179</v>
      </c>
      <c r="D15" s="731" t="s">
        <v>115</v>
      </c>
      <c r="E15" s="731" t="s">
        <v>124</v>
      </c>
      <c r="F15" s="790" t="s">
        <v>1462</v>
      </c>
      <c r="G15" s="730"/>
      <c r="H15" s="902">
        <v>43826</v>
      </c>
      <c r="I15" s="901">
        <f t="shared" si="0"/>
        <v>46018</v>
      </c>
      <c r="J15" s="731" t="s">
        <v>244</v>
      </c>
      <c r="K15" s="731" t="s">
        <v>245</v>
      </c>
      <c r="L15" s="731" t="s">
        <v>246</v>
      </c>
      <c r="M15" s="732" t="s">
        <v>1404</v>
      </c>
      <c r="N15" s="760" t="s">
        <v>1409</v>
      </c>
      <c r="O15" s="761" t="s">
        <v>1463</v>
      </c>
      <c r="P15" s="762" t="s">
        <v>1411</v>
      </c>
      <c r="Q15" s="761" t="s">
        <v>1423</v>
      </c>
      <c r="R15" s="763" t="s">
        <v>1464</v>
      </c>
      <c r="S15" s="764"/>
      <c r="T15" s="764"/>
      <c r="U15" s="764"/>
      <c r="V15" s="764"/>
      <c r="W15" s="765"/>
      <c r="X15" s="765"/>
      <c r="Y15" s="765"/>
      <c r="Z15" s="765"/>
    </row>
    <row r="16" spans="1:26" s="766" customFormat="1" x14ac:dyDescent="0.25">
      <c r="A16" s="787">
        <v>13</v>
      </c>
      <c r="B16" s="730" t="s">
        <v>637</v>
      </c>
      <c r="C16" s="731" t="s">
        <v>179</v>
      </c>
      <c r="D16" s="730" t="s">
        <v>597</v>
      </c>
      <c r="E16" s="730" t="s">
        <v>629</v>
      </c>
      <c r="F16" s="730" t="s">
        <v>638</v>
      </c>
      <c r="G16" s="730">
        <v>1011021</v>
      </c>
      <c r="H16" s="902">
        <v>43826</v>
      </c>
      <c r="I16" s="901">
        <f t="shared" si="0"/>
        <v>46018</v>
      </c>
      <c r="J16" s="730" t="s">
        <v>639</v>
      </c>
      <c r="K16" s="730" t="s">
        <v>640</v>
      </c>
      <c r="L16" s="731" t="s">
        <v>641</v>
      </c>
      <c r="M16" s="732" t="s">
        <v>1404</v>
      </c>
      <c r="N16" s="760" t="s">
        <v>1409</v>
      </c>
      <c r="O16" s="761" t="s">
        <v>1463</v>
      </c>
      <c r="P16" s="762" t="s">
        <v>1411</v>
      </c>
      <c r="Q16" s="761" t="s">
        <v>1423</v>
      </c>
      <c r="R16" s="763" t="s">
        <v>1464</v>
      </c>
      <c r="S16" s="764"/>
      <c r="T16" s="764"/>
      <c r="U16" s="764"/>
      <c r="V16" s="764"/>
      <c r="W16" s="765"/>
      <c r="X16" s="765"/>
      <c r="Y16" s="765"/>
      <c r="Z16" s="765"/>
    </row>
    <row r="17" spans="1:26" s="766" customFormat="1" x14ac:dyDescent="0.25">
      <c r="A17" s="788">
        <v>14</v>
      </c>
      <c r="B17" s="730" t="s">
        <v>481</v>
      </c>
      <c r="C17" s="731" t="s">
        <v>283</v>
      </c>
      <c r="D17" s="730" t="s">
        <v>413</v>
      </c>
      <c r="E17" s="730" t="s">
        <v>455</v>
      </c>
      <c r="F17" s="730" t="s">
        <v>482</v>
      </c>
      <c r="G17" s="730">
        <v>2412013</v>
      </c>
      <c r="H17" s="902">
        <v>43826</v>
      </c>
      <c r="I17" s="901">
        <f t="shared" si="0"/>
        <v>46018</v>
      </c>
      <c r="J17" s="730" t="s">
        <v>483</v>
      </c>
      <c r="K17" s="730" t="s">
        <v>484</v>
      </c>
      <c r="L17" s="731" t="s">
        <v>485</v>
      </c>
      <c r="M17" s="732" t="s">
        <v>1547</v>
      </c>
      <c r="N17" s="760" t="s">
        <v>1467</v>
      </c>
      <c r="O17" s="761" t="s">
        <v>1548</v>
      </c>
      <c r="P17" s="762" t="s">
        <v>1469</v>
      </c>
      <c r="Q17" s="767" t="s">
        <v>1470</v>
      </c>
      <c r="R17" s="763" t="s">
        <v>1549</v>
      </c>
      <c r="S17" s="764"/>
      <c r="T17" s="764"/>
      <c r="U17" s="764"/>
      <c r="V17" s="764"/>
      <c r="W17" s="765"/>
      <c r="X17" s="765"/>
      <c r="Y17" s="765"/>
      <c r="Z17" s="765"/>
    </row>
    <row r="18" spans="1:26" s="766" customFormat="1" x14ac:dyDescent="0.25">
      <c r="A18" s="787">
        <v>15</v>
      </c>
      <c r="B18" s="730" t="s">
        <v>1018</v>
      </c>
      <c r="C18" s="731" t="s">
        <v>179</v>
      </c>
      <c r="D18" s="730" t="s">
        <v>902</v>
      </c>
      <c r="E18" s="730" t="s">
        <v>1004</v>
      </c>
      <c r="F18" s="744" t="s">
        <v>1019</v>
      </c>
      <c r="G18" s="730">
        <v>1503046</v>
      </c>
      <c r="H18" s="902">
        <v>43861</v>
      </c>
      <c r="I18" s="901">
        <f t="shared" si="0"/>
        <v>46053</v>
      </c>
      <c r="J18" s="730" t="s">
        <v>1020</v>
      </c>
      <c r="K18" s="730" t="s">
        <v>1021</v>
      </c>
      <c r="L18" s="731" t="s">
        <v>1022</v>
      </c>
      <c r="M18" s="732" t="s">
        <v>1404</v>
      </c>
      <c r="N18" s="760" t="s">
        <v>1409</v>
      </c>
      <c r="O18" s="761" t="s">
        <v>1589</v>
      </c>
      <c r="P18" s="762" t="s">
        <v>1411</v>
      </c>
      <c r="Q18" s="761" t="s">
        <v>1423</v>
      </c>
      <c r="R18" s="763" t="s">
        <v>1590</v>
      </c>
      <c r="S18" s="764"/>
      <c r="T18" s="764"/>
      <c r="U18" s="764"/>
      <c r="V18" s="764"/>
      <c r="W18" s="765"/>
      <c r="X18" s="765"/>
      <c r="Y18" s="765"/>
      <c r="Z18" s="765"/>
    </row>
    <row r="19" spans="1:26" s="766" customFormat="1" x14ac:dyDescent="0.25">
      <c r="A19" s="787">
        <v>16</v>
      </c>
      <c r="B19" s="730" t="s">
        <v>1262</v>
      </c>
      <c r="C19" s="731" t="s">
        <v>179</v>
      </c>
      <c r="D19" s="731" t="s">
        <v>1120</v>
      </c>
      <c r="E19" s="730" t="s">
        <v>1225</v>
      </c>
      <c r="F19" s="745" t="s">
        <v>1263</v>
      </c>
      <c r="G19" s="730">
        <v>1011015</v>
      </c>
      <c r="H19" s="902">
        <v>43861</v>
      </c>
      <c r="I19" s="901">
        <f t="shared" si="0"/>
        <v>46053</v>
      </c>
      <c r="J19" s="791" t="s">
        <v>1264</v>
      </c>
      <c r="K19" s="730" t="s">
        <v>1265</v>
      </c>
      <c r="L19" s="731" t="s">
        <v>1266</v>
      </c>
      <c r="M19" s="732" t="s">
        <v>1404</v>
      </c>
      <c r="N19" s="760" t="s">
        <v>1409</v>
      </c>
      <c r="O19" s="761" t="s">
        <v>1680</v>
      </c>
      <c r="P19" s="762" t="s">
        <v>1411</v>
      </c>
      <c r="Q19" s="761" t="s">
        <v>1423</v>
      </c>
      <c r="R19" s="763" t="s">
        <v>1464</v>
      </c>
      <c r="S19" s="764"/>
      <c r="T19" s="764"/>
      <c r="U19" s="764"/>
      <c r="V19" s="764"/>
      <c r="W19" s="765"/>
      <c r="X19" s="765"/>
      <c r="Y19" s="765"/>
      <c r="Z19" s="765"/>
    </row>
    <row r="20" spans="1:26" s="781" customFormat="1" x14ac:dyDescent="0.25">
      <c r="A20" s="788">
        <v>17</v>
      </c>
      <c r="B20" s="856" t="s">
        <v>607</v>
      </c>
      <c r="C20" s="855" t="s">
        <v>179</v>
      </c>
      <c r="D20" s="855" t="s">
        <v>510</v>
      </c>
      <c r="E20" s="856" t="s">
        <v>510</v>
      </c>
      <c r="F20" s="856" t="s">
        <v>1558</v>
      </c>
      <c r="G20" s="856" t="s">
        <v>32</v>
      </c>
      <c r="H20" s="903">
        <v>43861</v>
      </c>
      <c r="I20" s="912">
        <f>EDATE(H20,72)</f>
        <v>46053</v>
      </c>
      <c r="J20" s="856" t="s">
        <v>530</v>
      </c>
      <c r="K20" s="856" t="s">
        <v>531</v>
      </c>
      <c r="L20" s="855" t="s">
        <v>532</v>
      </c>
      <c r="M20" s="858" t="s">
        <v>1404</v>
      </c>
      <c r="N20" s="859" t="s">
        <v>1409</v>
      </c>
      <c r="O20" s="860" t="s">
        <v>1463</v>
      </c>
      <c r="P20" s="861" t="s">
        <v>1411</v>
      </c>
      <c r="Q20" s="860" t="s">
        <v>1423</v>
      </c>
      <c r="R20" s="862" t="s">
        <v>1464</v>
      </c>
      <c r="S20" s="779"/>
      <c r="T20" s="779"/>
      <c r="U20" s="779"/>
      <c r="V20" s="779"/>
      <c r="W20" s="780"/>
      <c r="X20" s="780"/>
      <c r="Y20" s="780"/>
      <c r="Z20" s="780"/>
    </row>
    <row r="21" spans="1:26" s="39" customFormat="1" x14ac:dyDescent="0.25">
      <c r="A21" s="787">
        <v>18</v>
      </c>
      <c r="B21" s="730" t="s">
        <v>442</v>
      </c>
      <c r="C21" s="731" t="s">
        <v>283</v>
      </c>
      <c r="D21" s="730" t="s">
        <v>413</v>
      </c>
      <c r="E21" s="730" t="s">
        <v>422</v>
      </c>
      <c r="F21" s="730" t="s">
        <v>443</v>
      </c>
      <c r="G21" s="730">
        <v>1703001</v>
      </c>
      <c r="H21" s="902">
        <v>44227</v>
      </c>
      <c r="I21" s="901">
        <f t="shared" si="0"/>
        <v>46418</v>
      </c>
      <c r="J21" s="730" t="s">
        <v>444</v>
      </c>
      <c r="K21" s="730" t="s">
        <v>445</v>
      </c>
      <c r="L21" s="731" t="s">
        <v>446</v>
      </c>
      <c r="M21" s="732" t="s">
        <v>1404</v>
      </c>
      <c r="N21" s="736" t="s">
        <v>1409</v>
      </c>
      <c r="O21" s="737" t="s">
        <v>1532</v>
      </c>
      <c r="P21" s="738" t="s">
        <v>1411</v>
      </c>
      <c r="Q21" s="737" t="s">
        <v>1423</v>
      </c>
      <c r="R21" s="740" t="s">
        <v>1533</v>
      </c>
      <c r="S21" s="38"/>
      <c r="T21" s="38"/>
      <c r="U21" s="38"/>
      <c r="V21" s="38"/>
      <c r="W21" s="1"/>
      <c r="X21" s="1"/>
      <c r="Y21" s="1"/>
      <c r="Z21" s="1"/>
    </row>
    <row r="22" spans="1:26" s="39" customFormat="1" x14ac:dyDescent="0.25">
      <c r="A22" s="787">
        <v>19</v>
      </c>
      <c r="B22" s="730" t="s">
        <v>449</v>
      </c>
      <c r="C22" s="731" t="s">
        <v>283</v>
      </c>
      <c r="D22" s="730" t="s">
        <v>413</v>
      </c>
      <c r="E22" s="730" t="s">
        <v>422</v>
      </c>
      <c r="F22" s="730" t="s">
        <v>450</v>
      </c>
      <c r="G22" s="730">
        <v>1801027</v>
      </c>
      <c r="H22" s="902">
        <v>44227</v>
      </c>
      <c r="I22" s="901">
        <f t="shared" si="0"/>
        <v>46418</v>
      </c>
      <c r="J22" s="730" t="s">
        <v>451</v>
      </c>
      <c r="K22" s="730" t="s">
        <v>452</v>
      </c>
      <c r="L22" s="731" t="s">
        <v>453</v>
      </c>
      <c r="M22" s="732" t="s">
        <v>1404</v>
      </c>
      <c r="N22" s="736" t="s">
        <v>1409</v>
      </c>
      <c r="O22" s="737" t="s">
        <v>1532</v>
      </c>
      <c r="P22" s="738" t="s">
        <v>1411</v>
      </c>
      <c r="Q22" s="737" t="s">
        <v>1423</v>
      </c>
      <c r="R22" s="740" t="s">
        <v>1533</v>
      </c>
    </row>
    <row r="23" spans="1:26" s="39" customFormat="1" x14ac:dyDescent="0.25">
      <c r="A23" s="788">
        <v>20</v>
      </c>
      <c r="B23" s="730" t="s">
        <v>1289</v>
      </c>
      <c r="C23" s="731" t="s">
        <v>30</v>
      </c>
      <c r="D23" s="731" t="s">
        <v>1120</v>
      </c>
      <c r="E23" s="789" t="s">
        <v>1120</v>
      </c>
      <c r="F23" s="730" t="s">
        <v>1290</v>
      </c>
      <c r="G23" s="730">
        <v>1011031</v>
      </c>
      <c r="H23" s="902">
        <v>44286</v>
      </c>
      <c r="I23" s="901">
        <f t="shared" si="0"/>
        <v>46477</v>
      </c>
      <c r="J23" s="730" t="s">
        <v>1291</v>
      </c>
      <c r="K23" s="730" t="s">
        <v>1292</v>
      </c>
      <c r="L23" s="730" t="s">
        <v>36</v>
      </c>
      <c r="M23" s="732" t="s">
        <v>1404</v>
      </c>
      <c r="N23" s="746" t="s">
        <v>1409</v>
      </c>
      <c r="O23" s="747" t="s">
        <v>1435</v>
      </c>
      <c r="P23" s="738" t="s">
        <v>1411</v>
      </c>
      <c r="Q23" s="737" t="s">
        <v>1423</v>
      </c>
      <c r="R23" s="740" t="s">
        <v>1436</v>
      </c>
      <c r="S23" s="38"/>
      <c r="T23" s="38"/>
      <c r="U23" s="38"/>
      <c r="V23" s="38"/>
      <c r="W23" s="1"/>
      <c r="X23" s="1"/>
      <c r="Y23" s="1"/>
      <c r="Z23" s="1"/>
    </row>
    <row r="24" spans="1:26" s="39" customFormat="1" x14ac:dyDescent="0.25">
      <c r="A24" s="787">
        <v>21</v>
      </c>
      <c r="B24" s="730" t="s">
        <v>906</v>
      </c>
      <c r="C24" s="731" t="s">
        <v>30</v>
      </c>
      <c r="D24" s="730" t="s">
        <v>902</v>
      </c>
      <c r="E24" s="730" t="s">
        <v>902</v>
      </c>
      <c r="F24" s="730" t="s">
        <v>907</v>
      </c>
      <c r="G24" s="730">
        <v>1106001</v>
      </c>
      <c r="H24" s="902">
        <v>44286</v>
      </c>
      <c r="I24" s="901">
        <f t="shared" si="0"/>
        <v>46477</v>
      </c>
      <c r="J24" s="730" t="s">
        <v>908</v>
      </c>
      <c r="K24" s="730" t="s">
        <v>909</v>
      </c>
      <c r="L24" s="731" t="s">
        <v>36</v>
      </c>
      <c r="M24" s="732" t="s">
        <v>1404</v>
      </c>
      <c r="N24" s="746" t="s">
        <v>1409</v>
      </c>
      <c r="O24" s="747" t="s">
        <v>1435</v>
      </c>
      <c r="P24" s="738" t="s">
        <v>1411</v>
      </c>
      <c r="Q24" s="737" t="s">
        <v>1423</v>
      </c>
      <c r="R24" s="740" t="s">
        <v>1436</v>
      </c>
      <c r="S24" s="38"/>
      <c r="T24" s="38"/>
      <c r="U24" s="38"/>
      <c r="V24" s="38"/>
      <c r="W24" s="1"/>
      <c r="X24" s="1"/>
      <c r="Y24" s="1"/>
      <c r="Z24" s="1"/>
    </row>
    <row r="25" spans="1:26" s="39" customFormat="1" x14ac:dyDescent="0.25">
      <c r="A25" s="787">
        <v>22</v>
      </c>
      <c r="B25" s="730" t="s">
        <v>109</v>
      </c>
      <c r="C25" s="731" t="s">
        <v>30</v>
      </c>
      <c r="D25" s="731" t="s">
        <v>59</v>
      </c>
      <c r="E25" s="730" t="s">
        <v>60</v>
      </c>
      <c r="F25" s="730" t="s">
        <v>110</v>
      </c>
      <c r="G25" s="730">
        <v>1112021</v>
      </c>
      <c r="H25" s="902">
        <v>44286</v>
      </c>
      <c r="I25" s="901">
        <f t="shared" si="0"/>
        <v>46477</v>
      </c>
      <c r="J25" s="730" t="s">
        <v>111</v>
      </c>
      <c r="K25" s="730" t="s">
        <v>112</v>
      </c>
      <c r="L25" s="731" t="s">
        <v>36</v>
      </c>
      <c r="M25" s="732" t="s">
        <v>1404</v>
      </c>
      <c r="N25" s="746" t="s">
        <v>1409</v>
      </c>
      <c r="O25" s="747" t="s">
        <v>1435</v>
      </c>
      <c r="P25" s="738" t="s">
        <v>1411</v>
      </c>
      <c r="Q25" s="737" t="s">
        <v>1423</v>
      </c>
      <c r="R25" s="740" t="s">
        <v>1436</v>
      </c>
      <c r="S25" s="38"/>
      <c r="T25" s="38"/>
      <c r="U25" s="38"/>
      <c r="V25" s="38"/>
      <c r="W25" s="1"/>
      <c r="X25" s="1"/>
      <c r="Y25" s="1"/>
      <c r="Z25" s="1"/>
    </row>
    <row r="26" spans="1:26" s="39" customFormat="1" x14ac:dyDescent="0.25">
      <c r="A26" s="788">
        <v>23</v>
      </c>
      <c r="B26" s="731" t="s">
        <v>476</v>
      </c>
      <c r="C26" s="731" t="s">
        <v>283</v>
      </c>
      <c r="D26" s="730" t="s">
        <v>413</v>
      </c>
      <c r="E26" s="730" t="s">
        <v>455</v>
      </c>
      <c r="F26" s="793" t="s">
        <v>477</v>
      </c>
      <c r="G26" s="730">
        <v>1709001</v>
      </c>
      <c r="H26" s="902">
        <v>44316</v>
      </c>
      <c r="I26" s="901">
        <f t="shared" si="0"/>
        <v>46507</v>
      </c>
      <c r="J26" s="730" t="s">
        <v>478</v>
      </c>
      <c r="K26" s="730" t="s">
        <v>479</v>
      </c>
      <c r="L26" s="731" t="s">
        <v>480</v>
      </c>
      <c r="M26" s="732" t="s">
        <v>1404</v>
      </c>
      <c r="N26" s="736" t="s">
        <v>1409</v>
      </c>
      <c r="O26" s="737" t="s">
        <v>1545</v>
      </c>
      <c r="P26" s="738" t="s">
        <v>1411</v>
      </c>
      <c r="Q26" s="737" t="s">
        <v>1423</v>
      </c>
      <c r="R26" s="740" t="s">
        <v>1546</v>
      </c>
      <c r="S26" s="38"/>
      <c r="T26" s="38"/>
      <c r="U26" s="38"/>
      <c r="V26" s="38"/>
      <c r="W26" s="1"/>
      <c r="X26" s="1"/>
      <c r="Y26" s="1"/>
      <c r="Z26" s="1"/>
    </row>
    <row r="27" spans="1:26" s="39" customFormat="1" x14ac:dyDescent="0.25">
      <c r="A27" s="787">
        <v>4</v>
      </c>
      <c r="B27" s="794" t="s">
        <v>312</v>
      </c>
      <c r="C27" s="731" t="s">
        <v>30</v>
      </c>
      <c r="D27" s="731" t="s">
        <v>115</v>
      </c>
      <c r="E27" s="731" t="s">
        <v>261</v>
      </c>
      <c r="F27" s="731" t="s">
        <v>1505</v>
      </c>
      <c r="G27" s="730">
        <v>1205001</v>
      </c>
      <c r="H27" s="902">
        <v>44377</v>
      </c>
      <c r="I27" s="901">
        <f>EDATE(H27,72)</f>
        <v>46568</v>
      </c>
      <c r="J27" s="744" t="s">
        <v>32</v>
      </c>
      <c r="K27" s="744" t="s">
        <v>32</v>
      </c>
      <c r="L27" s="730" t="s">
        <v>36</v>
      </c>
      <c r="M27" s="732" t="s">
        <v>1404</v>
      </c>
      <c r="N27" s="748" t="s">
        <v>1409</v>
      </c>
      <c r="O27" s="749" t="s">
        <v>1503</v>
      </c>
      <c r="P27" s="750" t="s">
        <v>1411</v>
      </c>
      <c r="Q27" s="737" t="s">
        <v>1423</v>
      </c>
      <c r="R27" s="740" t="s">
        <v>1504</v>
      </c>
      <c r="S27" s="38"/>
      <c r="T27" s="38"/>
      <c r="U27" s="38"/>
      <c r="V27" s="38"/>
      <c r="W27" s="1"/>
      <c r="X27" s="1"/>
      <c r="Y27" s="1"/>
      <c r="Z27" s="1"/>
    </row>
    <row r="28" spans="1:26" s="39" customFormat="1" x14ac:dyDescent="0.25">
      <c r="A28" s="788">
        <v>5</v>
      </c>
      <c r="B28" s="794" t="s">
        <v>315</v>
      </c>
      <c r="C28" s="731" t="s">
        <v>30</v>
      </c>
      <c r="D28" s="731" t="s">
        <v>115</v>
      </c>
      <c r="E28" s="731" t="s">
        <v>261</v>
      </c>
      <c r="F28" s="731" t="s">
        <v>1502</v>
      </c>
      <c r="G28" s="730">
        <v>1205001</v>
      </c>
      <c r="H28" s="902">
        <v>44377</v>
      </c>
      <c r="I28" s="901">
        <f>EDATE(H28,72)</f>
        <v>46568</v>
      </c>
      <c r="J28" s="744" t="s">
        <v>317</v>
      </c>
      <c r="K28" s="744" t="s">
        <v>32</v>
      </c>
      <c r="L28" s="730" t="s">
        <v>36</v>
      </c>
      <c r="M28" s="732" t="s">
        <v>1404</v>
      </c>
      <c r="N28" s="748" t="s">
        <v>1409</v>
      </c>
      <c r="O28" s="749" t="s">
        <v>1503</v>
      </c>
      <c r="P28" s="750" t="s">
        <v>1411</v>
      </c>
      <c r="Q28" s="737" t="s">
        <v>1423</v>
      </c>
      <c r="R28" s="740" t="s">
        <v>1504</v>
      </c>
    </row>
    <row r="29" spans="1:26" s="39" customFormat="1" x14ac:dyDescent="0.25">
      <c r="A29" s="787">
        <v>6</v>
      </c>
      <c r="B29" s="730" t="s">
        <v>173</v>
      </c>
      <c r="C29" s="731" t="s">
        <v>30</v>
      </c>
      <c r="D29" s="731" t="s">
        <v>115</v>
      </c>
      <c r="E29" s="731" t="s">
        <v>124</v>
      </c>
      <c r="F29" s="730" t="s">
        <v>1461</v>
      </c>
      <c r="G29" s="730">
        <v>1205001</v>
      </c>
      <c r="H29" s="902">
        <v>44406</v>
      </c>
      <c r="I29" s="901">
        <f>EDATE(H29,72)</f>
        <v>46597</v>
      </c>
      <c r="J29" s="730" t="s">
        <v>175</v>
      </c>
      <c r="K29" s="796" t="s">
        <v>176</v>
      </c>
      <c r="L29" s="730" t="s">
        <v>36</v>
      </c>
      <c r="M29" s="732" t="s">
        <v>1404</v>
      </c>
      <c r="N29" s="736" t="s">
        <v>65</v>
      </c>
      <c r="O29" s="737" t="s">
        <v>1414</v>
      </c>
      <c r="P29" s="738" t="s">
        <v>67</v>
      </c>
      <c r="Q29" s="739" t="s">
        <v>68</v>
      </c>
      <c r="R29" s="740" t="s">
        <v>1415</v>
      </c>
      <c r="S29" s="62"/>
      <c r="T29" s="62"/>
      <c r="U29" s="62"/>
      <c r="V29" s="62"/>
      <c r="W29" s="1"/>
      <c r="X29" s="1"/>
      <c r="Y29" s="1"/>
      <c r="Z29" s="1"/>
    </row>
    <row r="30" spans="1:26" s="39" customFormat="1" x14ac:dyDescent="0.25">
      <c r="A30" s="787">
        <v>24</v>
      </c>
      <c r="B30" s="730" t="s">
        <v>1014</v>
      </c>
      <c r="C30" s="731" t="s">
        <v>30</v>
      </c>
      <c r="D30" s="730" t="s">
        <v>902</v>
      </c>
      <c r="E30" s="730" t="s">
        <v>1004</v>
      </c>
      <c r="F30" s="730" t="s">
        <v>1015</v>
      </c>
      <c r="G30" s="730">
        <v>1104009</v>
      </c>
      <c r="H30" s="902">
        <v>44406</v>
      </c>
      <c r="I30" s="901">
        <f t="shared" si="0"/>
        <v>46597</v>
      </c>
      <c r="J30" s="730" t="s">
        <v>1016</v>
      </c>
      <c r="K30" s="730" t="s">
        <v>1017</v>
      </c>
      <c r="L30" s="731" t="s">
        <v>36</v>
      </c>
      <c r="M30" s="732" t="s">
        <v>1404</v>
      </c>
      <c r="N30" s="736" t="s">
        <v>65</v>
      </c>
      <c r="O30" s="737" t="s">
        <v>1414</v>
      </c>
      <c r="P30" s="738" t="s">
        <v>67</v>
      </c>
      <c r="Q30" s="739" t="s">
        <v>68</v>
      </c>
      <c r="R30" s="740" t="s">
        <v>1415</v>
      </c>
      <c r="S30" s="38"/>
      <c r="T30" s="38"/>
      <c r="U30" s="38"/>
      <c r="V30" s="38"/>
      <c r="W30" s="1"/>
      <c r="X30" s="1"/>
      <c r="Y30" s="1"/>
      <c r="Z30" s="1"/>
    </row>
    <row r="31" spans="1:26" s="39" customFormat="1" x14ac:dyDescent="0.25">
      <c r="A31" s="787">
        <v>25</v>
      </c>
      <c r="B31" s="731" t="s">
        <v>40</v>
      </c>
      <c r="C31" s="731" t="s">
        <v>30</v>
      </c>
      <c r="D31" s="789" t="s">
        <v>31</v>
      </c>
      <c r="E31" s="790" t="s">
        <v>32</v>
      </c>
      <c r="F31" s="793" t="s">
        <v>41</v>
      </c>
      <c r="G31" s="730">
        <v>1007001</v>
      </c>
      <c r="H31" s="902">
        <v>44406</v>
      </c>
      <c r="I31" s="901">
        <f t="shared" si="0"/>
        <v>46597</v>
      </c>
      <c r="J31" s="730" t="s">
        <v>42</v>
      </c>
      <c r="K31" s="730" t="s">
        <v>43</v>
      </c>
      <c r="L31" s="730" t="s">
        <v>36</v>
      </c>
      <c r="M31" s="732" t="s">
        <v>1404</v>
      </c>
      <c r="N31" s="736" t="s">
        <v>65</v>
      </c>
      <c r="O31" s="737" t="s">
        <v>1414</v>
      </c>
      <c r="P31" s="738" t="s">
        <v>67</v>
      </c>
      <c r="Q31" s="739" t="s">
        <v>68</v>
      </c>
      <c r="R31" s="740" t="s">
        <v>1415</v>
      </c>
      <c r="S31" s="38"/>
      <c r="T31" s="38"/>
      <c r="U31" s="38"/>
      <c r="V31" s="38"/>
      <c r="W31" s="1"/>
      <c r="X31" s="1"/>
      <c r="Y31" s="1"/>
      <c r="Z31" s="1"/>
    </row>
    <row r="32" spans="1:26" s="39" customFormat="1" x14ac:dyDescent="0.25">
      <c r="A32" s="788">
        <v>26</v>
      </c>
      <c r="B32" s="730" t="s">
        <v>47</v>
      </c>
      <c r="C32" s="731" t="s">
        <v>30</v>
      </c>
      <c r="D32" s="730" t="s">
        <v>31</v>
      </c>
      <c r="E32" s="790" t="s">
        <v>32</v>
      </c>
      <c r="F32" s="730" t="s">
        <v>48</v>
      </c>
      <c r="G32" s="730">
        <v>110501</v>
      </c>
      <c r="H32" s="902">
        <v>44406</v>
      </c>
      <c r="I32" s="901">
        <f t="shared" si="0"/>
        <v>46597</v>
      </c>
      <c r="J32" s="730" t="s">
        <v>49</v>
      </c>
      <c r="K32" s="730" t="s">
        <v>50</v>
      </c>
      <c r="L32" s="730" t="s">
        <v>36</v>
      </c>
      <c r="M32" s="732" t="s">
        <v>1404</v>
      </c>
      <c r="N32" s="736" t="s">
        <v>65</v>
      </c>
      <c r="O32" s="737" t="s">
        <v>1414</v>
      </c>
      <c r="P32" s="738" t="s">
        <v>67</v>
      </c>
      <c r="Q32" s="739" t="s">
        <v>68</v>
      </c>
      <c r="R32" s="740" t="s">
        <v>1415</v>
      </c>
      <c r="S32" s="38"/>
      <c r="T32" s="38"/>
      <c r="U32" s="38"/>
      <c r="V32" s="38"/>
      <c r="W32" s="1"/>
      <c r="X32" s="1"/>
      <c r="Y32" s="1"/>
      <c r="Z32" s="1"/>
    </row>
    <row r="33" spans="1:26" s="39" customFormat="1" x14ac:dyDescent="0.25">
      <c r="A33" s="787">
        <v>27</v>
      </c>
      <c r="B33" s="730" t="s">
        <v>52</v>
      </c>
      <c r="C33" s="731" t="s">
        <v>30</v>
      </c>
      <c r="D33" s="789" t="s">
        <v>31</v>
      </c>
      <c r="E33" s="790" t="s">
        <v>32</v>
      </c>
      <c r="F33" s="730" t="s">
        <v>53</v>
      </c>
      <c r="G33" s="730">
        <v>1008001</v>
      </c>
      <c r="H33" s="902">
        <v>44406</v>
      </c>
      <c r="I33" s="901">
        <f t="shared" si="0"/>
        <v>46597</v>
      </c>
      <c r="J33" s="730" t="s">
        <v>54</v>
      </c>
      <c r="K33" s="730" t="s">
        <v>55</v>
      </c>
      <c r="L33" s="730" t="s">
        <v>36</v>
      </c>
      <c r="M33" s="732" t="s">
        <v>1404</v>
      </c>
      <c r="N33" s="736" t="s">
        <v>65</v>
      </c>
      <c r="O33" s="737" t="s">
        <v>1414</v>
      </c>
      <c r="P33" s="738" t="s">
        <v>67</v>
      </c>
      <c r="Q33" s="739" t="s">
        <v>68</v>
      </c>
      <c r="R33" s="740" t="s">
        <v>1415</v>
      </c>
      <c r="S33" s="38"/>
      <c r="T33" s="38"/>
      <c r="U33" s="38"/>
      <c r="V33" s="38"/>
      <c r="W33" s="1"/>
      <c r="X33" s="1"/>
      <c r="Y33" s="1"/>
      <c r="Z33" s="1"/>
    </row>
    <row r="34" spans="1:26" s="39" customFormat="1" x14ac:dyDescent="0.25">
      <c r="A34" s="787">
        <v>28</v>
      </c>
      <c r="B34" s="730" t="s">
        <v>897</v>
      </c>
      <c r="C34" s="731" t="s">
        <v>30</v>
      </c>
      <c r="D34" s="730" t="s">
        <v>823</v>
      </c>
      <c r="E34" s="730" t="s">
        <v>823</v>
      </c>
      <c r="F34" s="730" t="s">
        <v>898</v>
      </c>
      <c r="G34" s="730">
        <v>2205002</v>
      </c>
      <c r="H34" s="902">
        <v>44406</v>
      </c>
      <c r="I34" s="901">
        <f t="shared" si="0"/>
        <v>46597</v>
      </c>
      <c r="J34" s="730" t="s">
        <v>899</v>
      </c>
      <c r="K34" s="730" t="s">
        <v>900</v>
      </c>
      <c r="L34" s="731" t="s">
        <v>36</v>
      </c>
      <c r="M34" s="732" t="s">
        <v>1404</v>
      </c>
      <c r="N34" s="736" t="s">
        <v>65</v>
      </c>
      <c r="O34" s="737" t="s">
        <v>1414</v>
      </c>
      <c r="P34" s="738" t="s">
        <v>67</v>
      </c>
      <c r="Q34" s="739" t="s">
        <v>68</v>
      </c>
      <c r="R34" s="740" t="s">
        <v>1415</v>
      </c>
      <c r="S34" s="38"/>
      <c r="T34" s="38"/>
      <c r="U34" s="38"/>
      <c r="V34" s="38"/>
      <c r="W34" s="1"/>
      <c r="X34" s="1"/>
      <c r="Y34" s="1"/>
      <c r="Z34" s="1"/>
    </row>
    <row r="35" spans="1:26" s="39" customFormat="1" x14ac:dyDescent="0.25">
      <c r="A35" s="788">
        <v>29</v>
      </c>
      <c r="B35" s="730" t="s">
        <v>818</v>
      </c>
      <c r="C35" s="731" t="s">
        <v>30</v>
      </c>
      <c r="D35" s="745" t="s">
        <v>673</v>
      </c>
      <c r="E35" s="789" t="s">
        <v>673</v>
      </c>
      <c r="F35" s="744" t="s">
        <v>819</v>
      </c>
      <c r="G35" s="730">
        <v>2311019</v>
      </c>
      <c r="H35" s="902">
        <v>44406</v>
      </c>
      <c r="I35" s="901">
        <f t="shared" si="0"/>
        <v>46597</v>
      </c>
      <c r="J35" s="744" t="s">
        <v>1621</v>
      </c>
      <c r="K35" s="744" t="s">
        <v>817</v>
      </c>
      <c r="L35" s="744" t="s">
        <v>36</v>
      </c>
      <c r="M35" s="732" t="s">
        <v>1404</v>
      </c>
      <c r="N35" s="736" t="s">
        <v>65</v>
      </c>
      <c r="O35" s="737" t="s">
        <v>1414</v>
      </c>
      <c r="P35" s="738" t="s">
        <v>67</v>
      </c>
      <c r="Q35" s="739" t="s">
        <v>68</v>
      </c>
      <c r="R35" s="740" t="s">
        <v>1415</v>
      </c>
      <c r="S35" s="38"/>
      <c r="T35" s="38"/>
      <c r="U35" s="38"/>
      <c r="V35" s="38"/>
      <c r="W35" s="1"/>
      <c r="X35" s="1"/>
      <c r="Y35" s="1"/>
      <c r="Z35" s="1"/>
    </row>
    <row r="36" spans="1:26" s="39" customFormat="1" x14ac:dyDescent="0.25">
      <c r="A36" s="787">
        <v>30</v>
      </c>
      <c r="B36" s="730" t="s">
        <v>1072</v>
      </c>
      <c r="C36" s="731" t="s">
        <v>30</v>
      </c>
      <c r="D36" s="789" t="s">
        <v>1026</v>
      </c>
      <c r="E36" s="730" t="s">
        <v>1026</v>
      </c>
      <c r="F36" s="744" t="s">
        <v>1073</v>
      </c>
      <c r="G36" s="730">
        <v>2305002</v>
      </c>
      <c r="H36" s="902">
        <v>44406</v>
      </c>
      <c r="I36" s="901">
        <f t="shared" si="0"/>
        <v>46597</v>
      </c>
      <c r="J36" s="730" t="s">
        <v>314</v>
      </c>
      <c r="K36" s="730" t="s">
        <v>1074</v>
      </c>
      <c r="L36" s="731" t="s">
        <v>36</v>
      </c>
      <c r="M36" s="732" t="s">
        <v>1404</v>
      </c>
      <c r="N36" s="736" t="s">
        <v>65</v>
      </c>
      <c r="O36" s="737" t="s">
        <v>1414</v>
      </c>
      <c r="P36" s="738" t="s">
        <v>67</v>
      </c>
      <c r="Q36" s="739" t="s">
        <v>68</v>
      </c>
      <c r="R36" s="740" t="s">
        <v>1415</v>
      </c>
    </row>
    <row r="37" spans="1:26" s="39" customFormat="1" x14ac:dyDescent="0.25">
      <c r="A37" s="787">
        <v>31</v>
      </c>
      <c r="B37" s="730" t="s">
        <v>1285</v>
      </c>
      <c r="C37" s="731" t="s">
        <v>30</v>
      </c>
      <c r="D37" s="731" t="s">
        <v>1120</v>
      </c>
      <c r="E37" s="731" t="s">
        <v>1120</v>
      </c>
      <c r="F37" s="730" t="s">
        <v>1286</v>
      </c>
      <c r="G37" s="730">
        <v>2305001</v>
      </c>
      <c r="H37" s="902">
        <v>44406</v>
      </c>
      <c r="I37" s="901">
        <f t="shared" si="0"/>
        <v>46597</v>
      </c>
      <c r="J37" s="730" t="s">
        <v>1287</v>
      </c>
      <c r="K37" s="730" t="s">
        <v>1288</v>
      </c>
      <c r="L37" s="730" t="s">
        <v>36</v>
      </c>
      <c r="M37" s="732" t="s">
        <v>1404</v>
      </c>
      <c r="N37" s="736" t="s">
        <v>65</v>
      </c>
      <c r="O37" s="737" t="s">
        <v>1414</v>
      </c>
      <c r="P37" s="738" t="s">
        <v>67</v>
      </c>
      <c r="Q37" s="739" t="s">
        <v>68</v>
      </c>
      <c r="R37" s="740" t="s">
        <v>1415</v>
      </c>
    </row>
    <row r="38" spans="1:26" s="39" customFormat="1" x14ac:dyDescent="0.25">
      <c r="A38" s="788">
        <v>32</v>
      </c>
      <c r="B38" s="730" t="s">
        <v>1194</v>
      </c>
      <c r="C38" s="731" t="s">
        <v>30</v>
      </c>
      <c r="D38" s="731" t="s">
        <v>1120</v>
      </c>
      <c r="E38" s="795" t="s">
        <v>1180</v>
      </c>
      <c r="F38" s="730" t="s">
        <v>1195</v>
      </c>
      <c r="G38" s="730">
        <v>1301030</v>
      </c>
      <c r="H38" s="902">
        <v>44406</v>
      </c>
      <c r="I38" s="901">
        <f t="shared" si="0"/>
        <v>46597</v>
      </c>
      <c r="J38" s="730" t="s">
        <v>1196</v>
      </c>
      <c r="K38" s="731" t="s">
        <v>1197</v>
      </c>
      <c r="L38" s="731" t="s">
        <v>36</v>
      </c>
      <c r="M38" s="732" t="s">
        <v>1404</v>
      </c>
      <c r="N38" s="736" t="s">
        <v>65</v>
      </c>
      <c r="O38" s="737" t="s">
        <v>1414</v>
      </c>
      <c r="P38" s="738" t="s">
        <v>67</v>
      </c>
      <c r="Q38" s="739" t="s">
        <v>68</v>
      </c>
      <c r="R38" s="740" t="s">
        <v>1415</v>
      </c>
      <c r="S38" s="38"/>
      <c r="T38" s="38"/>
      <c r="U38" s="38"/>
      <c r="V38" s="38"/>
      <c r="W38" s="1"/>
      <c r="X38" s="1"/>
      <c r="Y38" s="1"/>
      <c r="Z38" s="1"/>
    </row>
    <row r="39" spans="1:26" s="39" customFormat="1" x14ac:dyDescent="0.25">
      <c r="A39" s="787">
        <v>33</v>
      </c>
      <c r="B39" s="730" t="s">
        <v>603</v>
      </c>
      <c r="C39" s="731" t="s">
        <v>30</v>
      </c>
      <c r="D39" s="730" t="s">
        <v>597</v>
      </c>
      <c r="E39" s="730" t="s">
        <v>598</v>
      </c>
      <c r="F39" s="730" t="s">
        <v>604</v>
      </c>
      <c r="G39" s="730">
        <v>1301005</v>
      </c>
      <c r="H39" s="902">
        <v>44406</v>
      </c>
      <c r="I39" s="901">
        <f t="shared" si="0"/>
        <v>46597</v>
      </c>
      <c r="J39" s="730" t="s">
        <v>605</v>
      </c>
      <c r="K39" s="730" t="s">
        <v>606</v>
      </c>
      <c r="L39" s="730" t="s">
        <v>36</v>
      </c>
      <c r="M39" s="732" t="s">
        <v>1404</v>
      </c>
      <c r="N39" s="736" t="s">
        <v>65</v>
      </c>
      <c r="O39" s="737" t="s">
        <v>1414</v>
      </c>
      <c r="P39" s="738" t="s">
        <v>67</v>
      </c>
      <c r="Q39" s="739" t="s">
        <v>68</v>
      </c>
      <c r="R39" s="740" t="s">
        <v>1415</v>
      </c>
      <c r="S39" s="1"/>
      <c r="T39" s="1"/>
      <c r="U39" s="1"/>
      <c r="V39" s="1"/>
      <c r="W39" s="1"/>
      <c r="X39" s="1"/>
      <c r="Y39" s="1"/>
      <c r="Z39" s="1"/>
    </row>
    <row r="40" spans="1:26" s="39" customFormat="1" x14ac:dyDescent="0.25">
      <c r="A40" s="787">
        <v>34</v>
      </c>
      <c r="B40" s="730" t="s">
        <v>980</v>
      </c>
      <c r="C40" s="731" t="s">
        <v>30</v>
      </c>
      <c r="D40" s="730" t="s">
        <v>902</v>
      </c>
      <c r="E40" s="730" t="s">
        <v>939</v>
      </c>
      <c r="F40" s="730" t="s">
        <v>981</v>
      </c>
      <c r="G40" s="730">
        <v>1109118</v>
      </c>
      <c r="H40" s="902">
        <v>44406</v>
      </c>
      <c r="I40" s="901">
        <f t="shared" si="0"/>
        <v>46597</v>
      </c>
      <c r="J40" s="730" t="s">
        <v>982</v>
      </c>
      <c r="K40" s="730" t="s">
        <v>983</v>
      </c>
      <c r="L40" s="731" t="s">
        <v>36</v>
      </c>
      <c r="M40" s="732" t="s">
        <v>1404</v>
      </c>
      <c r="N40" s="736" t="s">
        <v>65</v>
      </c>
      <c r="O40" s="737" t="s">
        <v>1414</v>
      </c>
      <c r="P40" s="738" t="s">
        <v>67</v>
      </c>
      <c r="Q40" s="739" t="s">
        <v>68</v>
      </c>
      <c r="R40" s="740" t="s">
        <v>1415</v>
      </c>
      <c r="S40" s="38"/>
      <c r="T40" s="38"/>
      <c r="U40" s="38"/>
      <c r="V40" s="38"/>
      <c r="W40" s="1"/>
      <c r="X40" s="1"/>
      <c r="Y40" s="1"/>
      <c r="Z40" s="1"/>
    </row>
    <row r="41" spans="1:26" s="39" customFormat="1" x14ac:dyDescent="0.25">
      <c r="A41" s="788">
        <v>35</v>
      </c>
      <c r="B41" s="730" t="s">
        <v>524</v>
      </c>
      <c r="C41" s="731" t="s">
        <v>30</v>
      </c>
      <c r="D41" s="731" t="s">
        <v>510</v>
      </c>
      <c r="E41" s="730" t="s">
        <v>510</v>
      </c>
      <c r="F41" s="730" t="s">
        <v>525</v>
      </c>
      <c r="G41" s="730">
        <v>1508002</v>
      </c>
      <c r="H41" s="902">
        <v>44406</v>
      </c>
      <c r="I41" s="901">
        <f t="shared" si="0"/>
        <v>46597</v>
      </c>
      <c r="J41" s="730" t="s">
        <v>526</v>
      </c>
      <c r="K41" s="730" t="s">
        <v>527</v>
      </c>
      <c r="L41" s="730" t="s">
        <v>36</v>
      </c>
      <c r="M41" s="732" t="s">
        <v>1404</v>
      </c>
      <c r="N41" s="736" t="s">
        <v>65</v>
      </c>
      <c r="O41" s="737" t="s">
        <v>1414</v>
      </c>
      <c r="P41" s="738" t="s">
        <v>67</v>
      </c>
      <c r="Q41" s="739" t="s">
        <v>68</v>
      </c>
      <c r="R41" s="740" t="s">
        <v>1415</v>
      </c>
      <c r="S41" s="38"/>
      <c r="T41" s="38"/>
      <c r="U41" s="38"/>
      <c r="V41" s="38"/>
      <c r="W41" s="1"/>
      <c r="X41" s="1"/>
      <c r="Y41" s="1"/>
      <c r="Z41" s="1"/>
    </row>
    <row r="42" spans="1:26" s="39" customFormat="1" x14ac:dyDescent="0.25">
      <c r="A42" s="787">
        <v>36</v>
      </c>
      <c r="B42" s="730" t="s">
        <v>571</v>
      </c>
      <c r="C42" s="731" t="s">
        <v>30</v>
      </c>
      <c r="D42" s="730" t="s">
        <v>541</v>
      </c>
      <c r="E42" s="730" t="s">
        <v>541</v>
      </c>
      <c r="F42" s="730" t="s">
        <v>572</v>
      </c>
      <c r="G42" s="730">
        <v>1008004</v>
      </c>
      <c r="H42" s="902">
        <v>44406</v>
      </c>
      <c r="I42" s="901">
        <f t="shared" si="0"/>
        <v>46597</v>
      </c>
      <c r="J42" s="730" t="s">
        <v>573</v>
      </c>
      <c r="K42" s="730" t="s">
        <v>574</v>
      </c>
      <c r="L42" s="731" t="s">
        <v>36</v>
      </c>
      <c r="M42" s="732" t="s">
        <v>1404</v>
      </c>
      <c r="N42" s="736" t="s">
        <v>65</v>
      </c>
      <c r="O42" s="737" t="s">
        <v>1414</v>
      </c>
      <c r="P42" s="738" t="s">
        <v>67</v>
      </c>
      <c r="Q42" s="739" t="s">
        <v>68</v>
      </c>
      <c r="R42" s="740" t="s">
        <v>1415</v>
      </c>
    </row>
    <row r="43" spans="1:26" s="39" customFormat="1" x14ac:dyDescent="0.25">
      <c r="A43" s="787">
        <v>37</v>
      </c>
      <c r="B43" s="730" t="s">
        <v>648</v>
      </c>
      <c r="C43" s="731" t="s">
        <v>30</v>
      </c>
      <c r="D43" s="730" t="s">
        <v>597</v>
      </c>
      <c r="E43" s="730" t="s">
        <v>597</v>
      </c>
      <c r="F43" s="730" t="s">
        <v>649</v>
      </c>
      <c r="G43" s="730">
        <v>2205001</v>
      </c>
      <c r="H43" s="902">
        <v>44406</v>
      </c>
      <c r="I43" s="901">
        <f t="shared" si="0"/>
        <v>46597</v>
      </c>
      <c r="J43" s="730" t="s">
        <v>650</v>
      </c>
      <c r="K43" s="730" t="s">
        <v>651</v>
      </c>
      <c r="L43" s="730" t="s">
        <v>36</v>
      </c>
      <c r="M43" s="732" t="s">
        <v>1404</v>
      </c>
      <c r="N43" s="736" t="s">
        <v>65</v>
      </c>
      <c r="O43" s="737" t="s">
        <v>1414</v>
      </c>
      <c r="P43" s="738" t="s">
        <v>67</v>
      </c>
      <c r="Q43" s="739" t="s">
        <v>68</v>
      </c>
      <c r="R43" s="740" t="s">
        <v>1415</v>
      </c>
    </row>
    <row r="44" spans="1:26" s="39" customFormat="1" x14ac:dyDescent="0.25">
      <c r="A44" s="788">
        <v>38</v>
      </c>
      <c r="B44" s="730" t="s">
        <v>318</v>
      </c>
      <c r="C44" s="731" t="s">
        <v>30</v>
      </c>
      <c r="D44" s="731" t="s">
        <v>115</v>
      </c>
      <c r="E44" s="731" t="s">
        <v>261</v>
      </c>
      <c r="F44" s="745" t="s">
        <v>319</v>
      </c>
      <c r="G44" s="730">
        <v>1205001</v>
      </c>
      <c r="H44" s="902">
        <v>44406</v>
      </c>
      <c r="I44" s="901">
        <f t="shared" si="0"/>
        <v>46597</v>
      </c>
      <c r="J44" s="730" t="s">
        <v>320</v>
      </c>
      <c r="K44" s="730" t="s">
        <v>321</v>
      </c>
      <c r="L44" s="730" t="s">
        <v>36</v>
      </c>
      <c r="M44" s="732" t="s">
        <v>1404</v>
      </c>
      <c r="N44" s="736" t="s">
        <v>65</v>
      </c>
      <c r="O44" s="737" t="s">
        <v>1414</v>
      </c>
      <c r="P44" s="738" t="s">
        <v>67</v>
      </c>
      <c r="Q44" s="739" t="s">
        <v>68</v>
      </c>
      <c r="R44" s="740" t="s">
        <v>1415</v>
      </c>
      <c r="S44" s="38"/>
      <c r="T44" s="38"/>
      <c r="U44" s="38"/>
      <c r="V44" s="38"/>
      <c r="W44" s="1"/>
      <c r="X44" s="1"/>
      <c r="Y44" s="1"/>
      <c r="Z44" s="1"/>
    </row>
    <row r="45" spans="1:26" s="39" customFormat="1" x14ac:dyDescent="0.25">
      <c r="A45" s="787">
        <v>39</v>
      </c>
      <c r="B45" s="730" t="s">
        <v>417</v>
      </c>
      <c r="C45" s="731" t="s">
        <v>30</v>
      </c>
      <c r="D45" s="730" t="s">
        <v>413</v>
      </c>
      <c r="E45" s="730" t="s">
        <v>413</v>
      </c>
      <c r="F45" s="730" t="s">
        <v>418</v>
      </c>
      <c r="G45" s="730">
        <v>1011006</v>
      </c>
      <c r="H45" s="902">
        <v>44406</v>
      </c>
      <c r="I45" s="901">
        <f t="shared" si="0"/>
        <v>46597</v>
      </c>
      <c r="J45" s="730" t="s">
        <v>419</v>
      </c>
      <c r="K45" s="730" t="s">
        <v>420</v>
      </c>
      <c r="L45" s="731" t="s">
        <v>36</v>
      </c>
      <c r="M45" s="732" t="s">
        <v>1404</v>
      </c>
      <c r="N45" s="736" t="s">
        <v>65</v>
      </c>
      <c r="O45" s="737" t="s">
        <v>1414</v>
      </c>
      <c r="P45" s="738" t="s">
        <v>67</v>
      </c>
      <c r="Q45" s="739" t="s">
        <v>68</v>
      </c>
      <c r="R45" s="740" t="s">
        <v>1415</v>
      </c>
      <c r="S45" s="62"/>
      <c r="T45" s="62"/>
      <c r="U45" s="62"/>
      <c r="V45" s="62"/>
      <c r="W45" s="1"/>
      <c r="X45" s="1"/>
      <c r="Y45" s="1"/>
      <c r="Z45" s="1"/>
    </row>
    <row r="46" spans="1:26" s="39" customFormat="1" x14ac:dyDescent="0.25">
      <c r="A46" s="787">
        <v>40</v>
      </c>
      <c r="B46" s="730" t="s">
        <v>663</v>
      </c>
      <c r="C46" s="731" t="s">
        <v>30</v>
      </c>
      <c r="D46" s="730" t="s">
        <v>597</v>
      </c>
      <c r="E46" s="730" t="s">
        <v>653</v>
      </c>
      <c r="F46" s="730" t="s">
        <v>664</v>
      </c>
      <c r="G46" s="730">
        <v>1011014</v>
      </c>
      <c r="H46" s="902">
        <v>44406</v>
      </c>
      <c r="I46" s="901">
        <f t="shared" si="0"/>
        <v>46597</v>
      </c>
      <c r="J46" s="730" t="s">
        <v>665</v>
      </c>
      <c r="K46" s="730" t="s">
        <v>666</v>
      </c>
      <c r="L46" s="730" t="s">
        <v>36</v>
      </c>
      <c r="M46" s="732" t="s">
        <v>1404</v>
      </c>
      <c r="N46" s="736" t="s">
        <v>65</v>
      </c>
      <c r="O46" s="737" t="s">
        <v>1414</v>
      </c>
      <c r="P46" s="738" t="s">
        <v>67</v>
      </c>
      <c r="Q46" s="739" t="s">
        <v>68</v>
      </c>
      <c r="R46" s="740" t="s">
        <v>1415</v>
      </c>
      <c r="S46" s="62"/>
      <c r="T46" s="62"/>
      <c r="U46" s="62"/>
      <c r="V46" s="62"/>
      <c r="W46" s="1"/>
      <c r="X46" s="1"/>
      <c r="Y46" s="1"/>
      <c r="Z46" s="1"/>
    </row>
    <row r="47" spans="1:26" s="39" customFormat="1" x14ac:dyDescent="0.25">
      <c r="A47" s="788">
        <v>41</v>
      </c>
      <c r="B47" s="794" t="s">
        <v>323</v>
      </c>
      <c r="C47" s="731" t="s">
        <v>30</v>
      </c>
      <c r="D47" s="745" t="s">
        <v>673</v>
      </c>
      <c r="E47" s="730" t="s">
        <v>769</v>
      </c>
      <c r="F47" s="731" t="s">
        <v>815</v>
      </c>
      <c r="G47" s="730">
        <v>1306001</v>
      </c>
      <c r="H47" s="902">
        <v>44406</v>
      </c>
      <c r="I47" s="901">
        <f t="shared" si="0"/>
        <v>46597</v>
      </c>
      <c r="J47" s="744" t="s">
        <v>325</v>
      </c>
      <c r="K47" s="744" t="s">
        <v>32</v>
      </c>
      <c r="L47" s="730" t="s">
        <v>36</v>
      </c>
      <c r="M47" s="732" t="s">
        <v>1404</v>
      </c>
      <c r="N47" s="736" t="s">
        <v>65</v>
      </c>
      <c r="O47" s="737" t="s">
        <v>1414</v>
      </c>
      <c r="P47" s="738" t="s">
        <v>67</v>
      </c>
      <c r="Q47" s="739" t="s">
        <v>68</v>
      </c>
      <c r="R47" s="740" t="s">
        <v>1415</v>
      </c>
      <c r="S47" s="38"/>
      <c r="T47" s="38"/>
      <c r="U47" s="38"/>
      <c r="V47" s="38"/>
      <c r="W47" s="1"/>
      <c r="X47" s="1"/>
      <c r="Y47" s="1"/>
      <c r="Z47" s="1"/>
    </row>
    <row r="48" spans="1:26" s="39" customFormat="1" x14ac:dyDescent="0.25">
      <c r="A48" s="787">
        <v>42</v>
      </c>
      <c r="B48" s="730" t="s">
        <v>913</v>
      </c>
      <c r="C48" s="731" t="s">
        <v>30</v>
      </c>
      <c r="D48" s="730" t="s">
        <v>902</v>
      </c>
      <c r="E48" s="730" t="s">
        <v>902</v>
      </c>
      <c r="F48" s="730" t="s">
        <v>914</v>
      </c>
      <c r="G48" s="730">
        <v>1100201</v>
      </c>
      <c r="H48" s="902">
        <v>44406</v>
      </c>
      <c r="I48" s="901">
        <f t="shared" si="0"/>
        <v>46597</v>
      </c>
      <c r="J48" s="730" t="s">
        <v>915</v>
      </c>
      <c r="K48" s="730" t="s">
        <v>916</v>
      </c>
      <c r="L48" s="731" t="s">
        <v>36</v>
      </c>
      <c r="M48" s="732" t="s">
        <v>1404</v>
      </c>
      <c r="N48" s="736" t="s">
        <v>65</v>
      </c>
      <c r="O48" s="737" t="s">
        <v>1414</v>
      </c>
      <c r="P48" s="738" t="s">
        <v>67</v>
      </c>
      <c r="Q48" s="739" t="s">
        <v>68</v>
      </c>
      <c r="R48" s="740" t="s">
        <v>1415</v>
      </c>
      <c r="S48" s="38"/>
      <c r="T48" s="38"/>
      <c r="U48" s="38"/>
      <c r="V48" s="38"/>
      <c r="W48" s="1"/>
      <c r="X48" s="1"/>
      <c r="Y48" s="1"/>
      <c r="Z48" s="1"/>
    </row>
    <row r="49" spans="1:26" s="39" customFormat="1" x14ac:dyDescent="0.25">
      <c r="A49" s="787">
        <v>43</v>
      </c>
      <c r="B49" s="730" t="s">
        <v>726</v>
      </c>
      <c r="C49" s="731" t="s">
        <v>58</v>
      </c>
      <c r="D49" s="745" t="s">
        <v>673</v>
      </c>
      <c r="E49" s="731" t="s">
        <v>674</v>
      </c>
      <c r="F49" s="730" t="s">
        <v>727</v>
      </c>
      <c r="G49" s="730">
        <v>1509003</v>
      </c>
      <c r="H49" s="902">
        <v>44406</v>
      </c>
      <c r="I49" s="901">
        <f t="shared" si="0"/>
        <v>46597</v>
      </c>
      <c r="J49" s="730" t="s">
        <v>728</v>
      </c>
      <c r="K49" s="730" t="s">
        <v>729</v>
      </c>
      <c r="L49" s="731" t="s">
        <v>730</v>
      </c>
      <c r="M49" s="732" t="s">
        <v>1404</v>
      </c>
      <c r="N49" s="736" t="s">
        <v>65</v>
      </c>
      <c r="O49" s="737" t="s">
        <v>1432</v>
      </c>
      <c r="P49" s="738" t="s">
        <v>67</v>
      </c>
      <c r="Q49" s="739" t="s">
        <v>68</v>
      </c>
      <c r="R49" s="740" t="s">
        <v>1433</v>
      </c>
      <c r="S49" s="38"/>
      <c r="T49" s="38"/>
      <c r="U49" s="38"/>
      <c r="V49" s="38"/>
      <c r="W49" s="1"/>
      <c r="X49" s="1"/>
      <c r="Y49" s="1"/>
      <c r="Z49" s="1"/>
    </row>
    <row r="50" spans="1:26" s="39" customFormat="1" x14ac:dyDescent="0.25">
      <c r="A50" s="788">
        <v>44</v>
      </c>
      <c r="B50" s="730" t="s">
        <v>892</v>
      </c>
      <c r="C50" s="731" t="s">
        <v>58</v>
      </c>
      <c r="D50" s="730" t="s">
        <v>823</v>
      </c>
      <c r="E50" s="731" t="s">
        <v>824</v>
      </c>
      <c r="F50" s="730" t="s">
        <v>893</v>
      </c>
      <c r="G50" s="730">
        <v>2410011</v>
      </c>
      <c r="H50" s="902">
        <v>44406</v>
      </c>
      <c r="I50" s="901">
        <f t="shared" si="0"/>
        <v>46597</v>
      </c>
      <c r="J50" s="730" t="s">
        <v>894</v>
      </c>
      <c r="K50" s="730" t="s">
        <v>895</v>
      </c>
      <c r="L50" s="731" t="s">
        <v>896</v>
      </c>
      <c r="M50" s="732" t="s">
        <v>1404</v>
      </c>
      <c r="N50" s="736" t="s">
        <v>65</v>
      </c>
      <c r="O50" s="737" t="s">
        <v>1432</v>
      </c>
      <c r="P50" s="738" t="s">
        <v>67</v>
      </c>
      <c r="Q50" s="739" t="s">
        <v>68</v>
      </c>
      <c r="R50" s="740" t="s">
        <v>1433</v>
      </c>
      <c r="S50" s="38"/>
      <c r="T50" s="38"/>
      <c r="U50" s="38"/>
      <c r="V50" s="38"/>
      <c r="W50" s="1"/>
      <c r="X50" s="1"/>
      <c r="Y50" s="1"/>
      <c r="Z50" s="1"/>
    </row>
    <row r="51" spans="1:26" s="39" customFormat="1" x14ac:dyDescent="0.25">
      <c r="A51" s="787">
        <v>45</v>
      </c>
      <c r="B51" s="730" t="s">
        <v>160</v>
      </c>
      <c r="C51" s="731" t="s">
        <v>58</v>
      </c>
      <c r="D51" s="731" t="s">
        <v>115</v>
      </c>
      <c r="E51" s="731" t="s">
        <v>124</v>
      </c>
      <c r="F51" s="730" t="s">
        <v>2690</v>
      </c>
      <c r="G51" s="730">
        <v>2602032</v>
      </c>
      <c r="H51" s="902">
        <v>44406</v>
      </c>
      <c r="I51" s="901">
        <f t="shared" si="0"/>
        <v>46597</v>
      </c>
      <c r="J51" s="730" t="s">
        <v>162</v>
      </c>
      <c r="K51" s="730" t="s">
        <v>163</v>
      </c>
      <c r="L51" s="731" t="s">
        <v>164</v>
      </c>
      <c r="M51" s="732" t="s">
        <v>1404</v>
      </c>
      <c r="N51" s="736" t="s">
        <v>65</v>
      </c>
      <c r="O51" s="737" t="s">
        <v>1432</v>
      </c>
      <c r="P51" s="738" t="s">
        <v>67</v>
      </c>
      <c r="Q51" s="739" t="s">
        <v>68</v>
      </c>
      <c r="R51" s="740" t="s">
        <v>1433</v>
      </c>
      <c r="S51" s="38"/>
      <c r="T51" s="38"/>
      <c r="U51" s="38"/>
      <c r="V51" s="38"/>
      <c r="W51" s="1"/>
      <c r="X51" s="1"/>
      <c r="Y51" s="1"/>
      <c r="Z51" s="1"/>
    </row>
    <row r="52" spans="1:26" s="39" customFormat="1" x14ac:dyDescent="0.25">
      <c r="A52" s="787">
        <v>46</v>
      </c>
      <c r="B52" s="730" t="s">
        <v>866</v>
      </c>
      <c r="C52" s="731" t="s">
        <v>58</v>
      </c>
      <c r="D52" s="730" t="s">
        <v>823</v>
      </c>
      <c r="E52" s="730" t="s">
        <v>824</v>
      </c>
      <c r="F52" s="730" t="s">
        <v>867</v>
      </c>
      <c r="G52" s="730">
        <v>1310003</v>
      </c>
      <c r="H52" s="902">
        <v>44406</v>
      </c>
      <c r="I52" s="901">
        <f t="shared" si="0"/>
        <v>46597</v>
      </c>
      <c r="J52" s="730" t="s">
        <v>868</v>
      </c>
      <c r="K52" s="730" t="s">
        <v>869</v>
      </c>
      <c r="L52" s="731" t="s">
        <v>870</v>
      </c>
      <c r="M52" s="732" t="s">
        <v>1404</v>
      </c>
      <c r="N52" s="736" t="s">
        <v>65</v>
      </c>
      <c r="O52" s="737" t="s">
        <v>1432</v>
      </c>
      <c r="P52" s="738" t="s">
        <v>67</v>
      </c>
      <c r="Q52" s="739" t="s">
        <v>68</v>
      </c>
      <c r="R52" s="740" t="s">
        <v>1433</v>
      </c>
      <c r="S52" s="38"/>
      <c r="T52" s="38"/>
      <c r="U52" s="38"/>
      <c r="V52" s="38"/>
      <c r="W52" s="1"/>
      <c r="X52" s="1"/>
      <c r="Y52" s="1"/>
      <c r="Z52" s="1"/>
    </row>
    <row r="53" spans="1:26" s="39" customFormat="1" x14ac:dyDescent="0.25">
      <c r="A53" s="788">
        <v>47</v>
      </c>
      <c r="B53" s="730" t="s">
        <v>872</v>
      </c>
      <c r="C53" s="731" t="s">
        <v>58</v>
      </c>
      <c r="D53" s="730" t="s">
        <v>823</v>
      </c>
      <c r="E53" s="730" t="s">
        <v>824</v>
      </c>
      <c r="F53" s="730" t="s">
        <v>873</v>
      </c>
      <c r="G53" s="730">
        <v>2207015</v>
      </c>
      <c r="H53" s="902">
        <v>44406</v>
      </c>
      <c r="I53" s="901">
        <f t="shared" si="0"/>
        <v>46597</v>
      </c>
      <c r="J53" s="730" t="s">
        <v>874</v>
      </c>
      <c r="K53" s="730" t="s">
        <v>875</v>
      </c>
      <c r="L53" s="731" t="s">
        <v>876</v>
      </c>
      <c r="M53" s="732" t="s">
        <v>1404</v>
      </c>
      <c r="N53" s="736" t="s">
        <v>65</v>
      </c>
      <c r="O53" s="737" t="s">
        <v>1432</v>
      </c>
      <c r="P53" s="738" t="s">
        <v>67</v>
      </c>
      <c r="Q53" s="739" t="s">
        <v>68</v>
      </c>
      <c r="R53" s="740" t="s">
        <v>1433</v>
      </c>
      <c r="S53" s="38"/>
      <c r="T53" s="38"/>
      <c r="U53" s="38"/>
      <c r="V53" s="38"/>
      <c r="W53" s="1"/>
      <c r="X53" s="1"/>
      <c r="Y53" s="1"/>
      <c r="Z53" s="1"/>
    </row>
    <row r="54" spans="1:26" s="39" customFormat="1" x14ac:dyDescent="0.25">
      <c r="A54" s="787">
        <v>48</v>
      </c>
      <c r="B54" s="730" t="s">
        <v>731</v>
      </c>
      <c r="C54" s="731" t="s">
        <v>58</v>
      </c>
      <c r="D54" s="745" t="s">
        <v>673</v>
      </c>
      <c r="E54" s="731" t="s">
        <v>674</v>
      </c>
      <c r="F54" s="730" t="s">
        <v>732</v>
      </c>
      <c r="G54" s="730">
        <v>1302028</v>
      </c>
      <c r="H54" s="902">
        <v>44406</v>
      </c>
      <c r="I54" s="901">
        <f t="shared" si="0"/>
        <v>46597</v>
      </c>
      <c r="J54" s="730" t="s">
        <v>733</v>
      </c>
      <c r="K54" s="730" t="s">
        <v>734</v>
      </c>
      <c r="L54" s="731" t="s">
        <v>735</v>
      </c>
      <c r="M54" s="732" t="s">
        <v>1404</v>
      </c>
      <c r="N54" s="736" t="s">
        <v>65</v>
      </c>
      <c r="O54" s="737" t="s">
        <v>1432</v>
      </c>
      <c r="P54" s="738" t="s">
        <v>67</v>
      </c>
      <c r="Q54" s="739" t="s">
        <v>68</v>
      </c>
      <c r="R54" s="740" t="s">
        <v>1433</v>
      </c>
    </row>
    <row r="55" spans="1:26" s="39" customFormat="1" x14ac:dyDescent="0.25">
      <c r="A55" s="787">
        <v>49</v>
      </c>
      <c r="B55" s="730" t="s">
        <v>736</v>
      </c>
      <c r="C55" s="731" t="s">
        <v>58</v>
      </c>
      <c r="D55" s="745" t="s">
        <v>673</v>
      </c>
      <c r="E55" s="731" t="s">
        <v>674</v>
      </c>
      <c r="F55" s="730" t="s">
        <v>737</v>
      </c>
      <c r="G55" s="730">
        <v>1603046</v>
      </c>
      <c r="H55" s="902">
        <v>44406</v>
      </c>
      <c r="I55" s="901">
        <f t="shared" si="0"/>
        <v>46597</v>
      </c>
      <c r="J55" s="730" t="s">
        <v>738</v>
      </c>
      <c r="K55" s="730" t="s">
        <v>739</v>
      </c>
      <c r="L55" s="731" t="s">
        <v>740</v>
      </c>
      <c r="M55" s="732" t="s">
        <v>1404</v>
      </c>
      <c r="N55" s="736" t="s">
        <v>65</v>
      </c>
      <c r="O55" s="737" t="s">
        <v>1432</v>
      </c>
      <c r="P55" s="738" t="s">
        <v>67</v>
      </c>
      <c r="Q55" s="739" t="s">
        <v>68</v>
      </c>
      <c r="R55" s="740" t="s">
        <v>1433</v>
      </c>
      <c r="S55" s="38"/>
      <c r="T55" s="38"/>
      <c r="U55" s="38"/>
      <c r="V55" s="38"/>
      <c r="W55" s="1"/>
      <c r="X55" s="1"/>
      <c r="Y55" s="1"/>
      <c r="Z55" s="1"/>
    </row>
    <row r="56" spans="1:26" s="39" customFormat="1" x14ac:dyDescent="0.25">
      <c r="A56" s="788">
        <v>50</v>
      </c>
      <c r="B56" s="730" t="s">
        <v>1042</v>
      </c>
      <c r="C56" s="731" t="s">
        <v>58</v>
      </c>
      <c r="D56" s="789" t="s">
        <v>1026</v>
      </c>
      <c r="E56" s="730" t="s">
        <v>1027</v>
      </c>
      <c r="F56" s="730" t="s">
        <v>1043</v>
      </c>
      <c r="G56" s="730">
        <v>1203027</v>
      </c>
      <c r="H56" s="902">
        <v>44406</v>
      </c>
      <c r="I56" s="901">
        <f t="shared" si="0"/>
        <v>46597</v>
      </c>
      <c r="J56" s="730" t="s">
        <v>1044</v>
      </c>
      <c r="K56" s="730" t="s">
        <v>1045</v>
      </c>
      <c r="L56" s="731" t="s">
        <v>1046</v>
      </c>
      <c r="M56" s="732" t="s">
        <v>1404</v>
      </c>
      <c r="N56" s="736" t="s">
        <v>65</v>
      </c>
      <c r="O56" s="737" t="s">
        <v>1432</v>
      </c>
      <c r="P56" s="738" t="s">
        <v>67</v>
      </c>
      <c r="Q56" s="737" t="s">
        <v>68</v>
      </c>
      <c r="R56" s="740" t="s">
        <v>1433</v>
      </c>
      <c r="S56" s="38"/>
      <c r="T56" s="38"/>
      <c r="U56" s="38"/>
      <c r="V56" s="38"/>
      <c r="W56" s="1"/>
      <c r="X56" s="1"/>
      <c r="Y56" s="1"/>
      <c r="Z56" s="1"/>
    </row>
    <row r="57" spans="1:26" s="39" customFormat="1" x14ac:dyDescent="0.25">
      <c r="A57" s="787">
        <v>51</v>
      </c>
      <c r="B57" s="730" t="s">
        <v>304</v>
      </c>
      <c r="C57" s="731" t="s">
        <v>58</v>
      </c>
      <c r="D57" s="731" t="s">
        <v>115</v>
      </c>
      <c r="E57" s="731" t="s">
        <v>261</v>
      </c>
      <c r="F57" s="793" t="s">
        <v>305</v>
      </c>
      <c r="G57" s="730">
        <v>2302029</v>
      </c>
      <c r="H57" s="902">
        <v>44406</v>
      </c>
      <c r="I57" s="901">
        <f t="shared" si="0"/>
        <v>46597</v>
      </c>
      <c r="J57" s="730" t="s">
        <v>306</v>
      </c>
      <c r="K57" s="730" t="s">
        <v>307</v>
      </c>
      <c r="L57" s="731" t="s">
        <v>308</v>
      </c>
      <c r="M57" s="732" t="s">
        <v>1404</v>
      </c>
      <c r="N57" s="736" t="s">
        <v>65</v>
      </c>
      <c r="O57" s="737" t="s">
        <v>1432</v>
      </c>
      <c r="P57" s="738" t="s">
        <v>67</v>
      </c>
      <c r="Q57" s="739" t="s">
        <v>68</v>
      </c>
      <c r="R57" s="740" t="s">
        <v>1433</v>
      </c>
    </row>
    <row r="58" spans="1:26" s="39" customFormat="1" x14ac:dyDescent="0.25">
      <c r="A58" s="787">
        <v>52</v>
      </c>
      <c r="B58" s="730" t="s">
        <v>1057</v>
      </c>
      <c r="C58" s="731" t="s">
        <v>58</v>
      </c>
      <c r="D58" s="789" t="s">
        <v>1026</v>
      </c>
      <c r="E58" s="731" t="s">
        <v>1053</v>
      </c>
      <c r="F58" s="730" t="s">
        <v>1058</v>
      </c>
      <c r="G58" s="730">
        <v>1410001</v>
      </c>
      <c r="H58" s="902">
        <v>44406</v>
      </c>
      <c r="I58" s="901">
        <f t="shared" si="0"/>
        <v>46597</v>
      </c>
      <c r="J58" s="730" t="s">
        <v>1059</v>
      </c>
      <c r="K58" s="730" t="s">
        <v>1060</v>
      </c>
      <c r="L58" s="731" t="s">
        <v>1061</v>
      </c>
      <c r="M58" s="732" t="s">
        <v>1404</v>
      </c>
      <c r="N58" s="736" t="s">
        <v>65</v>
      </c>
      <c r="O58" s="737" t="s">
        <v>1432</v>
      </c>
      <c r="P58" s="738" t="s">
        <v>67</v>
      </c>
      <c r="Q58" s="739" t="s">
        <v>68</v>
      </c>
      <c r="R58" s="740" t="s">
        <v>1433</v>
      </c>
    </row>
    <row r="59" spans="1:26" s="39" customFormat="1" x14ac:dyDescent="0.25">
      <c r="A59" s="788">
        <v>53</v>
      </c>
      <c r="B59" s="731" t="s">
        <v>1509</v>
      </c>
      <c r="C59" s="731" t="s">
        <v>58</v>
      </c>
      <c r="D59" s="731" t="s">
        <v>327</v>
      </c>
      <c r="E59" s="730" t="s">
        <v>328</v>
      </c>
      <c r="F59" s="730" t="s">
        <v>1510</v>
      </c>
      <c r="G59" s="730">
        <v>1604048</v>
      </c>
      <c r="H59" s="902">
        <v>44406</v>
      </c>
      <c r="I59" s="901">
        <f t="shared" si="0"/>
        <v>46597</v>
      </c>
      <c r="J59" s="730" t="s">
        <v>362</v>
      </c>
      <c r="K59" s="730" t="s">
        <v>363</v>
      </c>
      <c r="L59" s="731" t="s">
        <v>364</v>
      </c>
      <c r="M59" s="732" t="s">
        <v>1404</v>
      </c>
      <c r="N59" s="736" t="s">
        <v>65</v>
      </c>
      <c r="O59" s="737" t="s">
        <v>1432</v>
      </c>
      <c r="P59" s="738" t="s">
        <v>67</v>
      </c>
      <c r="Q59" s="739" t="s">
        <v>68</v>
      </c>
      <c r="R59" s="740" t="s">
        <v>1433</v>
      </c>
      <c r="S59" s="38"/>
      <c r="T59" s="38"/>
      <c r="U59" s="38"/>
      <c r="V59" s="38"/>
      <c r="W59" s="1"/>
      <c r="X59" s="1"/>
      <c r="Y59" s="1"/>
      <c r="Z59" s="1"/>
    </row>
    <row r="60" spans="1:26" s="39" customFormat="1" x14ac:dyDescent="0.25">
      <c r="A60" s="787">
        <v>54</v>
      </c>
      <c r="B60" s="730" t="s">
        <v>365</v>
      </c>
      <c r="C60" s="731" t="s">
        <v>58</v>
      </c>
      <c r="D60" s="731" t="s">
        <v>327</v>
      </c>
      <c r="E60" s="730" t="s">
        <v>328</v>
      </c>
      <c r="F60" s="730" t="s">
        <v>381</v>
      </c>
      <c r="G60" s="730">
        <v>1404041</v>
      </c>
      <c r="H60" s="902">
        <v>44406</v>
      </c>
      <c r="I60" s="901">
        <f t="shared" si="0"/>
        <v>46597</v>
      </c>
      <c r="J60" s="730" t="s">
        <v>367</v>
      </c>
      <c r="K60" s="730" t="s">
        <v>368</v>
      </c>
      <c r="L60" s="731" t="s">
        <v>369</v>
      </c>
      <c r="M60" s="732" t="s">
        <v>1404</v>
      </c>
      <c r="N60" s="736" t="s">
        <v>65</v>
      </c>
      <c r="O60" s="737" t="s">
        <v>1432</v>
      </c>
      <c r="P60" s="738" t="s">
        <v>67</v>
      </c>
      <c r="Q60" s="739" t="s">
        <v>68</v>
      </c>
      <c r="R60" s="740" t="s">
        <v>1433</v>
      </c>
      <c r="S60" s="38"/>
      <c r="T60" s="38"/>
      <c r="U60" s="38"/>
      <c r="V60" s="38"/>
      <c r="W60" s="1"/>
      <c r="X60" s="1"/>
      <c r="Y60" s="1"/>
      <c r="Z60" s="1"/>
    </row>
    <row r="61" spans="1:26" s="39" customFormat="1" x14ac:dyDescent="0.25">
      <c r="A61" s="787">
        <v>55</v>
      </c>
      <c r="B61" s="730" t="s">
        <v>100</v>
      </c>
      <c r="C61" s="731" t="s">
        <v>58</v>
      </c>
      <c r="D61" s="731" t="s">
        <v>59</v>
      </c>
      <c r="E61" s="731" t="s">
        <v>60</v>
      </c>
      <c r="F61" s="730" t="s">
        <v>101</v>
      </c>
      <c r="G61" s="730">
        <v>1011032</v>
      </c>
      <c r="H61" s="902">
        <v>44406</v>
      </c>
      <c r="I61" s="901">
        <f t="shared" si="0"/>
        <v>46597</v>
      </c>
      <c r="J61" s="730" t="s">
        <v>102</v>
      </c>
      <c r="K61" s="730" t="s">
        <v>103</v>
      </c>
      <c r="L61" s="731" t="s">
        <v>104</v>
      </c>
      <c r="M61" s="732" t="s">
        <v>1404</v>
      </c>
      <c r="N61" s="736" t="s">
        <v>65</v>
      </c>
      <c r="O61" s="737" t="s">
        <v>1432</v>
      </c>
      <c r="P61" s="738" t="s">
        <v>67</v>
      </c>
      <c r="Q61" s="739" t="s">
        <v>68</v>
      </c>
      <c r="R61" s="740" t="s">
        <v>1433</v>
      </c>
    </row>
    <row r="62" spans="1:26" s="39" customFormat="1" x14ac:dyDescent="0.25">
      <c r="A62" s="788">
        <v>56</v>
      </c>
      <c r="B62" s="730" t="s">
        <v>877</v>
      </c>
      <c r="C62" s="731" t="s">
        <v>58</v>
      </c>
      <c r="D62" s="730" t="s">
        <v>823</v>
      </c>
      <c r="E62" s="730" t="s">
        <v>824</v>
      </c>
      <c r="F62" s="730" t="s">
        <v>878</v>
      </c>
      <c r="G62" s="730">
        <v>2401038</v>
      </c>
      <c r="H62" s="902">
        <v>44406</v>
      </c>
      <c r="I62" s="901">
        <f t="shared" si="0"/>
        <v>46597</v>
      </c>
      <c r="J62" s="730" t="s">
        <v>879</v>
      </c>
      <c r="K62" s="730" t="s">
        <v>880</v>
      </c>
      <c r="L62" s="731" t="s">
        <v>881</v>
      </c>
      <c r="M62" s="732" t="s">
        <v>1404</v>
      </c>
      <c r="N62" s="736" t="s">
        <v>65</v>
      </c>
      <c r="O62" s="737" t="s">
        <v>1432</v>
      </c>
      <c r="P62" s="738" t="s">
        <v>67</v>
      </c>
      <c r="Q62" s="739" t="s">
        <v>68</v>
      </c>
      <c r="R62" s="740" t="s">
        <v>1433</v>
      </c>
      <c r="S62" s="38"/>
      <c r="T62" s="38"/>
      <c r="U62" s="38"/>
      <c r="V62" s="38"/>
      <c r="W62" s="1"/>
      <c r="X62" s="1"/>
      <c r="Y62" s="1"/>
      <c r="Z62" s="1"/>
    </row>
    <row r="63" spans="1:26" s="39" customFormat="1" x14ac:dyDescent="0.25">
      <c r="A63" s="787">
        <v>57</v>
      </c>
      <c r="B63" s="730" t="s">
        <v>514</v>
      </c>
      <c r="C63" s="731" t="s">
        <v>58</v>
      </c>
      <c r="D63" s="731" t="s">
        <v>510</v>
      </c>
      <c r="E63" s="730" t="s">
        <v>510</v>
      </c>
      <c r="F63" s="730" t="s">
        <v>515</v>
      </c>
      <c r="G63" s="730">
        <v>1406004</v>
      </c>
      <c r="H63" s="902">
        <v>44406</v>
      </c>
      <c r="I63" s="901">
        <f t="shared" si="0"/>
        <v>46597</v>
      </c>
      <c r="J63" s="730" t="s">
        <v>516</v>
      </c>
      <c r="K63" s="730" t="s">
        <v>517</v>
      </c>
      <c r="L63" s="731" t="s">
        <v>518</v>
      </c>
      <c r="M63" s="732" t="s">
        <v>1404</v>
      </c>
      <c r="N63" s="736" t="s">
        <v>65</v>
      </c>
      <c r="O63" s="737" t="s">
        <v>1432</v>
      </c>
      <c r="P63" s="738" t="s">
        <v>67</v>
      </c>
      <c r="Q63" s="739" t="s">
        <v>68</v>
      </c>
      <c r="R63" s="740" t="s">
        <v>1433</v>
      </c>
      <c r="S63" s="38"/>
      <c r="T63" s="38"/>
      <c r="U63" s="38"/>
      <c r="V63" s="38"/>
      <c r="W63" s="1"/>
      <c r="X63" s="1"/>
      <c r="Y63" s="1"/>
      <c r="Z63" s="1"/>
    </row>
    <row r="64" spans="1:26" s="39" customFormat="1" x14ac:dyDescent="0.25">
      <c r="A64" s="787">
        <v>58</v>
      </c>
      <c r="B64" s="730" t="s">
        <v>965</v>
      </c>
      <c r="C64" s="731" t="s">
        <v>58</v>
      </c>
      <c r="D64" s="730" t="s">
        <v>902</v>
      </c>
      <c r="E64" s="730" t="s">
        <v>939</v>
      </c>
      <c r="F64" s="730" t="s">
        <v>1640</v>
      </c>
      <c r="G64" s="730">
        <v>1603090</v>
      </c>
      <c r="H64" s="902">
        <v>44406</v>
      </c>
      <c r="I64" s="901">
        <f t="shared" si="0"/>
        <v>46597</v>
      </c>
      <c r="J64" s="730" t="s">
        <v>967</v>
      </c>
      <c r="K64" s="730" t="s">
        <v>968</v>
      </c>
      <c r="L64" s="731" t="s">
        <v>969</v>
      </c>
      <c r="M64" s="732" t="s">
        <v>1404</v>
      </c>
      <c r="N64" s="736" t="s">
        <v>65</v>
      </c>
      <c r="O64" s="737" t="s">
        <v>1432</v>
      </c>
      <c r="P64" s="738" t="s">
        <v>67</v>
      </c>
      <c r="Q64" s="739" t="s">
        <v>68</v>
      </c>
      <c r="R64" s="740" t="s">
        <v>1433</v>
      </c>
      <c r="S64" s="38"/>
      <c r="T64" s="38"/>
      <c r="U64" s="38"/>
      <c r="V64" s="38"/>
      <c r="W64" s="1"/>
      <c r="X64" s="1"/>
      <c r="Y64" s="1"/>
      <c r="Z64" s="1"/>
    </row>
    <row r="65" spans="1:26" s="39" customFormat="1" x14ac:dyDescent="0.25">
      <c r="A65" s="788">
        <v>59</v>
      </c>
      <c r="B65" s="730" t="s">
        <v>1062</v>
      </c>
      <c r="C65" s="731" t="s">
        <v>58</v>
      </c>
      <c r="D65" s="789" t="s">
        <v>1026</v>
      </c>
      <c r="E65" s="731" t="s">
        <v>1053</v>
      </c>
      <c r="F65" s="730" t="s">
        <v>1063</v>
      </c>
      <c r="G65" s="730">
        <v>1505002</v>
      </c>
      <c r="H65" s="902">
        <v>44406</v>
      </c>
      <c r="I65" s="901">
        <f t="shared" si="0"/>
        <v>46597</v>
      </c>
      <c r="J65" s="730" t="s">
        <v>1064</v>
      </c>
      <c r="K65" s="730" t="s">
        <v>1065</v>
      </c>
      <c r="L65" s="731" t="s">
        <v>1066</v>
      </c>
      <c r="M65" s="732" t="s">
        <v>1404</v>
      </c>
      <c r="N65" s="736" t="s">
        <v>65</v>
      </c>
      <c r="O65" s="737" t="s">
        <v>1432</v>
      </c>
      <c r="P65" s="738" t="s">
        <v>67</v>
      </c>
      <c r="Q65" s="739" t="s">
        <v>68</v>
      </c>
      <c r="R65" s="740" t="s">
        <v>1433</v>
      </c>
      <c r="S65" s="38"/>
      <c r="T65" s="38"/>
      <c r="U65" s="38"/>
      <c r="V65" s="38"/>
      <c r="W65" s="1"/>
      <c r="X65" s="1"/>
      <c r="Y65" s="1"/>
      <c r="Z65" s="1"/>
    </row>
    <row r="66" spans="1:26" s="39" customFormat="1" x14ac:dyDescent="0.25">
      <c r="A66" s="787">
        <v>60</v>
      </c>
      <c r="B66" s="730" t="s">
        <v>970</v>
      </c>
      <c r="C66" s="731" t="s">
        <v>58</v>
      </c>
      <c r="D66" s="730" t="s">
        <v>902</v>
      </c>
      <c r="E66" s="730" t="s">
        <v>939</v>
      </c>
      <c r="F66" s="730" t="s">
        <v>971</v>
      </c>
      <c r="G66" s="730">
        <v>1404024</v>
      </c>
      <c r="H66" s="902">
        <v>44406</v>
      </c>
      <c r="I66" s="901">
        <f t="shared" si="0"/>
        <v>46597</v>
      </c>
      <c r="J66" s="730" t="s">
        <v>972</v>
      </c>
      <c r="K66" s="730" t="s">
        <v>973</v>
      </c>
      <c r="L66" s="731" t="s">
        <v>974</v>
      </c>
      <c r="M66" s="732" t="s">
        <v>1404</v>
      </c>
      <c r="N66" s="736" t="s">
        <v>65</v>
      </c>
      <c r="O66" s="737" t="s">
        <v>1432</v>
      </c>
      <c r="P66" s="738" t="s">
        <v>67</v>
      </c>
      <c r="Q66" s="739" t="s">
        <v>68</v>
      </c>
      <c r="R66" s="740" t="s">
        <v>1433</v>
      </c>
      <c r="S66" s="38"/>
      <c r="T66" s="38"/>
      <c r="U66" s="38"/>
      <c r="V66" s="38"/>
      <c r="W66" s="1"/>
      <c r="X66" s="1"/>
      <c r="Y66" s="1"/>
      <c r="Z66" s="1"/>
    </row>
    <row r="67" spans="1:26" s="39" customFormat="1" x14ac:dyDescent="0.25">
      <c r="A67" s="787">
        <v>61</v>
      </c>
      <c r="B67" s="731" t="s">
        <v>721</v>
      </c>
      <c r="C67" s="731" t="s">
        <v>334</v>
      </c>
      <c r="D67" s="745" t="s">
        <v>673</v>
      </c>
      <c r="E67" s="731" t="s">
        <v>674</v>
      </c>
      <c r="F67" s="731" t="s">
        <v>722</v>
      </c>
      <c r="G67" s="730">
        <v>1105004</v>
      </c>
      <c r="H67" s="902">
        <v>44592</v>
      </c>
      <c r="I67" s="901">
        <f t="shared" si="0"/>
        <v>46783</v>
      </c>
      <c r="J67" s="730" t="s">
        <v>723</v>
      </c>
      <c r="K67" s="796" t="s">
        <v>724</v>
      </c>
      <c r="L67" s="731" t="s">
        <v>725</v>
      </c>
      <c r="M67" s="732" t="s">
        <v>1404</v>
      </c>
      <c r="N67" s="736" t="s">
        <v>65</v>
      </c>
      <c r="O67" s="737" t="s">
        <v>1598</v>
      </c>
      <c r="P67" s="738" t="s">
        <v>67</v>
      </c>
      <c r="Q67" s="737" t="s">
        <v>68</v>
      </c>
      <c r="R67" s="740" t="s">
        <v>1599</v>
      </c>
      <c r="S67" s="38"/>
      <c r="T67" s="38"/>
      <c r="U67" s="38"/>
      <c r="V67" s="38"/>
      <c r="W67" s="1"/>
      <c r="X67" s="1"/>
      <c r="Y67" s="1"/>
      <c r="Z67" s="1"/>
    </row>
    <row r="68" spans="1:26" s="39" customFormat="1" x14ac:dyDescent="0.25">
      <c r="A68" s="788">
        <v>62</v>
      </c>
      <c r="B68" s="730" t="s">
        <v>1047</v>
      </c>
      <c r="C68" s="731" t="s">
        <v>58</v>
      </c>
      <c r="D68" s="789" t="s">
        <v>1026</v>
      </c>
      <c r="E68" s="730" t="s">
        <v>1027</v>
      </c>
      <c r="F68" s="730" t="s">
        <v>1048</v>
      </c>
      <c r="G68" s="730">
        <v>2303006</v>
      </c>
      <c r="H68" s="902">
        <v>44592</v>
      </c>
      <c r="I68" s="901">
        <f t="shared" si="0"/>
        <v>46783</v>
      </c>
      <c r="J68" s="730" t="s">
        <v>1049</v>
      </c>
      <c r="K68" s="730" t="s">
        <v>1050</v>
      </c>
      <c r="L68" s="731" t="s">
        <v>1051</v>
      </c>
      <c r="M68" s="732" t="s">
        <v>1404</v>
      </c>
      <c r="N68" s="736" t="s">
        <v>65</v>
      </c>
      <c r="O68" s="737" t="s">
        <v>1614</v>
      </c>
      <c r="P68" s="738" t="s">
        <v>67</v>
      </c>
      <c r="Q68" s="737" t="s">
        <v>68</v>
      </c>
      <c r="R68" s="740" t="s">
        <v>1615</v>
      </c>
      <c r="S68" s="38"/>
      <c r="T68" s="38"/>
      <c r="U68" s="38"/>
      <c r="V68" s="38"/>
      <c r="W68" s="1"/>
      <c r="X68" s="1"/>
      <c r="Y68" s="1"/>
      <c r="Z68" s="1"/>
    </row>
    <row r="69" spans="1:26" s="39" customFormat="1" x14ac:dyDescent="0.25">
      <c r="A69" s="787">
        <v>63</v>
      </c>
      <c r="B69" s="730" t="s">
        <v>975</v>
      </c>
      <c r="C69" s="731" t="s">
        <v>58</v>
      </c>
      <c r="D69" s="730" t="s">
        <v>902</v>
      </c>
      <c r="E69" s="730" t="s">
        <v>939</v>
      </c>
      <c r="F69" s="730" t="s">
        <v>976</v>
      </c>
      <c r="G69" s="730">
        <v>1508034</v>
      </c>
      <c r="H69" s="902">
        <v>44592</v>
      </c>
      <c r="I69" s="901">
        <f t="shared" ref="I69:I132" si="1">EDATE(H69,72)</f>
        <v>46783</v>
      </c>
      <c r="J69" s="730" t="s">
        <v>977</v>
      </c>
      <c r="K69" s="730" t="s">
        <v>978</v>
      </c>
      <c r="L69" s="731" t="s">
        <v>979</v>
      </c>
      <c r="M69" s="732" t="s">
        <v>1404</v>
      </c>
      <c r="N69" s="736" t="s">
        <v>65</v>
      </c>
      <c r="O69" s="737" t="s">
        <v>1614</v>
      </c>
      <c r="P69" s="738" t="s">
        <v>67</v>
      </c>
      <c r="Q69" s="739" t="s">
        <v>68</v>
      </c>
      <c r="R69" s="740" t="s">
        <v>1615</v>
      </c>
      <c r="S69" s="38"/>
      <c r="T69" s="38"/>
      <c r="U69" s="38"/>
      <c r="V69" s="38"/>
      <c r="W69" s="1"/>
      <c r="X69" s="1"/>
      <c r="Y69" s="1"/>
      <c r="Z69" s="1"/>
    </row>
    <row r="70" spans="1:26" s="39" customFormat="1" x14ac:dyDescent="0.25">
      <c r="A70" s="787">
        <v>64</v>
      </c>
      <c r="B70" s="730" t="s">
        <v>794</v>
      </c>
      <c r="C70" s="731" t="s">
        <v>58</v>
      </c>
      <c r="D70" s="745" t="s">
        <v>673</v>
      </c>
      <c r="E70" s="730" t="s">
        <v>769</v>
      </c>
      <c r="F70" s="730" t="s">
        <v>795</v>
      </c>
      <c r="G70" s="730">
        <v>1805062</v>
      </c>
      <c r="H70" s="902">
        <v>44620</v>
      </c>
      <c r="I70" s="901">
        <f t="shared" si="1"/>
        <v>46811</v>
      </c>
      <c r="J70" s="731" t="s">
        <v>796</v>
      </c>
      <c r="K70" s="731" t="s">
        <v>797</v>
      </c>
      <c r="L70" s="731" t="s">
        <v>798</v>
      </c>
      <c r="M70" s="732" t="s">
        <v>1404</v>
      </c>
      <c r="N70" s="736" t="s">
        <v>65</v>
      </c>
      <c r="O70" s="737" t="s">
        <v>1614</v>
      </c>
      <c r="P70" s="738" t="s">
        <v>67</v>
      </c>
      <c r="Q70" s="739" t="s">
        <v>68</v>
      </c>
      <c r="R70" s="740" t="s">
        <v>1615</v>
      </c>
      <c r="S70" s="38"/>
      <c r="T70" s="38"/>
      <c r="U70" s="38"/>
      <c r="V70" s="38"/>
      <c r="W70" s="1"/>
      <c r="X70" s="1"/>
      <c r="Y70" s="1"/>
      <c r="Z70" s="1"/>
    </row>
    <row r="71" spans="1:26" s="39" customFormat="1" x14ac:dyDescent="0.25">
      <c r="A71" s="788">
        <v>65</v>
      </c>
      <c r="B71" s="730" t="s">
        <v>519</v>
      </c>
      <c r="C71" s="731" t="s">
        <v>58</v>
      </c>
      <c r="D71" s="731" t="s">
        <v>510</v>
      </c>
      <c r="E71" s="730" t="s">
        <v>510</v>
      </c>
      <c r="F71" s="730" t="s">
        <v>520</v>
      </c>
      <c r="G71" s="730">
        <v>1108007</v>
      </c>
      <c r="H71" s="902">
        <v>44620</v>
      </c>
      <c r="I71" s="901">
        <f t="shared" si="1"/>
        <v>46811</v>
      </c>
      <c r="J71" s="730" t="s">
        <v>521</v>
      </c>
      <c r="K71" s="730" t="s">
        <v>522</v>
      </c>
      <c r="L71" s="731" t="s">
        <v>523</v>
      </c>
      <c r="M71" s="732" t="s">
        <v>1404</v>
      </c>
      <c r="N71" s="748" t="s">
        <v>65</v>
      </c>
      <c r="O71" s="749" t="s">
        <v>1556</v>
      </c>
      <c r="P71" s="750" t="s">
        <v>67</v>
      </c>
      <c r="Q71" s="739" t="s">
        <v>68</v>
      </c>
      <c r="R71" s="740" t="s">
        <v>1495</v>
      </c>
    </row>
    <row r="72" spans="1:26" s="39" customFormat="1" x14ac:dyDescent="0.25">
      <c r="A72" s="787">
        <v>66</v>
      </c>
      <c r="B72" s="730" t="s">
        <v>658</v>
      </c>
      <c r="C72" s="731" t="s">
        <v>58</v>
      </c>
      <c r="D72" s="730" t="s">
        <v>597</v>
      </c>
      <c r="E72" s="730" t="s">
        <v>653</v>
      </c>
      <c r="F72" s="730" t="s">
        <v>659</v>
      </c>
      <c r="G72" s="730">
        <v>1011025</v>
      </c>
      <c r="H72" s="902">
        <v>44620</v>
      </c>
      <c r="I72" s="901">
        <f t="shared" si="1"/>
        <v>46811</v>
      </c>
      <c r="J72" s="730" t="s">
        <v>660</v>
      </c>
      <c r="K72" s="730" t="s">
        <v>661</v>
      </c>
      <c r="L72" s="731" t="s">
        <v>662</v>
      </c>
      <c r="M72" s="732" t="s">
        <v>1404</v>
      </c>
      <c r="N72" s="748" t="s">
        <v>65</v>
      </c>
      <c r="O72" s="749" t="s">
        <v>1556</v>
      </c>
      <c r="P72" s="750" t="s">
        <v>67</v>
      </c>
      <c r="Q72" s="739" t="s">
        <v>68</v>
      </c>
      <c r="R72" s="740" t="s">
        <v>1495</v>
      </c>
      <c r="S72" s="38"/>
      <c r="T72" s="38"/>
      <c r="U72" s="38"/>
      <c r="V72" s="38"/>
      <c r="W72" s="1"/>
      <c r="X72" s="1"/>
      <c r="Y72" s="1"/>
      <c r="Z72" s="1"/>
    </row>
    <row r="73" spans="1:26" s="39" customFormat="1" x14ac:dyDescent="0.25">
      <c r="A73" s="787">
        <v>67</v>
      </c>
      <c r="B73" s="730" t="s">
        <v>1115</v>
      </c>
      <c r="C73" s="731" t="s">
        <v>58</v>
      </c>
      <c r="D73" s="731" t="s">
        <v>1110</v>
      </c>
      <c r="E73" s="789" t="s">
        <v>1110</v>
      </c>
      <c r="F73" s="730" t="s">
        <v>1111</v>
      </c>
      <c r="G73" s="730" t="s">
        <v>32</v>
      </c>
      <c r="H73" s="902">
        <v>44620</v>
      </c>
      <c r="I73" s="901">
        <f t="shared" si="1"/>
        <v>46811</v>
      </c>
      <c r="J73" s="730" t="s">
        <v>1117</v>
      </c>
      <c r="K73" s="730" t="s">
        <v>1118</v>
      </c>
      <c r="L73" s="730" t="s">
        <v>32</v>
      </c>
      <c r="M73" s="732" t="s">
        <v>1404</v>
      </c>
      <c r="N73" s="748" t="s">
        <v>65</v>
      </c>
      <c r="O73" s="749" t="s">
        <v>1556</v>
      </c>
      <c r="P73" s="750" t="s">
        <v>67</v>
      </c>
      <c r="Q73" s="739" t="s">
        <v>68</v>
      </c>
      <c r="R73" s="740" t="s">
        <v>1495</v>
      </c>
    </row>
    <row r="74" spans="1:26" s="39" customFormat="1" x14ac:dyDescent="0.25">
      <c r="A74" s="788">
        <v>68</v>
      </c>
      <c r="B74" s="730" t="s">
        <v>933</v>
      </c>
      <c r="C74" s="731" t="s">
        <v>58</v>
      </c>
      <c r="D74" s="730" t="s">
        <v>902</v>
      </c>
      <c r="E74" s="731" t="s">
        <v>918</v>
      </c>
      <c r="F74" s="730" t="s">
        <v>934</v>
      </c>
      <c r="G74" s="730">
        <v>1305020</v>
      </c>
      <c r="H74" s="902">
        <v>44651</v>
      </c>
      <c r="I74" s="901">
        <f t="shared" si="1"/>
        <v>46843</v>
      </c>
      <c r="J74" s="730" t="s">
        <v>935</v>
      </c>
      <c r="K74" s="730" t="s">
        <v>936</v>
      </c>
      <c r="L74" s="731" t="s">
        <v>937</v>
      </c>
      <c r="M74" s="732" t="s">
        <v>1404</v>
      </c>
      <c r="N74" s="736" t="s">
        <v>65</v>
      </c>
      <c r="O74" s="737" t="s">
        <v>1636</v>
      </c>
      <c r="P74" s="738" t="s">
        <v>67</v>
      </c>
      <c r="Q74" s="739" t="s">
        <v>68</v>
      </c>
      <c r="R74" s="740" t="s">
        <v>1513</v>
      </c>
    </row>
    <row r="75" spans="1:26" s="39" customFormat="1" x14ac:dyDescent="0.25">
      <c r="A75" s="787">
        <v>69</v>
      </c>
      <c r="B75" s="730" t="s">
        <v>1009</v>
      </c>
      <c r="C75" s="731" t="s">
        <v>58</v>
      </c>
      <c r="D75" s="730" t="s">
        <v>902</v>
      </c>
      <c r="E75" s="730" t="s">
        <v>1004</v>
      </c>
      <c r="F75" s="730" t="s">
        <v>1010</v>
      </c>
      <c r="G75" s="730">
        <v>1209002</v>
      </c>
      <c r="H75" s="902">
        <v>44651</v>
      </c>
      <c r="I75" s="901">
        <f t="shared" si="1"/>
        <v>46843</v>
      </c>
      <c r="J75" s="730" t="s">
        <v>1011</v>
      </c>
      <c r="K75" s="730" t="s">
        <v>1012</v>
      </c>
      <c r="L75" s="731" t="s">
        <v>1013</v>
      </c>
      <c r="M75" s="732" t="s">
        <v>1404</v>
      </c>
      <c r="N75" s="736" t="s">
        <v>65</v>
      </c>
      <c r="O75" s="737" t="s">
        <v>1636</v>
      </c>
      <c r="P75" s="738" t="s">
        <v>67</v>
      </c>
      <c r="Q75" s="739" t="s">
        <v>68</v>
      </c>
      <c r="R75" s="740" t="s">
        <v>1513</v>
      </c>
      <c r="S75" s="38"/>
      <c r="T75" s="38"/>
      <c r="U75" s="38"/>
      <c r="V75" s="38"/>
      <c r="W75" s="1"/>
      <c r="X75" s="1"/>
      <c r="Y75" s="1"/>
      <c r="Z75" s="1"/>
    </row>
    <row r="76" spans="1:26" s="39" customFormat="1" x14ac:dyDescent="0.25">
      <c r="A76" s="787">
        <v>70</v>
      </c>
      <c r="B76" s="730" t="s">
        <v>1257</v>
      </c>
      <c r="C76" s="731" t="s">
        <v>58</v>
      </c>
      <c r="D76" s="731" t="s">
        <v>1120</v>
      </c>
      <c r="E76" s="795" t="s">
        <v>1225</v>
      </c>
      <c r="F76" s="730" t="s">
        <v>1258</v>
      </c>
      <c r="G76" s="730">
        <v>1406008</v>
      </c>
      <c r="H76" s="902">
        <v>44651</v>
      </c>
      <c r="I76" s="901">
        <f t="shared" si="1"/>
        <v>46843</v>
      </c>
      <c r="J76" s="730" t="s">
        <v>1259</v>
      </c>
      <c r="K76" s="730" t="s">
        <v>1260</v>
      </c>
      <c r="L76" s="731" t="s">
        <v>1261</v>
      </c>
      <c r="M76" s="732" t="s">
        <v>1404</v>
      </c>
      <c r="N76" s="736" t="s">
        <v>65</v>
      </c>
      <c r="O76" s="737" t="s">
        <v>1636</v>
      </c>
      <c r="P76" s="738" t="s">
        <v>67</v>
      </c>
      <c r="Q76" s="739" t="s">
        <v>68</v>
      </c>
      <c r="R76" s="740" t="s">
        <v>1513</v>
      </c>
      <c r="S76" s="38"/>
      <c r="T76" s="38"/>
      <c r="U76" s="38"/>
      <c r="V76" s="38"/>
      <c r="W76" s="1"/>
      <c r="X76" s="1"/>
      <c r="Y76" s="1"/>
      <c r="Z76" s="1"/>
    </row>
    <row r="77" spans="1:26" s="39" customFormat="1" x14ac:dyDescent="0.25">
      <c r="A77" s="788">
        <v>71</v>
      </c>
      <c r="B77" s="730" t="s">
        <v>1216</v>
      </c>
      <c r="C77" s="731" t="s">
        <v>58</v>
      </c>
      <c r="D77" s="731" t="s">
        <v>1120</v>
      </c>
      <c r="E77" s="730" t="s">
        <v>1199</v>
      </c>
      <c r="F77" s="730" t="s">
        <v>1217</v>
      </c>
      <c r="G77" s="730">
        <v>1011018</v>
      </c>
      <c r="H77" s="902">
        <v>44681</v>
      </c>
      <c r="I77" s="901">
        <f t="shared" si="1"/>
        <v>46873</v>
      </c>
      <c r="J77" s="730" t="s">
        <v>1218</v>
      </c>
      <c r="K77" s="730" t="s">
        <v>32</v>
      </c>
      <c r="L77" s="731" t="s">
        <v>1219</v>
      </c>
      <c r="M77" s="732" t="s">
        <v>1404</v>
      </c>
      <c r="N77" s="736" t="s">
        <v>1409</v>
      </c>
      <c r="O77" s="737" t="s">
        <v>1512</v>
      </c>
      <c r="P77" s="738" t="s">
        <v>1411</v>
      </c>
      <c r="Q77" s="737" t="s">
        <v>1423</v>
      </c>
      <c r="R77" s="740" t="s">
        <v>1513</v>
      </c>
    </row>
    <row r="78" spans="1:26" s="39" customFormat="1" x14ac:dyDescent="0.25">
      <c r="A78" s="787">
        <v>72</v>
      </c>
      <c r="B78" s="730" t="s">
        <v>370</v>
      </c>
      <c r="C78" s="731" t="s">
        <v>58</v>
      </c>
      <c r="D78" s="731" t="s">
        <v>327</v>
      </c>
      <c r="E78" s="730" t="s">
        <v>328</v>
      </c>
      <c r="F78" s="730" t="s">
        <v>371</v>
      </c>
      <c r="G78" s="730">
        <v>1708001</v>
      </c>
      <c r="H78" s="902">
        <v>44681</v>
      </c>
      <c r="I78" s="901">
        <f t="shared" si="1"/>
        <v>46873</v>
      </c>
      <c r="J78" s="730" t="s">
        <v>372</v>
      </c>
      <c r="K78" s="730" t="s">
        <v>373</v>
      </c>
      <c r="L78" s="731" t="s">
        <v>374</v>
      </c>
      <c r="M78" s="732" t="s">
        <v>1404</v>
      </c>
      <c r="N78" s="736" t="s">
        <v>1409</v>
      </c>
      <c r="O78" s="737" t="s">
        <v>1512</v>
      </c>
      <c r="P78" s="738" t="s">
        <v>1411</v>
      </c>
      <c r="Q78" s="737" t="s">
        <v>1423</v>
      </c>
      <c r="R78" s="740" t="s">
        <v>1513</v>
      </c>
      <c r="S78" s="38"/>
      <c r="T78" s="38"/>
      <c r="U78" s="38"/>
      <c r="V78" s="38"/>
      <c r="W78" s="1"/>
      <c r="X78" s="1"/>
      <c r="Y78" s="1"/>
      <c r="Z78" s="1"/>
    </row>
    <row r="79" spans="1:26" s="39" customFormat="1" x14ac:dyDescent="0.25">
      <c r="A79" s="787">
        <v>73</v>
      </c>
      <c r="B79" s="730" t="s">
        <v>799</v>
      </c>
      <c r="C79" s="731" t="s">
        <v>58</v>
      </c>
      <c r="D79" s="745" t="s">
        <v>673</v>
      </c>
      <c r="E79" s="730" t="s">
        <v>769</v>
      </c>
      <c r="F79" s="730" t="s">
        <v>800</v>
      </c>
      <c r="G79" s="730">
        <v>2411003</v>
      </c>
      <c r="H79" s="902">
        <v>44681</v>
      </c>
      <c r="I79" s="901">
        <f t="shared" si="1"/>
        <v>46873</v>
      </c>
      <c r="J79" s="730" t="s">
        <v>801</v>
      </c>
      <c r="K79" s="730" t="s">
        <v>802</v>
      </c>
      <c r="L79" s="731" t="s">
        <v>803</v>
      </c>
      <c r="M79" s="732" t="s">
        <v>1404</v>
      </c>
      <c r="N79" s="736" t="s">
        <v>1409</v>
      </c>
      <c r="O79" s="737" t="s">
        <v>1565</v>
      </c>
      <c r="P79" s="738" t="s">
        <v>1411</v>
      </c>
      <c r="Q79" s="737" t="s">
        <v>1423</v>
      </c>
      <c r="R79" s="740" t="s">
        <v>1566</v>
      </c>
      <c r="S79" s="38"/>
      <c r="T79" s="38"/>
      <c r="U79" s="38"/>
      <c r="V79" s="38"/>
      <c r="W79" s="1"/>
      <c r="X79" s="1"/>
      <c r="Y79" s="1"/>
      <c r="Z79" s="1"/>
    </row>
    <row r="80" spans="1:26" s="39" customFormat="1" x14ac:dyDescent="0.25">
      <c r="A80" s="788">
        <v>74</v>
      </c>
      <c r="B80" s="744" t="s">
        <v>882</v>
      </c>
      <c r="C80" s="731" t="s">
        <v>58</v>
      </c>
      <c r="D80" s="730" t="s">
        <v>823</v>
      </c>
      <c r="E80" s="730" t="s">
        <v>824</v>
      </c>
      <c r="F80" s="730" t="s">
        <v>883</v>
      </c>
      <c r="G80" s="730">
        <v>1302041</v>
      </c>
      <c r="H80" s="902">
        <v>44711</v>
      </c>
      <c r="I80" s="901">
        <f t="shared" si="1"/>
        <v>46903</v>
      </c>
      <c r="J80" s="731" t="s">
        <v>884</v>
      </c>
      <c r="K80" s="731" t="s">
        <v>885</v>
      </c>
      <c r="L80" s="731" t="s">
        <v>886</v>
      </c>
      <c r="M80" s="732" t="s">
        <v>1404</v>
      </c>
      <c r="N80" s="736" t="s">
        <v>1409</v>
      </c>
      <c r="O80" s="737" t="s">
        <v>1565</v>
      </c>
      <c r="P80" s="738" t="s">
        <v>1411</v>
      </c>
      <c r="Q80" s="737" t="s">
        <v>1423</v>
      </c>
      <c r="R80" s="740" t="s">
        <v>1566</v>
      </c>
      <c r="S80" s="38"/>
      <c r="T80" s="38"/>
      <c r="U80" s="38"/>
      <c r="V80" s="38"/>
      <c r="W80" s="1"/>
      <c r="X80" s="1"/>
      <c r="Y80" s="1"/>
      <c r="Z80" s="1"/>
    </row>
    <row r="81" spans="1:26" s="39" customFormat="1" x14ac:dyDescent="0.25">
      <c r="A81" s="787">
        <v>75</v>
      </c>
      <c r="B81" s="744" t="s">
        <v>741</v>
      </c>
      <c r="C81" s="731" t="s">
        <v>58</v>
      </c>
      <c r="D81" s="745" t="s">
        <v>673</v>
      </c>
      <c r="E81" s="731" t="s">
        <v>674</v>
      </c>
      <c r="F81" s="730" t="s">
        <v>742</v>
      </c>
      <c r="G81" s="730">
        <v>1702053</v>
      </c>
      <c r="H81" s="902">
        <v>44711</v>
      </c>
      <c r="I81" s="901">
        <f t="shared" si="1"/>
        <v>46903</v>
      </c>
      <c r="J81" s="730" t="s">
        <v>743</v>
      </c>
      <c r="K81" s="730" t="s">
        <v>744</v>
      </c>
      <c r="L81" s="731" t="s">
        <v>745</v>
      </c>
      <c r="M81" s="732" t="s">
        <v>1404</v>
      </c>
      <c r="N81" s="736" t="s">
        <v>1409</v>
      </c>
      <c r="O81" s="737" t="s">
        <v>1604</v>
      </c>
      <c r="P81" s="738" t="s">
        <v>1411</v>
      </c>
      <c r="Q81" s="737" t="s">
        <v>1423</v>
      </c>
      <c r="R81" s="740" t="s">
        <v>1566</v>
      </c>
      <c r="S81" s="38"/>
      <c r="T81" s="38"/>
      <c r="U81" s="38"/>
      <c r="V81" s="38"/>
      <c r="W81" s="1"/>
      <c r="X81" s="1"/>
      <c r="Y81" s="1"/>
      <c r="Z81" s="1"/>
    </row>
    <row r="82" spans="1:26" s="39" customFormat="1" x14ac:dyDescent="0.25">
      <c r="A82" s="787">
        <v>76</v>
      </c>
      <c r="B82" s="744" t="s">
        <v>741</v>
      </c>
      <c r="C82" s="731" t="s">
        <v>58</v>
      </c>
      <c r="D82" s="745" t="s">
        <v>673</v>
      </c>
      <c r="E82" s="731" t="s">
        <v>674</v>
      </c>
      <c r="F82" s="730" t="s">
        <v>746</v>
      </c>
      <c r="G82" s="730">
        <v>1108033</v>
      </c>
      <c r="H82" s="902">
        <v>44711</v>
      </c>
      <c r="I82" s="901">
        <f t="shared" si="1"/>
        <v>46903</v>
      </c>
      <c r="J82" s="731" t="s">
        <v>1605</v>
      </c>
      <c r="K82" s="797" t="s">
        <v>748</v>
      </c>
      <c r="L82" s="731" t="s">
        <v>749</v>
      </c>
      <c r="M82" s="732" t="s">
        <v>1404</v>
      </c>
      <c r="N82" s="736" t="s">
        <v>1409</v>
      </c>
      <c r="O82" s="737" t="s">
        <v>1604</v>
      </c>
      <c r="P82" s="738" t="s">
        <v>1411</v>
      </c>
      <c r="Q82" s="737" t="s">
        <v>1423</v>
      </c>
      <c r="R82" s="740" t="s">
        <v>1566</v>
      </c>
      <c r="S82" s="38"/>
      <c r="T82" s="38"/>
      <c r="U82" s="38"/>
      <c r="V82" s="38"/>
      <c r="W82" s="1"/>
      <c r="X82" s="1"/>
      <c r="Y82" s="1"/>
      <c r="Z82" s="1"/>
    </row>
    <row r="83" spans="1:26" s="39" customFormat="1" x14ac:dyDescent="0.25">
      <c r="A83" s="788">
        <v>77</v>
      </c>
      <c r="B83" s="744" t="s">
        <v>804</v>
      </c>
      <c r="C83" s="731" t="s">
        <v>58</v>
      </c>
      <c r="D83" s="745" t="s">
        <v>673</v>
      </c>
      <c r="E83" s="730" t="s">
        <v>769</v>
      </c>
      <c r="F83" s="730" t="s">
        <v>805</v>
      </c>
      <c r="G83" s="730">
        <v>1109057</v>
      </c>
      <c r="H83" s="902">
        <v>44742</v>
      </c>
      <c r="I83" s="901">
        <f t="shared" si="1"/>
        <v>46934</v>
      </c>
      <c r="J83" s="731" t="s">
        <v>806</v>
      </c>
      <c r="K83" s="731" t="s">
        <v>807</v>
      </c>
      <c r="L83" s="731" t="s">
        <v>808</v>
      </c>
      <c r="M83" s="732" t="s">
        <v>1404</v>
      </c>
      <c r="N83" s="736" t="s">
        <v>1409</v>
      </c>
      <c r="O83" s="737" t="s">
        <v>1604</v>
      </c>
      <c r="P83" s="738" t="s">
        <v>1411</v>
      </c>
      <c r="Q83" s="737" t="s">
        <v>1423</v>
      </c>
      <c r="R83" s="740" t="s">
        <v>1566</v>
      </c>
      <c r="S83" s="38"/>
      <c r="T83" s="38"/>
      <c r="U83" s="38"/>
      <c r="V83" s="38"/>
      <c r="W83" s="1"/>
      <c r="X83" s="1"/>
      <c r="Y83" s="1"/>
      <c r="Z83" s="1"/>
    </row>
    <row r="84" spans="1:26" s="39" customFormat="1" x14ac:dyDescent="0.25">
      <c r="A84" s="787">
        <v>78</v>
      </c>
      <c r="B84" s="730" t="s">
        <v>751</v>
      </c>
      <c r="C84" s="731" t="s">
        <v>58</v>
      </c>
      <c r="D84" s="745" t="s">
        <v>673</v>
      </c>
      <c r="E84" s="731" t="s">
        <v>674</v>
      </c>
      <c r="F84" s="730" t="s">
        <v>1606</v>
      </c>
      <c r="G84" s="730">
        <v>1608004</v>
      </c>
      <c r="H84" s="902">
        <v>44742</v>
      </c>
      <c r="I84" s="901">
        <f t="shared" si="1"/>
        <v>46934</v>
      </c>
      <c r="J84" s="731" t="s">
        <v>1607</v>
      </c>
      <c r="K84" s="731" t="s">
        <v>754</v>
      </c>
      <c r="L84" s="731" t="s">
        <v>755</v>
      </c>
      <c r="M84" s="732" t="s">
        <v>1404</v>
      </c>
      <c r="N84" s="736" t="s">
        <v>1409</v>
      </c>
      <c r="O84" s="737" t="s">
        <v>1604</v>
      </c>
      <c r="P84" s="738" t="s">
        <v>1411</v>
      </c>
      <c r="Q84" s="737" t="s">
        <v>1423</v>
      </c>
      <c r="R84" s="740" t="s">
        <v>1566</v>
      </c>
      <c r="S84" s="38"/>
      <c r="T84" s="38"/>
      <c r="U84" s="38"/>
      <c r="V84" s="38"/>
      <c r="W84" s="1"/>
      <c r="X84" s="1"/>
      <c r="Y84" s="1"/>
      <c r="Z84" s="1"/>
    </row>
    <row r="85" spans="1:26" s="39" customFormat="1" x14ac:dyDescent="0.25">
      <c r="A85" s="787">
        <v>79</v>
      </c>
      <c r="B85" s="730" t="s">
        <v>557</v>
      </c>
      <c r="C85" s="731" t="s">
        <v>58</v>
      </c>
      <c r="D85" s="730" t="s">
        <v>541</v>
      </c>
      <c r="E85" s="730" t="s">
        <v>542</v>
      </c>
      <c r="F85" s="730" t="s">
        <v>558</v>
      </c>
      <c r="G85" s="730">
        <v>2507006</v>
      </c>
      <c r="H85" s="902">
        <v>44742</v>
      </c>
      <c r="I85" s="901">
        <f t="shared" si="1"/>
        <v>46934</v>
      </c>
      <c r="J85" s="731" t="s">
        <v>559</v>
      </c>
      <c r="K85" s="731" t="s">
        <v>560</v>
      </c>
      <c r="L85" s="731" t="s">
        <v>561</v>
      </c>
      <c r="M85" s="732" t="s">
        <v>1404</v>
      </c>
      <c r="N85" s="736" t="s">
        <v>1409</v>
      </c>
      <c r="O85" s="737" t="s">
        <v>1565</v>
      </c>
      <c r="P85" s="738" t="s">
        <v>1411</v>
      </c>
      <c r="Q85" s="737" t="s">
        <v>1423</v>
      </c>
      <c r="R85" s="740" t="s">
        <v>1566</v>
      </c>
    </row>
    <row r="86" spans="1:26" s="39" customFormat="1" x14ac:dyDescent="0.25">
      <c r="A86" s="788">
        <v>80</v>
      </c>
      <c r="B86" s="730" t="s">
        <v>591</v>
      </c>
      <c r="C86" s="731" t="s">
        <v>58</v>
      </c>
      <c r="D86" s="730" t="s">
        <v>541</v>
      </c>
      <c r="E86" s="730" t="s">
        <v>576</v>
      </c>
      <c r="F86" s="745" t="s">
        <v>1575</v>
      </c>
      <c r="G86" s="730">
        <v>2301036</v>
      </c>
      <c r="H86" s="902">
        <v>44772</v>
      </c>
      <c r="I86" s="901">
        <f t="shared" si="1"/>
        <v>46964</v>
      </c>
      <c r="J86" s="745" t="s">
        <v>593</v>
      </c>
      <c r="K86" s="745" t="s">
        <v>594</v>
      </c>
      <c r="L86" s="731" t="s">
        <v>595</v>
      </c>
      <c r="M86" s="732" t="s">
        <v>1404</v>
      </c>
      <c r="N86" s="736" t="s">
        <v>1559</v>
      </c>
      <c r="O86" s="737" t="s">
        <v>1567</v>
      </c>
      <c r="P86" s="738" t="s">
        <v>1411</v>
      </c>
      <c r="Q86" s="737" t="s">
        <v>1423</v>
      </c>
      <c r="R86" s="740" t="s">
        <v>1568</v>
      </c>
      <c r="S86" s="38"/>
      <c r="T86" s="38"/>
      <c r="U86" s="38"/>
      <c r="V86" s="38"/>
      <c r="W86" s="1"/>
      <c r="X86" s="1"/>
      <c r="Y86" s="1"/>
      <c r="Z86" s="1"/>
    </row>
    <row r="87" spans="1:26" s="39" customFormat="1" x14ac:dyDescent="0.25">
      <c r="A87" s="787">
        <v>81</v>
      </c>
      <c r="B87" s="730" t="s">
        <v>562</v>
      </c>
      <c r="C87" s="731" t="s">
        <v>58</v>
      </c>
      <c r="D87" s="730" t="s">
        <v>541</v>
      </c>
      <c r="E87" s="730" t="s">
        <v>542</v>
      </c>
      <c r="F87" s="745" t="s">
        <v>563</v>
      </c>
      <c r="G87" s="730">
        <v>2108002</v>
      </c>
      <c r="H87" s="902">
        <v>44772</v>
      </c>
      <c r="I87" s="901">
        <f t="shared" si="1"/>
        <v>46964</v>
      </c>
      <c r="J87" s="730" t="s">
        <v>564</v>
      </c>
      <c r="K87" s="730" t="s">
        <v>565</v>
      </c>
      <c r="L87" s="731" t="s">
        <v>566</v>
      </c>
      <c r="M87" s="732" t="s">
        <v>1404</v>
      </c>
      <c r="N87" s="736" t="s">
        <v>1559</v>
      </c>
      <c r="O87" s="737" t="s">
        <v>1567</v>
      </c>
      <c r="P87" s="738" t="s">
        <v>1411</v>
      </c>
      <c r="Q87" s="737" t="s">
        <v>1423</v>
      </c>
      <c r="R87" s="740" t="s">
        <v>1568</v>
      </c>
      <c r="S87" s="38"/>
      <c r="T87" s="38"/>
      <c r="U87" s="38"/>
      <c r="V87" s="38"/>
      <c r="W87" s="1"/>
      <c r="X87" s="1"/>
      <c r="Y87" s="1"/>
      <c r="Z87" s="1"/>
    </row>
    <row r="88" spans="1:26" s="39" customFormat="1" x14ac:dyDescent="0.25">
      <c r="A88" s="787">
        <v>82</v>
      </c>
      <c r="B88" s="730" t="s">
        <v>887</v>
      </c>
      <c r="C88" s="731" t="s">
        <v>58</v>
      </c>
      <c r="D88" s="730" t="s">
        <v>823</v>
      </c>
      <c r="E88" s="730" t="s">
        <v>824</v>
      </c>
      <c r="F88" s="745" t="s">
        <v>2691</v>
      </c>
      <c r="G88" s="730">
        <v>2207013</v>
      </c>
      <c r="H88" s="902">
        <v>44772</v>
      </c>
      <c r="I88" s="901">
        <f t="shared" si="1"/>
        <v>46964</v>
      </c>
      <c r="J88" s="730" t="s">
        <v>889</v>
      </c>
      <c r="K88" s="730" t="s">
        <v>890</v>
      </c>
      <c r="L88" s="731" t="s">
        <v>891</v>
      </c>
      <c r="M88" s="732" t="s">
        <v>1404</v>
      </c>
      <c r="N88" s="736" t="s">
        <v>1559</v>
      </c>
      <c r="O88" s="737" t="s">
        <v>1567</v>
      </c>
      <c r="P88" s="738" t="s">
        <v>1411</v>
      </c>
      <c r="Q88" s="737" t="s">
        <v>1423</v>
      </c>
      <c r="R88" s="740" t="s">
        <v>1568</v>
      </c>
      <c r="S88" s="38"/>
      <c r="T88" s="38"/>
      <c r="U88" s="38"/>
      <c r="V88" s="38"/>
      <c r="W88" s="1"/>
      <c r="X88" s="1"/>
      <c r="Y88" s="1"/>
      <c r="Z88" s="1"/>
    </row>
    <row r="89" spans="1:26" s="39" customFormat="1" x14ac:dyDescent="0.25">
      <c r="A89" s="788">
        <v>83</v>
      </c>
      <c r="B89" s="730" t="s">
        <v>309</v>
      </c>
      <c r="C89" s="731" t="s">
        <v>30</v>
      </c>
      <c r="D89" s="731" t="s">
        <v>115</v>
      </c>
      <c r="E89" s="731" t="s">
        <v>261</v>
      </c>
      <c r="F89" s="745" t="s">
        <v>310</v>
      </c>
      <c r="G89" s="730">
        <v>1402011</v>
      </c>
      <c r="H89" s="902">
        <v>44800</v>
      </c>
      <c r="I89" s="901">
        <f t="shared" si="1"/>
        <v>46992</v>
      </c>
      <c r="J89" s="745" t="s">
        <v>311</v>
      </c>
      <c r="K89" s="744" t="s">
        <v>32</v>
      </c>
      <c r="L89" s="731" t="s">
        <v>36</v>
      </c>
      <c r="M89" s="732" t="s">
        <v>1404</v>
      </c>
      <c r="N89" s="736" t="s">
        <v>1496</v>
      </c>
      <c r="O89" s="737" t="s">
        <v>1497</v>
      </c>
      <c r="P89" s="738" t="s">
        <v>1498</v>
      </c>
      <c r="Q89" s="737" t="s">
        <v>1499</v>
      </c>
      <c r="R89" s="740" t="s">
        <v>1500</v>
      </c>
      <c r="S89" s="38"/>
      <c r="T89" s="38"/>
      <c r="U89" s="38"/>
      <c r="V89" s="38"/>
      <c r="W89" s="1"/>
      <c r="X89" s="1"/>
      <c r="Y89" s="1"/>
      <c r="Z89" s="1"/>
    </row>
    <row r="90" spans="1:26" s="39" customFormat="1" x14ac:dyDescent="0.25">
      <c r="A90" s="787">
        <v>84</v>
      </c>
      <c r="B90" s="794" t="s">
        <v>289</v>
      </c>
      <c r="C90" s="731" t="s">
        <v>58</v>
      </c>
      <c r="D90" s="731" t="s">
        <v>115</v>
      </c>
      <c r="E90" s="731" t="s">
        <v>261</v>
      </c>
      <c r="F90" s="730" t="s">
        <v>290</v>
      </c>
      <c r="G90" s="730">
        <v>1701036</v>
      </c>
      <c r="H90" s="902">
        <v>44800</v>
      </c>
      <c r="I90" s="901">
        <f t="shared" si="1"/>
        <v>46992</v>
      </c>
      <c r="J90" s="730" t="s">
        <v>291</v>
      </c>
      <c r="K90" s="730" t="s">
        <v>292</v>
      </c>
      <c r="L90" s="731" t="s">
        <v>293</v>
      </c>
      <c r="M90" s="732" t="s">
        <v>1404</v>
      </c>
      <c r="N90" s="736" t="s">
        <v>65</v>
      </c>
      <c r="O90" s="737" t="s">
        <v>1494</v>
      </c>
      <c r="P90" s="738" t="s">
        <v>67</v>
      </c>
      <c r="Q90" s="739" t="s">
        <v>68</v>
      </c>
      <c r="R90" s="740" t="s">
        <v>1495</v>
      </c>
      <c r="S90" s="38"/>
      <c r="T90" s="38"/>
      <c r="U90" s="38"/>
      <c r="V90" s="38"/>
      <c r="W90" s="1"/>
      <c r="X90" s="1"/>
      <c r="Y90" s="1"/>
      <c r="Z90" s="1"/>
    </row>
    <row r="91" spans="1:26" s="39" customFormat="1" x14ac:dyDescent="0.25">
      <c r="A91" s="787">
        <v>85</v>
      </c>
      <c r="B91" s="794" t="s">
        <v>466</v>
      </c>
      <c r="C91" s="731" t="s">
        <v>58</v>
      </c>
      <c r="D91" s="730" t="s">
        <v>413</v>
      </c>
      <c r="E91" s="730" t="s">
        <v>455</v>
      </c>
      <c r="F91" s="730" t="s">
        <v>467</v>
      </c>
      <c r="G91" s="730">
        <v>1406005</v>
      </c>
      <c r="H91" s="902">
        <v>44800</v>
      </c>
      <c r="I91" s="901">
        <f t="shared" si="1"/>
        <v>46992</v>
      </c>
      <c r="J91" s="730" t="s">
        <v>468</v>
      </c>
      <c r="K91" s="730" t="s">
        <v>469</v>
      </c>
      <c r="L91" s="731" t="s">
        <v>470</v>
      </c>
      <c r="M91" s="732" t="s">
        <v>1404</v>
      </c>
      <c r="N91" s="736" t="s">
        <v>65</v>
      </c>
      <c r="O91" s="737" t="s">
        <v>1494</v>
      </c>
      <c r="P91" s="738" t="s">
        <v>67</v>
      </c>
      <c r="Q91" s="739" t="s">
        <v>68</v>
      </c>
      <c r="R91" s="740" t="s">
        <v>1539</v>
      </c>
      <c r="S91" s="38"/>
      <c r="T91" s="38"/>
      <c r="U91" s="38"/>
      <c r="V91" s="38"/>
      <c r="W91" s="1"/>
      <c r="X91" s="1"/>
      <c r="Y91" s="1"/>
      <c r="Z91" s="1"/>
    </row>
    <row r="92" spans="1:26" s="39" customFormat="1" x14ac:dyDescent="0.25">
      <c r="A92" s="788">
        <v>86</v>
      </c>
      <c r="B92" s="794" t="s">
        <v>294</v>
      </c>
      <c r="C92" s="731" t="s">
        <v>58</v>
      </c>
      <c r="D92" s="731" t="s">
        <v>115</v>
      </c>
      <c r="E92" s="731" t="s">
        <v>261</v>
      </c>
      <c r="F92" s="730" t="s">
        <v>1493</v>
      </c>
      <c r="G92" s="730">
        <v>2512025</v>
      </c>
      <c r="H92" s="902">
        <v>44830</v>
      </c>
      <c r="I92" s="901">
        <f t="shared" si="1"/>
        <v>47022</v>
      </c>
      <c r="J92" s="730" t="s">
        <v>296</v>
      </c>
      <c r="K92" s="730" t="s">
        <v>297</v>
      </c>
      <c r="L92" s="731" t="s">
        <v>298</v>
      </c>
      <c r="M92" s="732" t="s">
        <v>1404</v>
      </c>
      <c r="N92" s="736" t="s">
        <v>65</v>
      </c>
      <c r="O92" s="737" t="s">
        <v>1494</v>
      </c>
      <c r="P92" s="738" t="s">
        <v>67</v>
      </c>
      <c r="Q92" s="739" t="s">
        <v>68</v>
      </c>
      <c r="R92" s="740" t="s">
        <v>1495</v>
      </c>
      <c r="S92" s="38"/>
      <c r="T92" s="38"/>
      <c r="U92" s="38"/>
      <c r="V92" s="38"/>
      <c r="W92" s="1"/>
      <c r="X92" s="1"/>
      <c r="Y92" s="1"/>
      <c r="Z92" s="1"/>
    </row>
    <row r="93" spans="1:26" s="39" customFormat="1" x14ac:dyDescent="0.25">
      <c r="A93" s="787">
        <v>87</v>
      </c>
      <c r="B93" s="794" t="s">
        <v>1247</v>
      </c>
      <c r="C93" s="731" t="s">
        <v>58</v>
      </c>
      <c r="D93" s="731" t="s">
        <v>1120</v>
      </c>
      <c r="E93" s="730" t="s">
        <v>1225</v>
      </c>
      <c r="F93" s="730" t="s">
        <v>1248</v>
      </c>
      <c r="G93" s="730">
        <v>1011007</v>
      </c>
      <c r="H93" s="902">
        <v>44830</v>
      </c>
      <c r="I93" s="901">
        <f t="shared" si="1"/>
        <v>47022</v>
      </c>
      <c r="J93" s="730" t="s">
        <v>1249</v>
      </c>
      <c r="K93" s="730" t="s">
        <v>1250</v>
      </c>
      <c r="L93" s="731" t="s">
        <v>1251</v>
      </c>
      <c r="M93" s="732" t="s">
        <v>1404</v>
      </c>
      <c r="N93" s="736" t="s">
        <v>65</v>
      </c>
      <c r="O93" s="737" t="s">
        <v>1576</v>
      </c>
      <c r="P93" s="738" t="s">
        <v>67</v>
      </c>
      <c r="Q93" s="739" t="s">
        <v>68</v>
      </c>
      <c r="R93" s="740" t="s">
        <v>1577</v>
      </c>
      <c r="S93" s="38"/>
      <c r="T93" s="38"/>
      <c r="U93" s="38"/>
      <c r="V93" s="38"/>
      <c r="W93" s="1"/>
      <c r="X93" s="1"/>
      <c r="Y93" s="1"/>
      <c r="Z93" s="1"/>
    </row>
    <row r="94" spans="1:26" s="39" customFormat="1" x14ac:dyDescent="0.25">
      <c r="A94" s="787">
        <v>88</v>
      </c>
      <c r="B94" s="794" t="s">
        <v>596</v>
      </c>
      <c r="C94" s="731" t="s">
        <v>58</v>
      </c>
      <c r="D94" s="730" t="s">
        <v>597</v>
      </c>
      <c r="E94" s="730" t="s">
        <v>598</v>
      </c>
      <c r="F94" s="730" t="s">
        <v>599</v>
      </c>
      <c r="G94" s="730">
        <v>1310002</v>
      </c>
      <c r="H94" s="902">
        <v>44830</v>
      </c>
      <c r="I94" s="901">
        <f t="shared" si="1"/>
        <v>47022</v>
      </c>
      <c r="J94" s="730" t="s">
        <v>600</v>
      </c>
      <c r="K94" s="730" t="s">
        <v>601</v>
      </c>
      <c r="L94" s="731" t="s">
        <v>602</v>
      </c>
      <c r="M94" s="732" t="s">
        <v>1404</v>
      </c>
      <c r="N94" s="736" t="s">
        <v>65</v>
      </c>
      <c r="O94" s="737" t="s">
        <v>1576</v>
      </c>
      <c r="P94" s="738" t="s">
        <v>67</v>
      </c>
      <c r="Q94" s="739" t="s">
        <v>68</v>
      </c>
      <c r="R94" s="740" t="s">
        <v>1577</v>
      </c>
      <c r="S94" s="38"/>
      <c r="T94" s="38"/>
      <c r="U94" s="38"/>
      <c r="V94" s="38"/>
      <c r="W94" s="1"/>
      <c r="X94" s="1"/>
      <c r="Y94" s="1"/>
      <c r="Z94" s="1"/>
    </row>
    <row r="95" spans="1:26" s="39" customFormat="1" x14ac:dyDescent="0.25">
      <c r="A95" s="788">
        <v>89</v>
      </c>
      <c r="B95" s="794" t="s">
        <v>1252</v>
      </c>
      <c r="C95" s="731" t="s">
        <v>58</v>
      </c>
      <c r="D95" s="731" t="s">
        <v>1120</v>
      </c>
      <c r="E95" s="795" t="s">
        <v>1225</v>
      </c>
      <c r="F95" s="730" t="s">
        <v>1253</v>
      </c>
      <c r="G95" s="730">
        <v>1605039</v>
      </c>
      <c r="H95" s="902">
        <v>44863</v>
      </c>
      <c r="I95" s="901">
        <f t="shared" si="1"/>
        <v>47055</v>
      </c>
      <c r="J95" s="730" t="s">
        <v>1254</v>
      </c>
      <c r="K95" s="730" t="s">
        <v>1255</v>
      </c>
      <c r="L95" s="731" t="s">
        <v>1256</v>
      </c>
      <c r="M95" s="732" t="s">
        <v>1404</v>
      </c>
      <c r="N95" s="736" t="s">
        <v>65</v>
      </c>
      <c r="O95" s="737" t="s">
        <v>1576</v>
      </c>
      <c r="P95" s="738" t="s">
        <v>67</v>
      </c>
      <c r="Q95" s="739" t="s">
        <v>68</v>
      </c>
      <c r="R95" s="740" t="s">
        <v>1577</v>
      </c>
      <c r="S95" s="38"/>
      <c r="T95" s="38"/>
      <c r="U95" s="38"/>
      <c r="V95" s="38"/>
      <c r="W95" s="1"/>
      <c r="X95" s="1"/>
      <c r="Y95" s="1"/>
      <c r="Z95" s="1"/>
    </row>
    <row r="96" spans="1:26" s="39" customFormat="1" x14ac:dyDescent="0.25">
      <c r="A96" s="787">
        <v>90</v>
      </c>
      <c r="B96" s="794" t="s">
        <v>1159</v>
      </c>
      <c r="C96" s="731" t="s">
        <v>58</v>
      </c>
      <c r="D96" s="731" t="s">
        <v>1120</v>
      </c>
      <c r="E96" s="730" t="s">
        <v>1121</v>
      </c>
      <c r="F96" s="730" t="s">
        <v>1160</v>
      </c>
      <c r="G96" s="730">
        <v>2203035</v>
      </c>
      <c r="H96" s="902">
        <v>44863</v>
      </c>
      <c r="I96" s="901">
        <f t="shared" si="1"/>
        <v>47055</v>
      </c>
      <c r="J96" s="730" t="s">
        <v>1161</v>
      </c>
      <c r="K96" s="730" t="s">
        <v>1162</v>
      </c>
      <c r="L96" s="731" t="s">
        <v>1163</v>
      </c>
      <c r="M96" s="732" t="s">
        <v>1404</v>
      </c>
      <c r="N96" s="736" t="s">
        <v>65</v>
      </c>
      <c r="O96" s="737" t="s">
        <v>1612</v>
      </c>
      <c r="P96" s="738" t="s">
        <v>67</v>
      </c>
      <c r="Q96" s="737" t="s">
        <v>68</v>
      </c>
      <c r="R96" s="740" t="s">
        <v>1428</v>
      </c>
      <c r="S96" s="38"/>
      <c r="T96" s="38"/>
      <c r="U96" s="38"/>
      <c r="V96" s="38"/>
      <c r="W96" s="1"/>
      <c r="X96" s="1"/>
      <c r="Y96" s="1"/>
      <c r="Z96" s="1"/>
    </row>
    <row r="97" spans="1:26" s="39" customFormat="1" x14ac:dyDescent="0.25">
      <c r="A97" s="787">
        <v>91</v>
      </c>
      <c r="B97" s="794" t="s">
        <v>1003</v>
      </c>
      <c r="C97" s="731" t="s">
        <v>58</v>
      </c>
      <c r="D97" s="730" t="s">
        <v>902</v>
      </c>
      <c r="E97" s="731" t="s">
        <v>1004</v>
      </c>
      <c r="F97" s="730" t="s">
        <v>1005</v>
      </c>
      <c r="G97" s="730">
        <v>1402014</v>
      </c>
      <c r="H97" s="902">
        <v>44863</v>
      </c>
      <c r="I97" s="901">
        <f t="shared" si="1"/>
        <v>47055</v>
      </c>
      <c r="J97" s="730" t="s">
        <v>1006</v>
      </c>
      <c r="K97" s="730" t="s">
        <v>1007</v>
      </c>
      <c r="L97" s="731" t="s">
        <v>1008</v>
      </c>
      <c r="M97" s="732" t="s">
        <v>1404</v>
      </c>
      <c r="N97" s="736" t="s">
        <v>65</v>
      </c>
      <c r="O97" s="737" t="s">
        <v>1612</v>
      </c>
      <c r="P97" s="738" t="s">
        <v>67</v>
      </c>
      <c r="Q97" s="739" t="s">
        <v>68</v>
      </c>
      <c r="R97" s="740" t="s">
        <v>1428</v>
      </c>
      <c r="S97" s="38"/>
      <c r="T97" s="38"/>
      <c r="U97" s="38"/>
      <c r="V97" s="38"/>
      <c r="W97" s="1"/>
      <c r="X97" s="1"/>
      <c r="Y97" s="1"/>
      <c r="Z97" s="1"/>
    </row>
    <row r="98" spans="1:26" s="39" customFormat="1" x14ac:dyDescent="0.25">
      <c r="A98" s="788">
        <v>92</v>
      </c>
      <c r="B98" s="794" t="s">
        <v>789</v>
      </c>
      <c r="C98" s="731" t="s">
        <v>58</v>
      </c>
      <c r="D98" s="745" t="s">
        <v>673</v>
      </c>
      <c r="E98" s="730" t="s">
        <v>769</v>
      </c>
      <c r="F98" s="730" t="s">
        <v>790</v>
      </c>
      <c r="G98" s="730">
        <v>1807021</v>
      </c>
      <c r="H98" s="902">
        <v>44894</v>
      </c>
      <c r="I98" s="901">
        <f t="shared" si="1"/>
        <v>47086</v>
      </c>
      <c r="J98" s="730" t="s">
        <v>791</v>
      </c>
      <c r="K98" s="730" t="s">
        <v>792</v>
      </c>
      <c r="L98" s="731" t="s">
        <v>793</v>
      </c>
      <c r="M98" s="732" t="s">
        <v>1404</v>
      </c>
      <c r="N98" s="736" t="s">
        <v>65</v>
      </c>
      <c r="O98" s="737" t="s">
        <v>1612</v>
      </c>
      <c r="P98" s="738" t="s">
        <v>67</v>
      </c>
      <c r="Q98" s="739" t="s">
        <v>68</v>
      </c>
      <c r="R98" s="740" t="s">
        <v>1428</v>
      </c>
      <c r="S98" s="38"/>
      <c r="T98" s="38"/>
      <c r="U98" s="38"/>
      <c r="V98" s="38"/>
      <c r="W98" s="1"/>
      <c r="X98" s="1"/>
      <c r="Y98" s="1"/>
      <c r="Z98" s="1"/>
    </row>
    <row r="99" spans="1:26" s="39" customFormat="1" x14ac:dyDescent="0.25">
      <c r="A99" s="787">
        <v>93</v>
      </c>
      <c r="B99" s="794" t="s">
        <v>552</v>
      </c>
      <c r="C99" s="731" t="s">
        <v>58</v>
      </c>
      <c r="D99" s="730" t="s">
        <v>541</v>
      </c>
      <c r="E99" s="730" t="s">
        <v>542</v>
      </c>
      <c r="F99" s="730" t="s">
        <v>553</v>
      </c>
      <c r="G99" s="730">
        <v>2305015</v>
      </c>
      <c r="H99" s="902">
        <v>44894</v>
      </c>
      <c r="I99" s="901">
        <f t="shared" si="1"/>
        <v>47086</v>
      </c>
      <c r="J99" s="730" t="s">
        <v>554</v>
      </c>
      <c r="K99" s="730" t="s">
        <v>555</v>
      </c>
      <c r="L99" s="731" t="s">
        <v>556</v>
      </c>
      <c r="M99" s="732" t="s">
        <v>1404</v>
      </c>
      <c r="N99" s="736" t="s">
        <v>1425</v>
      </c>
      <c r="O99" s="737" t="s">
        <v>1426</v>
      </c>
      <c r="P99" s="738" t="s">
        <v>1427</v>
      </c>
      <c r="Q99" s="737" t="s">
        <v>32</v>
      </c>
      <c r="R99" s="740" t="s">
        <v>1428</v>
      </c>
      <c r="S99" s="38"/>
      <c r="T99" s="38"/>
      <c r="U99" s="38"/>
      <c r="V99" s="38"/>
      <c r="W99" s="1"/>
      <c r="X99" s="1"/>
      <c r="Y99" s="1"/>
      <c r="Z99" s="1"/>
    </row>
    <row r="100" spans="1:26" s="39" customFormat="1" x14ac:dyDescent="0.25">
      <c r="A100" s="787">
        <v>94</v>
      </c>
      <c r="B100" s="730" t="s">
        <v>169</v>
      </c>
      <c r="C100" s="731" t="s">
        <v>30</v>
      </c>
      <c r="D100" s="731" t="s">
        <v>115</v>
      </c>
      <c r="E100" s="730" t="s">
        <v>124</v>
      </c>
      <c r="F100" s="790" t="s">
        <v>1457</v>
      </c>
      <c r="G100" s="730">
        <v>1101138</v>
      </c>
      <c r="H100" s="902">
        <v>44894</v>
      </c>
      <c r="I100" s="901">
        <f t="shared" si="1"/>
        <v>47086</v>
      </c>
      <c r="J100" s="745" t="s">
        <v>171</v>
      </c>
      <c r="K100" s="745" t="s">
        <v>172</v>
      </c>
      <c r="L100" s="745" t="s">
        <v>36</v>
      </c>
      <c r="M100" s="732" t="s">
        <v>1404</v>
      </c>
      <c r="N100" s="736" t="s">
        <v>1409</v>
      </c>
      <c r="O100" s="737" t="s">
        <v>1459</v>
      </c>
      <c r="P100" s="738" t="s">
        <v>1411</v>
      </c>
      <c r="Q100" s="737" t="s">
        <v>1423</v>
      </c>
      <c r="R100" s="740" t="s">
        <v>1460</v>
      </c>
      <c r="S100" s="38"/>
      <c r="T100" s="38"/>
      <c r="U100" s="38"/>
      <c r="V100" s="38"/>
      <c r="W100" s="1"/>
      <c r="X100" s="1"/>
      <c r="Y100" s="1"/>
      <c r="Z100" s="1"/>
    </row>
    <row r="101" spans="1:26" s="39" customFormat="1" x14ac:dyDescent="0.25">
      <c r="A101" s="788">
        <v>95</v>
      </c>
      <c r="B101" s="730" t="s">
        <v>567</v>
      </c>
      <c r="C101" s="731" t="s">
        <v>30</v>
      </c>
      <c r="D101" s="730" t="s">
        <v>541</v>
      </c>
      <c r="E101" s="731" t="s">
        <v>541</v>
      </c>
      <c r="F101" s="745" t="s">
        <v>568</v>
      </c>
      <c r="G101" s="730">
        <v>2112043</v>
      </c>
      <c r="H101" s="902">
        <v>44924</v>
      </c>
      <c r="I101" s="901">
        <f t="shared" si="1"/>
        <v>47116</v>
      </c>
      <c r="J101" s="745" t="s">
        <v>569</v>
      </c>
      <c r="K101" s="745" t="s">
        <v>570</v>
      </c>
      <c r="L101" s="731" t="s">
        <v>36</v>
      </c>
      <c r="M101" s="732" t="s">
        <v>1404</v>
      </c>
      <c r="N101" s="736" t="s">
        <v>1409</v>
      </c>
      <c r="O101" s="737" t="s">
        <v>1459</v>
      </c>
      <c r="P101" s="738" t="s">
        <v>1411</v>
      </c>
      <c r="Q101" s="737" t="s">
        <v>1423</v>
      </c>
      <c r="R101" s="740" t="s">
        <v>1460</v>
      </c>
      <c r="S101" s="38"/>
      <c r="T101" s="38"/>
      <c r="U101" s="38"/>
      <c r="V101" s="38"/>
      <c r="W101" s="1"/>
      <c r="X101" s="1"/>
      <c r="Y101" s="1"/>
      <c r="Z101" s="1"/>
    </row>
    <row r="102" spans="1:26" s="39" customFormat="1" x14ac:dyDescent="0.25">
      <c r="A102" s="787">
        <v>96</v>
      </c>
      <c r="B102" s="730" t="s">
        <v>412</v>
      </c>
      <c r="C102" s="731" t="s">
        <v>30</v>
      </c>
      <c r="D102" s="730" t="s">
        <v>413</v>
      </c>
      <c r="E102" s="731" t="s">
        <v>413</v>
      </c>
      <c r="F102" s="745" t="s">
        <v>414</v>
      </c>
      <c r="G102" s="730">
        <v>2405001</v>
      </c>
      <c r="H102" s="902">
        <v>44924</v>
      </c>
      <c r="I102" s="901">
        <f t="shared" si="1"/>
        <v>47116</v>
      </c>
      <c r="J102" s="745" t="s">
        <v>415</v>
      </c>
      <c r="K102" s="745" t="s">
        <v>416</v>
      </c>
      <c r="L102" s="745" t="s">
        <v>36</v>
      </c>
      <c r="M102" s="732" t="s">
        <v>1404</v>
      </c>
      <c r="N102" s="736" t="s">
        <v>1409</v>
      </c>
      <c r="O102" s="737" t="s">
        <v>1459</v>
      </c>
      <c r="P102" s="738" t="s">
        <v>1411</v>
      </c>
      <c r="Q102" s="737" t="s">
        <v>1423</v>
      </c>
      <c r="R102" s="740" t="s">
        <v>1460</v>
      </c>
      <c r="S102" s="38"/>
      <c r="T102" s="38"/>
      <c r="U102" s="38"/>
      <c r="V102" s="38"/>
      <c r="W102" s="1"/>
      <c r="X102" s="1"/>
      <c r="Y102" s="1"/>
      <c r="Z102" s="1"/>
    </row>
    <row r="103" spans="1:26" s="39" customFormat="1" x14ac:dyDescent="0.25">
      <c r="A103" s="787">
        <v>97</v>
      </c>
      <c r="B103" s="730" t="s">
        <v>901</v>
      </c>
      <c r="C103" s="731" t="s">
        <v>30</v>
      </c>
      <c r="D103" s="730" t="s">
        <v>902</v>
      </c>
      <c r="E103" s="731" t="s">
        <v>902</v>
      </c>
      <c r="F103" s="745" t="s">
        <v>903</v>
      </c>
      <c r="G103" s="730">
        <v>2211002</v>
      </c>
      <c r="H103" s="902">
        <v>44924</v>
      </c>
      <c r="I103" s="901">
        <f t="shared" si="1"/>
        <v>47116</v>
      </c>
      <c r="J103" s="745" t="s">
        <v>904</v>
      </c>
      <c r="K103" s="730" t="s">
        <v>905</v>
      </c>
      <c r="L103" s="731" t="s">
        <v>36</v>
      </c>
      <c r="M103" s="732" t="s">
        <v>1404</v>
      </c>
      <c r="N103" s="736" t="s">
        <v>1409</v>
      </c>
      <c r="O103" s="737" t="s">
        <v>1459</v>
      </c>
      <c r="P103" s="738" t="s">
        <v>1411</v>
      </c>
      <c r="Q103" s="737" t="s">
        <v>1423</v>
      </c>
      <c r="R103" s="740" t="s">
        <v>1460</v>
      </c>
    </row>
    <row r="104" spans="1:26" s="39" customFormat="1" x14ac:dyDescent="0.25">
      <c r="A104" s="788">
        <v>98</v>
      </c>
      <c r="B104" s="730" t="s">
        <v>857</v>
      </c>
      <c r="C104" s="731" t="s">
        <v>30</v>
      </c>
      <c r="D104" s="730" t="s">
        <v>823</v>
      </c>
      <c r="E104" s="731" t="s">
        <v>824</v>
      </c>
      <c r="F104" s="745" t="s">
        <v>858</v>
      </c>
      <c r="G104" s="730">
        <v>1204007</v>
      </c>
      <c r="H104" s="902">
        <v>44955</v>
      </c>
      <c r="I104" s="901">
        <f t="shared" si="1"/>
        <v>47147</v>
      </c>
      <c r="J104" s="745" t="s">
        <v>859</v>
      </c>
      <c r="K104" s="730" t="s">
        <v>860</v>
      </c>
      <c r="L104" s="731" t="s">
        <v>36</v>
      </c>
      <c r="M104" s="732" t="s">
        <v>1404</v>
      </c>
      <c r="N104" s="736" t="s">
        <v>1409</v>
      </c>
      <c r="O104" s="737" t="s">
        <v>1422</v>
      </c>
      <c r="P104" s="738" t="s">
        <v>1411</v>
      </c>
      <c r="Q104" s="737" t="s">
        <v>1423</v>
      </c>
      <c r="R104" s="740" t="s">
        <v>1424</v>
      </c>
      <c r="S104" s="38"/>
      <c r="T104" s="38"/>
      <c r="U104" s="38"/>
      <c r="V104" s="38"/>
      <c r="W104" s="1"/>
      <c r="X104" s="1"/>
      <c r="Y104" s="1"/>
      <c r="Z104" s="1"/>
    </row>
    <row r="105" spans="1:26" s="39" customFormat="1" x14ac:dyDescent="0.25">
      <c r="A105" s="787">
        <v>99</v>
      </c>
      <c r="B105" s="730" t="s">
        <v>85</v>
      </c>
      <c r="C105" s="731" t="s">
        <v>30</v>
      </c>
      <c r="D105" s="731" t="s">
        <v>59</v>
      </c>
      <c r="E105" s="731" t="s">
        <v>60</v>
      </c>
      <c r="F105" s="745" t="s">
        <v>86</v>
      </c>
      <c r="G105" s="730">
        <v>1307002</v>
      </c>
      <c r="H105" s="902">
        <v>44955</v>
      </c>
      <c r="I105" s="901">
        <f t="shared" si="1"/>
        <v>47147</v>
      </c>
      <c r="J105" s="745" t="s">
        <v>87</v>
      </c>
      <c r="K105" s="745" t="s">
        <v>88</v>
      </c>
      <c r="L105" s="731" t="s">
        <v>36</v>
      </c>
      <c r="M105" s="732" t="s">
        <v>1404</v>
      </c>
      <c r="N105" s="751" t="s">
        <v>1409</v>
      </c>
      <c r="O105" s="737" t="s">
        <v>1422</v>
      </c>
      <c r="P105" s="738" t="s">
        <v>1411</v>
      </c>
      <c r="Q105" s="737" t="s">
        <v>1423</v>
      </c>
      <c r="R105" s="740" t="s">
        <v>1424</v>
      </c>
    </row>
    <row r="106" spans="1:26" s="39" customFormat="1" x14ac:dyDescent="0.25">
      <c r="A106" s="787">
        <v>100</v>
      </c>
      <c r="B106" s="730" t="s">
        <v>1052</v>
      </c>
      <c r="C106" s="731" t="s">
        <v>30</v>
      </c>
      <c r="D106" s="789" t="s">
        <v>1026</v>
      </c>
      <c r="E106" s="731" t="s">
        <v>1053</v>
      </c>
      <c r="F106" s="745" t="s">
        <v>1054</v>
      </c>
      <c r="G106" s="730">
        <v>1208092</v>
      </c>
      <c r="H106" s="902">
        <v>44955</v>
      </c>
      <c r="I106" s="901">
        <f t="shared" si="1"/>
        <v>47147</v>
      </c>
      <c r="J106" s="745" t="s">
        <v>1055</v>
      </c>
      <c r="K106" s="730" t="s">
        <v>1056</v>
      </c>
      <c r="L106" s="731" t="s">
        <v>36</v>
      </c>
      <c r="M106" s="732" t="s">
        <v>1404</v>
      </c>
      <c r="N106" s="751" t="s">
        <v>1409</v>
      </c>
      <c r="O106" s="737" t="s">
        <v>1422</v>
      </c>
      <c r="P106" s="738" t="s">
        <v>1411</v>
      </c>
      <c r="Q106" s="737" t="s">
        <v>1423</v>
      </c>
      <c r="R106" s="740" t="s">
        <v>1424</v>
      </c>
      <c r="S106" s="38"/>
      <c r="T106" s="38"/>
      <c r="U106" s="38"/>
      <c r="V106" s="38"/>
      <c r="W106" s="1"/>
      <c r="X106" s="1"/>
      <c r="Y106" s="1"/>
      <c r="Z106" s="1"/>
    </row>
    <row r="107" spans="1:26" s="39" customFormat="1" x14ac:dyDescent="0.25">
      <c r="A107" s="788">
        <v>101</v>
      </c>
      <c r="B107" s="730" t="s">
        <v>1151</v>
      </c>
      <c r="C107" s="731" t="s">
        <v>30</v>
      </c>
      <c r="D107" s="731" t="s">
        <v>1120</v>
      </c>
      <c r="E107" s="731" t="s">
        <v>1121</v>
      </c>
      <c r="F107" s="745" t="s">
        <v>1152</v>
      </c>
      <c r="G107" s="730">
        <v>1108005</v>
      </c>
      <c r="H107" s="902">
        <v>44985</v>
      </c>
      <c r="I107" s="901">
        <f t="shared" si="1"/>
        <v>47177</v>
      </c>
      <c r="J107" s="745" t="s">
        <v>1153</v>
      </c>
      <c r="K107" s="745" t="s">
        <v>1154</v>
      </c>
      <c r="L107" s="745" t="s">
        <v>36</v>
      </c>
      <c r="M107" s="732" t="s">
        <v>1404</v>
      </c>
      <c r="N107" s="751" t="s">
        <v>1409</v>
      </c>
      <c r="O107" s="737" t="s">
        <v>1422</v>
      </c>
      <c r="P107" s="738" t="s">
        <v>1411</v>
      </c>
      <c r="Q107" s="737" t="s">
        <v>1423</v>
      </c>
      <c r="R107" s="740" t="s">
        <v>1424</v>
      </c>
      <c r="S107" s="38"/>
      <c r="T107" s="38"/>
      <c r="U107" s="38"/>
      <c r="V107" s="38"/>
      <c r="W107" s="1"/>
      <c r="X107" s="1"/>
      <c r="Y107" s="1"/>
      <c r="Z107" s="1"/>
    </row>
    <row r="108" spans="1:26" s="39" customFormat="1" x14ac:dyDescent="0.25">
      <c r="A108" s="787">
        <v>102</v>
      </c>
      <c r="B108" s="730" t="s">
        <v>438</v>
      </c>
      <c r="C108" s="731" t="s">
        <v>30</v>
      </c>
      <c r="D108" s="730" t="s">
        <v>413</v>
      </c>
      <c r="E108" s="731" t="s">
        <v>422</v>
      </c>
      <c r="F108" s="745" t="s">
        <v>439</v>
      </c>
      <c r="G108" s="730">
        <v>1804001</v>
      </c>
      <c r="H108" s="902">
        <v>44985</v>
      </c>
      <c r="I108" s="901">
        <f t="shared" si="1"/>
        <v>47177</v>
      </c>
      <c r="J108" s="745" t="s">
        <v>440</v>
      </c>
      <c r="K108" s="745" t="s">
        <v>441</v>
      </c>
      <c r="L108" s="731" t="s">
        <v>36</v>
      </c>
      <c r="M108" s="732" t="s">
        <v>1404</v>
      </c>
      <c r="N108" s="751" t="s">
        <v>1409</v>
      </c>
      <c r="O108" s="737" t="s">
        <v>1422</v>
      </c>
      <c r="P108" s="738" t="s">
        <v>1411</v>
      </c>
      <c r="Q108" s="737" t="s">
        <v>1423</v>
      </c>
      <c r="R108" s="740" t="s">
        <v>1424</v>
      </c>
      <c r="S108" s="38"/>
      <c r="T108" s="38"/>
      <c r="U108" s="38"/>
      <c r="V108" s="38"/>
      <c r="W108" s="1"/>
      <c r="X108" s="1"/>
      <c r="Y108" s="1"/>
      <c r="Z108" s="1"/>
    </row>
    <row r="109" spans="1:26" s="39" customFormat="1" x14ac:dyDescent="0.25">
      <c r="A109" s="787">
        <v>103</v>
      </c>
      <c r="B109" s="794" t="s">
        <v>1189</v>
      </c>
      <c r="C109" s="731" t="s">
        <v>58</v>
      </c>
      <c r="D109" s="731" t="s">
        <v>1120</v>
      </c>
      <c r="E109" s="795" t="s">
        <v>1180</v>
      </c>
      <c r="F109" s="730" t="s">
        <v>1190</v>
      </c>
      <c r="G109" s="730">
        <v>1305005</v>
      </c>
      <c r="H109" s="902">
        <v>44985</v>
      </c>
      <c r="I109" s="901">
        <f t="shared" si="1"/>
        <v>47177</v>
      </c>
      <c r="J109" s="730" t="s">
        <v>1191</v>
      </c>
      <c r="K109" s="730" t="s">
        <v>1192</v>
      </c>
      <c r="L109" s="731" t="s">
        <v>1193</v>
      </c>
      <c r="M109" s="732" t="s">
        <v>1404</v>
      </c>
      <c r="N109" s="736" t="s">
        <v>1425</v>
      </c>
      <c r="O109" s="737" t="s">
        <v>1426</v>
      </c>
      <c r="P109" s="738" t="s">
        <v>1427</v>
      </c>
      <c r="Q109" s="737" t="s">
        <v>32</v>
      </c>
      <c r="R109" s="740" t="s">
        <v>1428</v>
      </c>
      <c r="S109" s="38"/>
      <c r="T109" s="38"/>
      <c r="U109" s="38"/>
      <c r="V109" s="38"/>
      <c r="W109" s="1"/>
      <c r="X109" s="1"/>
      <c r="Y109" s="1"/>
      <c r="Z109" s="1"/>
    </row>
    <row r="110" spans="1:26" s="39" customFormat="1" x14ac:dyDescent="0.25">
      <c r="A110" s="788">
        <v>104</v>
      </c>
      <c r="B110" s="794" t="s">
        <v>90</v>
      </c>
      <c r="C110" s="731" t="s">
        <v>58</v>
      </c>
      <c r="D110" s="731" t="s">
        <v>59</v>
      </c>
      <c r="E110" s="731" t="s">
        <v>60</v>
      </c>
      <c r="F110" s="794" t="s">
        <v>91</v>
      </c>
      <c r="G110" s="730">
        <v>1505006</v>
      </c>
      <c r="H110" s="902">
        <v>45013</v>
      </c>
      <c r="I110" s="901">
        <f t="shared" si="1"/>
        <v>47205</v>
      </c>
      <c r="J110" s="730" t="s">
        <v>92</v>
      </c>
      <c r="K110" s="730" t="s">
        <v>93</v>
      </c>
      <c r="L110" s="731" t="s">
        <v>94</v>
      </c>
      <c r="M110" s="732" t="s">
        <v>1404</v>
      </c>
      <c r="N110" s="736" t="s">
        <v>1425</v>
      </c>
      <c r="O110" s="737" t="s">
        <v>1426</v>
      </c>
      <c r="P110" s="738" t="s">
        <v>1427</v>
      </c>
      <c r="Q110" s="737" t="s">
        <v>32</v>
      </c>
      <c r="R110" s="740" t="s">
        <v>1428</v>
      </c>
      <c r="S110" s="38"/>
      <c r="T110" s="38"/>
      <c r="U110" s="38"/>
      <c r="V110" s="38"/>
      <c r="W110" s="1"/>
      <c r="X110" s="1"/>
      <c r="Y110" s="1"/>
      <c r="Z110" s="1"/>
    </row>
    <row r="111" spans="1:26" s="39" customFormat="1" x14ac:dyDescent="0.25">
      <c r="A111" s="787">
        <v>105</v>
      </c>
      <c r="B111" s="794" t="s">
        <v>299</v>
      </c>
      <c r="C111" s="731" t="s">
        <v>58</v>
      </c>
      <c r="D111" s="731" t="s">
        <v>115</v>
      </c>
      <c r="E111" s="731" t="s">
        <v>261</v>
      </c>
      <c r="F111" s="730" t="s">
        <v>300</v>
      </c>
      <c r="G111" s="730">
        <v>1309033</v>
      </c>
      <c r="H111" s="902">
        <v>45013</v>
      </c>
      <c r="I111" s="901">
        <f t="shared" si="1"/>
        <v>47205</v>
      </c>
      <c r="J111" s="730" t="s">
        <v>301</v>
      </c>
      <c r="K111" s="730" t="s">
        <v>302</v>
      </c>
      <c r="L111" s="731" t="s">
        <v>303</v>
      </c>
      <c r="M111" s="732" t="s">
        <v>1404</v>
      </c>
      <c r="N111" s="736" t="s">
        <v>1425</v>
      </c>
      <c r="O111" s="737" t="s">
        <v>1491</v>
      </c>
      <c r="P111" s="738" t="s">
        <v>1427</v>
      </c>
      <c r="Q111" s="737" t="s">
        <v>32</v>
      </c>
      <c r="R111" s="740" t="s">
        <v>1492</v>
      </c>
      <c r="S111" s="38"/>
      <c r="T111" s="38"/>
      <c r="U111" s="38"/>
      <c r="V111" s="38"/>
      <c r="W111" s="1"/>
      <c r="X111" s="1"/>
      <c r="Y111" s="1"/>
      <c r="Z111" s="1"/>
    </row>
    <row r="112" spans="1:26" s="39" customFormat="1" x14ac:dyDescent="0.25">
      <c r="A112" s="787">
        <v>106</v>
      </c>
      <c r="B112" s="794" t="s">
        <v>960</v>
      </c>
      <c r="C112" s="731" t="s">
        <v>58</v>
      </c>
      <c r="D112" s="730" t="s">
        <v>902</v>
      </c>
      <c r="E112" s="730" t="s">
        <v>939</v>
      </c>
      <c r="F112" s="730" t="s">
        <v>329</v>
      </c>
      <c r="G112" s="730">
        <v>1208057</v>
      </c>
      <c r="H112" s="902">
        <v>45013</v>
      </c>
      <c r="I112" s="901">
        <f t="shared" si="1"/>
        <v>47205</v>
      </c>
      <c r="J112" s="730" t="s">
        <v>962</v>
      </c>
      <c r="K112" s="730" t="s">
        <v>963</v>
      </c>
      <c r="L112" s="731" t="s">
        <v>964</v>
      </c>
      <c r="M112" s="732" t="s">
        <v>1404</v>
      </c>
      <c r="N112" s="736" t="s">
        <v>1425</v>
      </c>
      <c r="O112" s="737" t="s">
        <v>1491</v>
      </c>
      <c r="P112" s="738" t="s">
        <v>1427</v>
      </c>
      <c r="Q112" s="737" t="s">
        <v>32</v>
      </c>
      <c r="R112" s="740" t="s">
        <v>1639</v>
      </c>
      <c r="S112" s="38"/>
      <c r="T112" s="38"/>
      <c r="U112" s="38"/>
      <c r="V112" s="38"/>
      <c r="W112" s="1"/>
      <c r="X112" s="1"/>
      <c r="Y112" s="1"/>
      <c r="Z112" s="1"/>
    </row>
    <row r="113" spans="1:26" s="39" customFormat="1" x14ac:dyDescent="0.25">
      <c r="A113" s="788">
        <v>107</v>
      </c>
      <c r="B113" s="794" t="s">
        <v>1164</v>
      </c>
      <c r="C113" s="731" t="s">
        <v>58</v>
      </c>
      <c r="D113" s="731" t="s">
        <v>1120</v>
      </c>
      <c r="E113" s="730" t="s">
        <v>1121</v>
      </c>
      <c r="F113" s="730" t="s">
        <v>1165</v>
      </c>
      <c r="G113" s="730">
        <v>1510028</v>
      </c>
      <c r="H113" s="902">
        <v>45046</v>
      </c>
      <c r="I113" s="901">
        <f t="shared" si="1"/>
        <v>47238</v>
      </c>
      <c r="J113" s="730" t="s">
        <v>1166</v>
      </c>
      <c r="K113" s="730" t="s">
        <v>1167</v>
      </c>
      <c r="L113" s="731" t="s">
        <v>1168</v>
      </c>
      <c r="M113" s="732" t="s">
        <v>1404</v>
      </c>
      <c r="N113" s="736" t="s">
        <v>1425</v>
      </c>
      <c r="O113" s="737" t="s">
        <v>1491</v>
      </c>
      <c r="P113" s="738" t="s">
        <v>1427</v>
      </c>
      <c r="Q113" s="737" t="s">
        <v>32</v>
      </c>
      <c r="R113" s="740" t="s">
        <v>1639</v>
      </c>
      <c r="S113" s="38"/>
      <c r="T113" s="38"/>
      <c r="U113" s="38"/>
      <c r="V113" s="38"/>
      <c r="W113" s="1"/>
      <c r="X113" s="1"/>
      <c r="Y113" s="1"/>
      <c r="Z113" s="1"/>
    </row>
    <row r="114" spans="1:26" s="39" customFormat="1" x14ac:dyDescent="0.25">
      <c r="A114" s="787">
        <v>108</v>
      </c>
      <c r="B114" s="730" t="s">
        <v>1155</v>
      </c>
      <c r="C114" s="731" t="s">
        <v>30</v>
      </c>
      <c r="D114" s="731" t="s">
        <v>1120</v>
      </c>
      <c r="E114" s="731" t="s">
        <v>1121</v>
      </c>
      <c r="F114" s="730" t="s">
        <v>1156</v>
      </c>
      <c r="G114" s="730">
        <v>1108005</v>
      </c>
      <c r="H114" s="902">
        <v>45046</v>
      </c>
      <c r="I114" s="901">
        <f t="shared" si="1"/>
        <v>47238</v>
      </c>
      <c r="J114" s="745" t="s">
        <v>1157</v>
      </c>
      <c r="K114" s="745" t="s">
        <v>1158</v>
      </c>
      <c r="L114" s="745" t="s">
        <v>36</v>
      </c>
      <c r="M114" s="732" t="s">
        <v>1404</v>
      </c>
      <c r="N114" s="736" t="s">
        <v>1425</v>
      </c>
      <c r="O114" s="737" t="s">
        <v>1454</v>
      </c>
      <c r="P114" s="738" t="s">
        <v>1427</v>
      </c>
      <c r="Q114" s="737" t="s">
        <v>32</v>
      </c>
      <c r="R114" s="740" t="s">
        <v>1455</v>
      </c>
      <c r="S114" s="38"/>
      <c r="T114" s="38"/>
      <c r="U114" s="38"/>
      <c r="V114" s="38"/>
      <c r="W114" s="1"/>
      <c r="X114" s="1"/>
      <c r="Y114" s="1"/>
      <c r="Z114" s="1"/>
    </row>
    <row r="115" spans="1:26" s="39" customFormat="1" x14ac:dyDescent="0.25">
      <c r="A115" s="787">
        <v>109</v>
      </c>
      <c r="B115" s="730" t="s">
        <v>156</v>
      </c>
      <c r="C115" s="731" t="s">
        <v>30</v>
      </c>
      <c r="D115" s="731" t="s">
        <v>115</v>
      </c>
      <c r="E115" s="730" t="s">
        <v>124</v>
      </c>
      <c r="F115" s="730" t="s">
        <v>157</v>
      </c>
      <c r="G115" s="730">
        <v>1205001</v>
      </c>
      <c r="H115" s="902">
        <v>45046</v>
      </c>
      <c r="I115" s="901">
        <f t="shared" si="1"/>
        <v>47238</v>
      </c>
      <c r="J115" s="745" t="s">
        <v>158</v>
      </c>
      <c r="K115" s="745" t="s">
        <v>159</v>
      </c>
      <c r="L115" s="745" t="s">
        <v>36</v>
      </c>
      <c r="M115" s="732" t="s">
        <v>1404</v>
      </c>
      <c r="N115" s="736" t="s">
        <v>1425</v>
      </c>
      <c r="O115" s="737" t="s">
        <v>1454</v>
      </c>
      <c r="P115" s="738" t="s">
        <v>1427</v>
      </c>
      <c r="Q115" s="737" t="s">
        <v>32</v>
      </c>
      <c r="R115" s="740" t="s">
        <v>1455</v>
      </c>
      <c r="S115" s="38"/>
      <c r="T115" s="38"/>
      <c r="U115" s="38"/>
      <c r="V115" s="38"/>
      <c r="W115" s="1"/>
      <c r="X115" s="1"/>
      <c r="Y115" s="1"/>
      <c r="Z115" s="1"/>
    </row>
    <row r="116" spans="1:26" s="39" customFormat="1" x14ac:dyDescent="0.25">
      <c r="A116" s="788">
        <v>110</v>
      </c>
      <c r="B116" s="794" t="s">
        <v>471</v>
      </c>
      <c r="C116" s="731" t="s">
        <v>58</v>
      </c>
      <c r="D116" s="730" t="s">
        <v>413</v>
      </c>
      <c r="E116" s="730" t="s">
        <v>455</v>
      </c>
      <c r="F116" s="730" t="s">
        <v>1540</v>
      </c>
      <c r="G116" s="730">
        <v>1312002</v>
      </c>
      <c r="H116" s="902">
        <v>45076</v>
      </c>
      <c r="I116" s="901">
        <f t="shared" si="1"/>
        <v>47268</v>
      </c>
      <c r="J116" s="730" t="s">
        <v>473</v>
      </c>
      <c r="K116" s="730" t="s">
        <v>474</v>
      </c>
      <c r="L116" s="731" t="s">
        <v>475</v>
      </c>
      <c r="M116" s="732" t="s">
        <v>1404</v>
      </c>
      <c r="N116" s="736" t="s">
        <v>1425</v>
      </c>
      <c r="O116" s="737" t="s">
        <v>1541</v>
      </c>
      <c r="P116" s="738" t="s">
        <v>1427</v>
      </c>
      <c r="Q116" s="737" t="s">
        <v>32</v>
      </c>
      <c r="R116" s="740" t="s">
        <v>1542</v>
      </c>
    </row>
    <row r="117" spans="1:26" s="39" customFormat="1" x14ac:dyDescent="0.25">
      <c r="A117" s="787">
        <v>111</v>
      </c>
      <c r="B117" s="794" t="s">
        <v>923</v>
      </c>
      <c r="C117" s="731" t="s">
        <v>58</v>
      </c>
      <c r="D117" s="730" t="s">
        <v>902</v>
      </c>
      <c r="E117" s="731" t="s">
        <v>918</v>
      </c>
      <c r="F117" s="730" t="s">
        <v>924</v>
      </c>
      <c r="G117" s="730">
        <v>1011008</v>
      </c>
      <c r="H117" s="902">
        <v>45076</v>
      </c>
      <c r="I117" s="901">
        <f t="shared" si="1"/>
        <v>47268</v>
      </c>
      <c r="J117" s="730" t="s">
        <v>925</v>
      </c>
      <c r="K117" s="730" t="s">
        <v>926</v>
      </c>
      <c r="L117" s="731" t="s">
        <v>927</v>
      </c>
      <c r="M117" s="732" t="s">
        <v>1404</v>
      </c>
      <c r="N117" s="736" t="s">
        <v>1425</v>
      </c>
      <c r="O117" s="737" t="s">
        <v>1541</v>
      </c>
      <c r="P117" s="738" t="s">
        <v>1427</v>
      </c>
      <c r="Q117" s="737" t="s">
        <v>32</v>
      </c>
      <c r="R117" s="740" t="s">
        <v>1542</v>
      </c>
      <c r="S117" s="38"/>
      <c r="T117" s="38"/>
      <c r="U117" s="38"/>
      <c r="V117" s="38"/>
      <c r="W117" s="1"/>
      <c r="X117" s="1"/>
      <c r="Y117" s="1"/>
      <c r="Z117" s="1"/>
    </row>
    <row r="118" spans="1:26" s="39" customFormat="1" x14ac:dyDescent="0.25">
      <c r="A118" s="787">
        <v>112</v>
      </c>
      <c r="B118" s="794" t="s">
        <v>861</v>
      </c>
      <c r="C118" s="731" t="s">
        <v>58</v>
      </c>
      <c r="D118" s="730" t="s">
        <v>823</v>
      </c>
      <c r="E118" s="730" t="s">
        <v>824</v>
      </c>
      <c r="F118" s="730" t="s">
        <v>862</v>
      </c>
      <c r="G118" s="730">
        <v>1204007</v>
      </c>
      <c r="H118" s="902">
        <v>45076</v>
      </c>
      <c r="I118" s="901">
        <f t="shared" si="1"/>
        <v>47268</v>
      </c>
      <c r="J118" s="730" t="s">
        <v>863</v>
      </c>
      <c r="K118" s="730" t="s">
        <v>864</v>
      </c>
      <c r="L118" s="731" t="s">
        <v>865</v>
      </c>
      <c r="M118" s="732" t="s">
        <v>1404</v>
      </c>
      <c r="N118" s="736" t="s">
        <v>1425</v>
      </c>
      <c r="O118" s="737" t="s">
        <v>1541</v>
      </c>
      <c r="P118" s="738" t="s">
        <v>1427</v>
      </c>
      <c r="Q118" s="737" t="s">
        <v>32</v>
      </c>
      <c r="R118" s="740" t="s">
        <v>1542</v>
      </c>
      <c r="S118" s="38"/>
      <c r="T118" s="38"/>
      <c r="U118" s="38"/>
      <c r="V118" s="38"/>
      <c r="W118" s="1"/>
      <c r="X118" s="1"/>
      <c r="Y118" s="1"/>
      <c r="Z118" s="1"/>
    </row>
    <row r="119" spans="1:26" s="39" customFormat="1" x14ac:dyDescent="0.25">
      <c r="A119" s="788">
        <v>113</v>
      </c>
      <c r="B119" s="794" t="s">
        <v>1169</v>
      </c>
      <c r="C119" s="731" t="s">
        <v>58</v>
      </c>
      <c r="D119" s="731" t="s">
        <v>1120</v>
      </c>
      <c r="E119" s="730" t="s">
        <v>1121</v>
      </c>
      <c r="F119" s="730" t="s">
        <v>1170</v>
      </c>
      <c r="G119" s="730">
        <v>1809001</v>
      </c>
      <c r="H119" s="902">
        <v>45107</v>
      </c>
      <c r="I119" s="901">
        <f t="shared" si="1"/>
        <v>47299</v>
      </c>
      <c r="J119" s="730" t="s">
        <v>1171</v>
      </c>
      <c r="K119" s="730" t="s">
        <v>1172</v>
      </c>
      <c r="L119" s="731" t="s">
        <v>1173</v>
      </c>
      <c r="M119" s="732" t="s">
        <v>1404</v>
      </c>
      <c r="N119" s="736" t="s">
        <v>1425</v>
      </c>
      <c r="O119" s="737" t="s">
        <v>1541</v>
      </c>
      <c r="P119" s="738" t="s">
        <v>1427</v>
      </c>
      <c r="Q119" s="737" t="s">
        <v>32</v>
      </c>
      <c r="R119" s="740" t="s">
        <v>1542</v>
      </c>
      <c r="S119" s="38"/>
      <c r="T119" s="38"/>
      <c r="U119" s="38"/>
      <c r="V119" s="38"/>
      <c r="W119" s="1"/>
      <c r="X119" s="1"/>
      <c r="Y119" s="1"/>
      <c r="Z119" s="1"/>
    </row>
    <row r="120" spans="1:26" s="39" customFormat="1" x14ac:dyDescent="0.25">
      <c r="A120" s="787">
        <v>114</v>
      </c>
      <c r="B120" s="794" t="s">
        <v>95</v>
      </c>
      <c r="C120" s="731" t="s">
        <v>58</v>
      </c>
      <c r="D120" s="731" t="s">
        <v>59</v>
      </c>
      <c r="E120" s="731" t="s">
        <v>60</v>
      </c>
      <c r="F120" s="730" t="s">
        <v>96</v>
      </c>
      <c r="G120" s="730">
        <v>1403005</v>
      </c>
      <c r="H120" s="902">
        <v>45107</v>
      </c>
      <c r="I120" s="901">
        <f t="shared" si="1"/>
        <v>47299</v>
      </c>
      <c r="J120" s="730" t="s">
        <v>97</v>
      </c>
      <c r="K120" s="730" t="s">
        <v>98</v>
      </c>
      <c r="L120" s="731" t="s">
        <v>99</v>
      </c>
      <c r="M120" s="732" t="s">
        <v>1404</v>
      </c>
      <c r="N120" s="736" t="s">
        <v>1425</v>
      </c>
      <c r="O120" s="737" t="s">
        <v>1429</v>
      </c>
      <c r="P120" s="738" t="s">
        <v>1427</v>
      </c>
      <c r="Q120" s="737" t="s">
        <v>32</v>
      </c>
      <c r="R120" s="740" t="s">
        <v>1430</v>
      </c>
      <c r="S120" s="38"/>
      <c r="T120" s="38"/>
      <c r="U120" s="38"/>
      <c r="V120" s="38"/>
      <c r="W120" s="1"/>
      <c r="X120" s="1"/>
      <c r="Y120" s="1"/>
      <c r="Z120" s="1"/>
    </row>
    <row r="121" spans="1:26" s="39" customFormat="1" x14ac:dyDescent="0.25">
      <c r="A121" s="787">
        <v>115</v>
      </c>
      <c r="B121" s="794" t="s">
        <v>928</v>
      </c>
      <c r="C121" s="731" t="s">
        <v>58</v>
      </c>
      <c r="D121" s="730" t="s">
        <v>902</v>
      </c>
      <c r="E121" s="731" t="s">
        <v>918</v>
      </c>
      <c r="F121" s="730" t="s">
        <v>929</v>
      </c>
      <c r="G121" s="730">
        <v>1210001</v>
      </c>
      <c r="H121" s="902">
        <v>45107</v>
      </c>
      <c r="I121" s="901">
        <f t="shared" si="1"/>
        <v>47299</v>
      </c>
      <c r="J121" s="730" t="s">
        <v>930</v>
      </c>
      <c r="K121" s="730" t="s">
        <v>931</v>
      </c>
      <c r="L121" s="731" t="s">
        <v>932</v>
      </c>
      <c r="M121" s="732" t="s">
        <v>1404</v>
      </c>
      <c r="N121" s="736" t="s">
        <v>1425</v>
      </c>
      <c r="O121" s="737" t="s">
        <v>1429</v>
      </c>
      <c r="P121" s="738" t="s">
        <v>1427</v>
      </c>
      <c r="Q121" s="737" t="s">
        <v>32</v>
      </c>
      <c r="R121" s="740" t="s">
        <v>1430</v>
      </c>
      <c r="S121" s="38"/>
      <c r="T121" s="38"/>
      <c r="U121" s="38"/>
      <c r="V121" s="38"/>
      <c r="W121" s="1"/>
      <c r="X121" s="1"/>
      <c r="Y121" s="1"/>
      <c r="Z121" s="1"/>
    </row>
    <row r="122" spans="1:26" s="39" customFormat="1" x14ac:dyDescent="0.25">
      <c r="A122" s="788">
        <v>116</v>
      </c>
      <c r="B122" s="794" t="s">
        <v>1206</v>
      </c>
      <c r="C122" s="731" t="s">
        <v>58</v>
      </c>
      <c r="D122" s="731" t="s">
        <v>1120</v>
      </c>
      <c r="E122" s="731" t="s">
        <v>1199</v>
      </c>
      <c r="F122" s="730" t="s">
        <v>1207</v>
      </c>
      <c r="G122" s="730">
        <v>1011018</v>
      </c>
      <c r="H122" s="902">
        <v>45137</v>
      </c>
      <c r="I122" s="901">
        <f t="shared" si="1"/>
        <v>47329</v>
      </c>
      <c r="J122" s="730" t="s">
        <v>1208</v>
      </c>
      <c r="K122" s="731" t="s">
        <v>1209</v>
      </c>
      <c r="L122" s="731" t="s">
        <v>1210</v>
      </c>
      <c r="M122" s="732" t="s">
        <v>1404</v>
      </c>
      <c r="N122" s="736" t="s">
        <v>1425</v>
      </c>
      <c r="O122" s="737" t="s">
        <v>1429</v>
      </c>
      <c r="P122" s="738" t="s">
        <v>1427</v>
      </c>
      <c r="Q122" s="737" t="s">
        <v>32</v>
      </c>
      <c r="R122" s="740" t="s">
        <v>1430</v>
      </c>
    </row>
    <row r="123" spans="1:26" s="39" customFormat="1" x14ac:dyDescent="0.25">
      <c r="A123" s="787">
        <v>117</v>
      </c>
      <c r="B123" s="730" t="s">
        <v>29</v>
      </c>
      <c r="C123" s="731" t="s">
        <v>30</v>
      </c>
      <c r="D123" s="731" t="s">
        <v>31</v>
      </c>
      <c r="E123" s="790" t="s">
        <v>32</v>
      </c>
      <c r="F123" s="730" t="s">
        <v>33</v>
      </c>
      <c r="G123" s="730">
        <v>110501</v>
      </c>
      <c r="H123" s="902">
        <v>45137</v>
      </c>
      <c r="I123" s="901">
        <f t="shared" si="1"/>
        <v>47329</v>
      </c>
      <c r="J123" s="730" t="s">
        <v>34</v>
      </c>
      <c r="K123" s="730" t="s">
        <v>35</v>
      </c>
      <c r="L123" s="730" t="s">
        <v>36</v>
      </c>
      <c r="M123" s="732" t="s">
        <v>1404</v>
      </c>
      <c r="N123" s="751" t="s">
        <v>1409</v>
      </c>
      <c r="O123" s="752" t="s">
        <v>1410</v>
      </c>
      <c r="P123" s="738" t="s">
        <v>1411</v>
      </c>
      <c r="Q123" s="739" t="s">
        <v>68</v>
      </c>
      <c r="R123" s="740" t="s">
        <v>1412</v>
      </c>
      <c r="S123" s="38"/>
      <c r="T123" s="38"/>
      <c r="U123" s="38"/>
      <c r="V123" s="38"/>
      <c r="W123" s="1"/>
      <c r="X123" s="1"/>
      <c r="Y123" s="1"/>
      <c r="Z123" s="1"/>
    </row>
    <row r="124" spans="1:26" s="39" customFormat="1" x14ac:dyDescent="0.25">
      <c r="A124" s="787">
        <v>118</v>
      </c>
      <c r="B124" s="794" t="s">
        <v>938</v>
      </c>
      <c r="C124" s="731" t="s">
        <v>58</v>
      </c>
      <c r="D124" s="730" t="s">
        <v>902</v>
      </c>
      <c r="E124" s="730" t="s">
        <v>939</v>
      </c>
      <c r="F124" s="730" t="s">
        <v>2692</v>
      </c>
      <c r="G124" s="730">
        <v>1109060</v>
      </c>
      <c r="H124" s="902">
        <v>45137</v>
      </c>
      <c r="I124" s="901">
        <f t="shared" si="1"/>
        <v>47329</v>
      </c>
      <c r="J124" s="730" t="s">
        <v>941</v>
      </c>
      <c r="K124" s="730" t="s">
        <v>942</v>
      </c>
      <c r="L124" s="731" t="s">
        <v>943</v>
      </c>
      <c r="M124" s="732" t="s">
        <v>1404</v>
      </c>
      <c r="N124" s="736" t="s">
        <v>65</v>
      </c>
      <c r="O124" s="737" t="s">
        <v>1635</v>
      </c>
      <c r="P124" s="738" t="s">
        <v>67</v>
      </c>
      <c r="Q124" s="737" t="s">
        <v>68</v>
      </c>
      <c r="R124" s="740" t="s">
        <v>1453</v>
      </c>
      <c r="S124" s="38"/>
      <c r="T124" s="38"/>
      <c r="U124" s="38"/>
      <c r="V124" s="38"/>
      <c r="W124" s="1"/>
      <c r="X124" s="1"/>
      <c r="Y124" s="1"/>
      <c r="Z124" s="1"/>
    </row>
    <row r="125" spans="1:26" s="39" customFormat="1" x14ac:dyDescent="0.25">
      <c r="A125" s="788">
        <v>119</v>
      </c>
      <c r="B125" s="794" t="s">
        <v>1242</v>
      </c>
      <c r="C125" s="731" t="s">
        <v>58</v>
      </c>
      <c r="D125" s="731" t="s">
        <v>1120</v>
      </c>
      <c r="E125" s="795" t="s">
        <v>1225</v>
      </c>
      <c r="F125" s="730" t="s">
        <v>1243</v>
      </c>
      <c r="G125" s="730">
        <v>2203032</v>
      </c>
      <c r="H125" s="902">
        <v>45168</v>
      </c>
      <c r="I125" s="901">
        <f t="shared" si="1"/>
        <v>47360</v>
      </c>
      <c r="J125" s="730" t="s">
        <v>1244</v>
      </c>
      <c r="K125" s="730" t="s">
        <v>1245</v>
      </c>
      <c r="L125" s="731" t="s">
        <v>1246</v>
      </c>
      <c r="M125" s="732" t="s">
        <v>1404</v>
      </c>
      <c r="N125" s="736" t="s">
        <v>65</v>
      </c>
      <c r="O125" s="737" t="s">
        <v>1635</v>
      </c>
      <c r="P125" s="738" t="s">
        <v>67</v>
      </c>
      <c r="Q125" s="737" t="s">
        <v>68</v>
      </c>
      <c r="R125" s="740" t="s">
        <v>1453</v>
      </c>
      <c r="S125" s="38"/>
      <c r="T125" s="38"/>
      <c r="U125" s="38"/>
      <c r="V125" s="38"/>
      <c r="W125" s="1"/>
      <c r="X125" s="1"/>
      <c r="Y125" s="1"/>
      <c r="Z125" s="1"/>
    </row>
    <row r="126" spans="1:26" s="39" customFormat="1" x14ac:dyDescent="0.25">
      <c r="A126" s="787">
        <v>120</v>
      </c>
      <c r="B126" s="794" t="s">
        <v>917</v>
      </c>
      <c r="C126" s="731" t="s">
        <v>58</v>
      </c>
      <c r="D126" s="730" t="s">
        <v>902</v>
      </c>
      <c r="E126" s="731" t="s">
        <v>918</v>
      </c>
      <c r="F126" s="730" t="s">
        <v>1634</v>
      </c>
      <c r="G126" s="730">
        <v>2302019</v>
      </c>
      <c r="H126" s="902">
        <v>45168</v>
      </c>
      <c r="I126" s="901">
        <f t="shared" si="1"/>
        <v>47360</v>
      </c>
      <c r="J126" s="730" t="s">
        <v>920</v>
      </c>
      <c r="K126" s="730" t="s">
        <v>921</v>
      </c>
      <c r="L126" s="731" t="s">
        <v>922</v>
      </c>
      <c r="M126" s="732" t="s">
        <v>1404</v>
      </c>
      <c r="N126" s="736" t="s">
        <v>65</v>
      </c>
      <c r="O126" s="737" t="s">
        <v>1635</v>
      </c>
      <c r="P126" s="738" t="s">
        <v>67</v>
      </c>
      <c r="Q126" s="737" t="s">
        <v>68</v>
      </c>
      <c r="R126" s="740" t="s">
        <v>1453</v>
      </c>
      <c r="S126" s="38"/>
      <c r="T126" s="38"/>
      <c r="U126" s="38"/>
      <c r="V126" s="38"/>
      <c r="W126" s="1"/>
      <c r="X126" s="1"/>
      <c r="Y126" s="1"/>
      <c r="Z126" s="1"/>
    </row>
    <row r="127" spans="1:26" s="39" customFormat="1" x14ac:dyDescent="0.25">
      <c r="A127" s="787">
        <v>121</v>
      </c>
      <c r="B127" s="730" t="s">
        <v>454</v>
      </c>
      <c r="C127" s="731" t="s">
        <v>283</v>
      </c>
      <c r="D127" s="730" t="s">
        <v>413</v>
      </c>
      <c r="E127" s="730" t="s">
        <v>455</v>
      </c>
      <c r="F127" s="730" t="s">
        <v>456</v>
      </c>
      <c r="G127" s="730">
        <v>2412013</v>
      </c>
      <c r="H127" s="902">
        <v>45168</v>
      </c>
      <c r="I127" s="901">
        <f t="shared" si="1"/>
        <v>47360</v>
      </c>
      <c r="J127" s="730" t="s">
        <v>457</v>
      </c>
      <c r="K127" s="730" t="s">
        <v>458</v>
      </c>
      <c r="L127" s="731" t="s">
        <v>459</v>
      </c>
      <c r="M127" s="732" t="s">
        <v>1404</v>
      </c>
      <c r="N127" s="736" t="s">
        <v>1409</v>
      </c>
      <c r="O127" s="737" t="s">
        <v>1535</v>
      </c>
      <c r="P127" s="738" t="s">
        <v>1411</v>
      </c>
      <c r="Q127" s="737" t="s">
        <v>1423</v>
      </c>
      <c r="R127" s="740" t="s">
        <v>1536</v>
      </c>
      <c r="S127" s="38"/>
      <c r="T127" s="38"/>
      <c r="U127" s="38"/>
      <c r="V127" s="38"/>
      <c r="W127" s="1"/>
      <c r="X127" s="1"/>
      <c r="Y127" s="1"/>
      <c r="Z127" s="1"/>
    </row>
    <row r="128" spans="1:26" s="39" customFormat="1" x14ac:dyDescent="0.25">
      <c r="A128" s="788">
        <v>122</v>
      </c>
      <c r="B128" s="794" t="s">
        <v>652</v>
      </c>
      <c r="C128" s="731" t="s">
        <v>58</v>
      </c>
      <c r="D128" s="730" t="s">
        <v>597</v>
      </c>
      <c r="E128" s="730" t="s">
        <v>653</v>
      </c>
      <c r="F128" s="730" t="s">
        <v>654</v>
      </c>
      <c r="G128" s="730">
        <v>1100403</v>
      </c>
      <c r="H128" s="902">
        <v>45199</v>
      </c>
      <c r="I128" s="901">
        <f t="shared" si="1"/>
        <v>47391</v>
      </c>
      <c r="J128" s="730" t="s">
        <v>655</v>
      </c>
      <c r="K128" s="730" t="s">
        <v>656</v>
      </c>
      <c r="L128" s="731" t="s">
        <v>657</v>
      </c>
      <c r="M128" s="732" t="s">
        <v>1404</v>
      </c>
      <c r="N128" s="736" t="s">
        <v>65</v>
      </c>
      <c r="O128" s="737" t="s">
        <v>1586</v>
      </c>
      <c r="P128" s="738" t="s">
        <v>67</v>
      </c>
      <c r="Q128" s="739" t="s">
        <v>68</v>
      </c>
      <c r="R128" s="740" t="s">
        <v>1587</v>
      </c>
      <c r="S128" s="38"/>
      <c r="T128" s="38"/>
      <c r="U128" s="38"/>
      <c r="V128" s="38"/>
      <c r="W128" s="1"/>
      <c r="X128" s="1"/>
      <c r="Y128" s="1"/>
      <c r="Z128" s="1"/>
    </row>
    <row r="129" spans="1:26" s="39" customFormat="1" x14ac:dyDescent="0.25">
      <c r="A129" s="787">
        <v>123</v>
      </c>
      <c r="B129" s="794" t="s">
        <v>774</v>
      </c>
      <c r="C129" s="731" t="s">
        <v>58</v>
      </c>
      <c r="D129" s="745" t="s">
        <v>673</v>
      </c>
      <c r="E129" s="730" t="s">
        <v>769</v>
      </c>
      <c r="F129" s="730" t="s">
        <v>775</v>
      </c>
      <c r="G129" s="730">
        <v>1404005</v>
      </c>
      <c r="H129" s="902">
        <v>45199</v>
      </c>
      <c r="I129" s="901">
        <f t="shared" si="1"/>
        <v>47391</v>
      </c>
      <c r="J129" s="730" t="s">
        <v>776</v>
      </c>
      <c r="K129" s="730" t="s">
        <v>777</v>
      </c>
      <c r="L129" s="731" t="s">
        <v>778</v>
      </c>
      <c r="M129" s="732" t="s">
        <v>1404</v>
      </c>
      <c r="N129" s="736" t="s">
        <v>65</v>
      </c>
      <c r="O129" s="737" t="s">
        <v>1586</v>
      </c>
      <c r="P129" s="738" t="s">
        <v>67</v>
      </c>
      <c r="Q129" s="737" t="s">
        <v>68</v>
      </c>
      <c r="R129" s="740" t="s">
        <v>1587</v>
      </c>
      <c r="S129" s="38"/>
      <c r="T129" s="38"/>
      <c r="U129" s="38"/>
      <c r="V129" s="38"/>
      <c r="W129" s="1"/>
      <c r="X129" s="1"/>
      <c r="Y129" s="1"/>
      <c r="Z129" s="1"/>
    </row>
    <row r="130" spans="1:26" s="39" customFormat="1" x14ac:dyDescent="0.25">
      <c r="A130" s="787">
        <v>124</v>
      </c>
      <c r="B130" s="794" t="s">
        <v>944</v>
      </c>
      <c r="C130" s="731" t="s">
        <v>58</v>
      </c>
      <c r="D130" s="730" t="s">
        <v>902</v>
      </c>
      <c r="E130" s="730" t="s">
        <v>939</v>
      </c>
      <c r="F130" s="730" t="s">
        <v>945</v>
      </c>
      <c r="G130" s="730">
        <v>1701035</v>
      </c>
      <c r="H130" s="902">
        <v>45199</v>
      </c>
      <c r="I130" s="901">
        <f t="shared" si="1"/>
        <v>47391</v>
      </c>
      <c r="J130" s="730" t="s">
        <v>946</v>
      </c>
      <c r="K130" s="730" t="s">
        <v>947</v>
      </c>
      <c r="L130" s="731" t="s">
        <v>948</v>
      </c>
      <c r="M130" s="732" t="s">
        <v>1404</v>
      </c>
      <c r="N130" s="736" t="s">
        <v>65</v>
      </c>
      <c r="O130" s="737" t="s">
        <v>1586</v>
      </c>
      <c r="P130" s="738" t="s">
        <v>67</v>
      </c>
      <c r="Q130" s="737" t="s">
        <v>68</v>
      </c>
      <c r="R130" s="740" t="s">
        <v>1587</v>
      </c>
      <c r="S130" s="38"/>
      <c r="T130" s="38"/>
      <c r="U130" s="38"/>
      <c r="V130" s="38"/>
      <c r="W130" s="1"/>
      <c r="X130" s="1"/>
      <c r="Y130" s="1"/>
      <c r="Z130" s="1"/>
    </row>
    <row r="131" spans="1:26" s="39" customFormat="1" x14ac:dyDescent="0.25">
      <c r="A131" s="788">
        <v>125</v>
      </c>
      <c r="B131" s="794" t="s">
        <v>1136</v>
      </c>
      <c r="C131" s="731" t="s">
        <v>58</v>
      </c>
      <c r="D131" s="731" t="s">
        <v>1120</v>
      </c>
      <c r="E131" s="730" t="s">
        <v>1121</v>
      </c>
      <c r="F131" s="730" t="s">
        <v>1137</v>
      </c>
      <c r="G131" s="730">
        <v>1509033</v>
      </c>
      <c r="H131" s="902">
        <v>45229</v>
      </c>
      <c r="I131" s="901">
        <f t="shared" si="1"/>
        <v>47421</v>
      </c>
      <c r="J131" s="730" t="s">
        <v>1138</v>
      </c>
      <c r="K131" s="730" t="s">
        <v>1139</v>
      </c>
      <c r="L131" s="731" t="s">
        <v>1140</v>
      </c>
      <c r="M131" s="732" t="s">
        <v>1404</v>
      </c>
      <c r="N131" s="736" t="s">
        <v>65</v>
      </c>
      <c r="O131" s="737" t="s">
        <v>1452</v>
      </c>
      <c r="P131" s="738" t="s">
        <v>67</v>
      </c>
      <c r="Q131" s="737" t="s">
        <v>68</v>
      </c>
      <c r="R131" s="740" t="s">
        <v>1453</v>
      </c>
      <c r="S131" s="38"/>
      <c r="T131" s="38"/>
      <c r="U131" s="38"/>
      <c r="V131" s="38"/>
      <c r="W131" s="1"/>
      <c r="X131" s="1"/>
      <c r="Y131" s="1"/>
      <c r="Z131" s="1"/>
    </row>
    <row r="132" spans="1:26" s="39" customFormat="1" x14ac:dyDescent="0.25">
      <c r="A132" s="787">
        <v>126</v>
      </c>
      <c r="B132" s="731" t="s">
        <v>499</v>
      </c>
      <c r="C132" s="731" t="s">
        <v>58</v>
      </c>
      <c r="D132" s="730" t="s">
        <v>413</v>
      </c>
      <c r="E132" s="730" t="s">
        <v>493</v>
      </c>
      <c r="F132" s="730" t="s">
        <v>500</v>
      </c>
      <c r="G132" s="730">
        <v>1105005</v>
      </c>
      <c r="H132" s="902">
        <v>45229</v>
      </c>
      <c r="I132" s="901">
        <f t="shared" si="1"/>
        <v>47421</v>
      </c>
      <c r="J132" s="730" t="s">
        <v>501</v>
      </c>
      <c r="K132" s="730" t="s">
        <v>502</v>
      </c>
      <c r="L132" s="731" t="s">
        <v>503</v>
      </c>
      <c r="M132" s="732" t="s">
        <v>1404</v>
      </c>
      <c r="N132" s="736" t="s">
        <v>65</v>
      </c>
      <c r="O132" s="737" t="s">
        <v>1452</v>
      </c>
      <c r="P132" s="738" t="s">
        <v>67</v>
      </c>
      <c r="Q132" s="737" t="s">
        <v>68</v>
      </c>
      <c r="R132" s="740" t="s">
        <v>1453</v>
      </c>
      <c r="S132" s="38"/>
      <c r="T132" s="38"/>
      <c r="U132" s="38"/>
      <c r="V132" s="38"/>
      <c r="W132" s="1"/>
      <c r="X132" s="1"/>
      <c r="Y132" s="1"/>
      <c r="Z132" s="1"/>
    </row>
    <row r="133" spans="1:26" s="39" customFormat="1" x14ac:dyDescent="0.25">
      <c r="A133" s="787">
        <v>127</v>
      </c>
      <c r="B133" s="794" t="s">
        <v>150</v>
      </c>
      <c r="C133" s="731" t="s">
        <v>58</v>
      </c>
      <c r="D133" s="731" t="s">
        <v>115</v>
      </c>
      <c r="E133" s="730" t="s">
        <v>124</v>
      </c>
      <c r="F133" s="730" t="s">
        <v>151</v>
      </c>
      <c r="G133" s="730">
        <v>1208058</v>
      </c>
      <c r="H133" s="902">
        <v>45229</v>
      </c>
      <c r="I133" s="901">
        <f t="shared" ref="I133:I196" si="2">EDATE(H133,72)</f>
        <v>47421</v>
      </c>
      <c r="J133" s="730" t="s">
        <v>152</v>
      </c>
      <c r="K133" s="730" t="s">
        <v>153</v>
      </c>
      <c r="L133" s="731" t="s">
        <v>154</v>
      </c>
      <c r="M133" s="732" t="s">
        <v>1404</v>
      </c>
      <c r="N133" s="736" t="s">
        <v>65</v>
      </c>
      <c r="O133" s="737" t="s">
        <v>1452</v>
      </c>
      <c r="P133" s="738" t="s">
        <v>67</v>
      </c>
      <c r="Q133" s="737" t="s">
        <v>68</v>
      </c>
      <c r="R133" s="740" t="s">
        <v>1453</v>
      </c>
      <c r="S133" s="38"/>
      <c r="T133" s="38"/>
      <c r="U133" s="38"/>
      <c r="V133" s="38"/>
      <c r="W133" s="1"/>
      <c r="X133" s="1"/>
      <c r="Y133" s="1"/>
      <c r="Z133" s="1"/>
    </row>
    <row r="134" spans="1:26" s="39" customFormat="1" x14ac:dyDescent="0.25">
      <c r="A134" s="788">
        <v>128</v>
      </c>
      <c r="B134" s="794" t="s">
        <v>950</v>
      </c>
      <c r="C134" s="731" t="s">
        <v>58</v>
      </c>
      <c r="D134" s="730" t="s">
        <v>902</v>
      </c>
      <c r="E134" s="730" t="s">
        <v>939</v>
      </c>
      <c r="F134" s="730" t="s">
        <v>2693</v>
      </c>
      <c r="G134" s="730">
        <v>1208027</v>
      </c>
      <c r="H134" s="902">
        <v>45260</v>
      </c>
      <c r="I134" s="901">
        <f t="shared" si="2"/>
        <v>47452</v>
      </c>
      <c r="J134" s="730" t="s">
        <v>952</v>
      </c>
      <c r="K134" s="730" t="s">
        <v>953</v>
      </c>
      <c r="L134" s="731" t="s">
        <v>954</v>
      </c>
      <c r="M134" s="732" t="s">
        <v>1404</v>
      </c>
      <c r="N134" s="736" t="s">
        <v>65</v>
      </c>
      <c r="O134" s="737" t="s">
        <v>1452</v>
      </c>
      <c r="P134" s="738" t="s">
        <v>67</v>
      </c>
      <c r="Q134" s="737" t="s">
        <v>68</v>
      </c>
      <c r="R134" s="740" t="s">
        <v>1453</v>
      </c>
      <c r="S134" s="38"/>
      <c r="T134" s="38"/>
      <c r="U134" s="38"/>
      <c r="V134" s="38"/>
      <c r="W134" s="1"/>
      <c r="X134" s="1"/>
      <c r="Y134" s="1"/>
      <c r="Z134" s="1"/>
    </row>
    <row r="135" spans="1:26" s="39" customFormat="1" x14ac:dyDescent="0.25">
      <c r="A135" s="787">
        <v>129</v>
      </c>
      <c r="B135" s="794" t="s">
        <v>696</v>
      </c>
      <c r="C135" s="731" t="s">
        <v>58</v>
      </c>
      <c r="D135" s="745" t="s">
        <v>673</v>
      </c>
      <c r="E135" s="731" t="s">
        <v>674</v>
      </c>
      <c r="F135" s="730" t="s">
        <v>697</v>
      </c>
      <c r="G135" s="730">
        <v>2401051</v>
      </c>
      <c r="H135" s="902">
        <v>45260</v>
      </c>
      <c r="I135" s="901">
        <f t="shared" si="2"/>
        <v>47452</v>
      </c>
      <c r="J135" s="730" t="s">
        <v>698</v>
      </c>
      <c r="K135" s="730" t="s">
        <v>699</v>
      </c>
      <c r="L135" s="731" t="s">
        <v>700</v>
      </c>
      <c r="M135" s="732" t="s">
        <v>1404</v>
      </c>
      <c r="N135" s="736" t="s">
        <v>65</v>
      </c>
      <c r="O135" s="737" t="s">
        <v>1452</v>
      </c>
      <c r="P135" s="738" t="s">
        <v>67</v>
      </c>
      <c r="Q135" s="737" t="s">
        <v>68</v>
      </c>
      <c r="R135" s="740" t="s">
        <v>1453</v>
      </c>
      <c r="S135" s="38"/>
      <c r="T135" s="38"/>
      <c r="U135" s="38"/>
      <c r="V135" s="38"/>
      <c r="W135" s="1"/>
      <c r="X135" s="1"/>
      <c r="Y135" s="1"/>
      <c r="Z135" s="1"/>
    </row>
    <row r="136" spans="1:26" s="39" customFormat="1" x14ac:dyDescent="0.25">
      <c r="A136" s="787">
        <v>130</v>
      </c>
      <c r="B136" s="794" t="s">
        <v>344</v>
      </c>
      <c r="C136" s="731" t="s">
        <v>58</v>
      </c>
      <c r="D136" s="731" t="s">
        <v>327</v>
      </c>
      <c r="E136" s="730" t="s">
        <v>328</v>
      </c>
      <c r="F136" s="730" t="s">
        <v>345</v>
      </c>
      <c r="G136" s="730">
        <v>1306003</v>
      </c>
      <c r="H136" s="902">
        <v>45260</v>
      </c>
      <c r="I136" s="901">
        <f t="shared" si="2"/>
        <v>47452</v>
      </c>
      <c r="J136" s="730" t="s">
        <v>346</v>
      </c>
      <c r="K136" s="730" t="s">
        <v>347</v>
      </c>
      <c r="L136" s="731" t="s">
        <v>348</v>
      </c>
      <c r="M136" s="732" t="s">
        <v>1404</v>
      </c>
      <c r="N136" s="748" t="s">
        <v>65</v>
      </c>
      <c r="O136" s="749" t="s">
        <v>1507</v>
      </c>
      <c r="P136" s="750" t="s">
        <v>67</v>
      </c>
      <c r="Q136" s="737" t="s">
        <v>68</v>
      </c>
      <c r="R136" s="740" t="s">
        <v>1453</v>
      </c>
      <c r="S136" s="38"/>
      <c r="T136" s="38"/>
      <c r="U136" s="38"/>
      <c r="V136" s="38"/>
      <c r="W136" s="1"/>
      <c r="X136" s="1"/>
      <c r="Y136" s="1"/>
      <c r="Z136" s="1"/>
    </row>
    <row r="137" spans="1:26" s="39" customFormat="1" x14ac:dyDescent="0.25">
      <c r="A137" s="788">
        <v>131</v>
      </c>
      <c r="B137" s="794" t="s">
        <v>701</v>
      </c>
      <c r="C137" s="731" t="s">
        <v>58</v>
      </c>
      <c r="D137" s="745" t="s">
        <v>673</v>
      </c>
      <c r="E137" s="731" t="s">
        <v>674</v>
      </c>
      <c r="F137" s="730" t="s">
        <v>702</v>
      </c>
      <c r="G137" s="730">
        <v>1108033</v>
      </c>
      <c r="H137" s="902">
        <v>45290</v>
      </c>
      <c r="I137" s="901">
        <f t="shared" si="2"/>
        <v>47482</v>
      </c>
      <c r="J137" s="730" t="s">
        <v>703</v>
      </c>
      <c r="K137" s="730" t="s">
        <v>704</v>
      </c>
      <c r="L137" s="731" t="s">
        <v>705</v>
      </c>
      <c r="M137" s="732" t="s">
        <v>1404</v>
      </c>
      <c r="N137" s="736" t="s">
        <v>65</v>
      </c>
      <c r="O137" s="737" t="s">
        <v>1594</v>
      </c>
      <c r="P137" s="738" t="s">
        <v>67</v>
      </c>
      <c r="Q137" s="737" t="s">
        <v>68</v>
      </c>
      <c r="R137" s="740" t="s">
        <v>1595</v>
      </c>
      <c r="S137" s="38"/>
      <c r="T137" s="38"/>
      <c r="U137" s="38"/>
      <c r="V137" s="38"/>
      <c r="W137" s="1"/>
      <c r="X137" s="1"/>
      <c r="Y137" s="1"/>
      <c r="Z137" s="1"/>
    </row>
    <row r="138" spans="1:26" s="39" customFormat="1" x14ac:dyDescent="0.25">
      <c r="A138" s="787">
        <v>132</v>
      </c>
      <c r="B138" s="730" t="s">
        <v>282</v>
      </c>
      <c r="C138" s="731" t="s">
        <v>283</v>
      </c>
      <c r="D138" s="731" t="s">
        <v>115</v>
      </c>
      <c r="E138" s="731" t="s">
        <v>261</v>
      </c>
      <c r="F138" s="730" t="s">
        <v>285</v>
      </c>
      <c r="G138" s="730">
        <v>1803070</v>
      </c>
      <c r="H138" s="902">
        <v>45290</v>
      </c>
      <c r="I138" s="901">
        <f t="shared" si="2"/>
        <v>47482</v>
      </c>
      <c r="J138" s="730" t="s">
        <v>286</v>
      </c>
      <c r="K138" s="730" t="s">
        <v>287</v>
      </c>
      <c r="L138" s="731" t="s">
        <v>288</v>
      </c>
      <c r="M138" s="732" t="s">
        <v>1404</v>
      </c>
      <c r="N138" s="748" t="s">
        <v>65</v>
      </c>
      <c r="O138" s="749" t="s">
        <v>1489</v>
      </c>
      <c r="P138" s="750" t="s">
        <v>67</v>
      </c>
      <c r="Q138" s="749" t="s">
        <v>68</v>
      </c>
      <c r="R138" s="740" t="s">
        <v>1490</v>
      </c>
      <c r="S138" s="38"/>
      <c r="T138" s="38"/>
      <c r="U138" s="38"/>
      <c r="V138" s="38"/>
      <c r="W138" s="1"/>
      <c r="X138" s="1"/>
      <c r="Y138" s="1"/>
      <c r="Z138" s="1"/>
    </row>
    <row r="139" spans="1:26" s="39" customFormat="1" x14ac:dyDescent="0.25">
      <c r="A139" s="787">
        <v>133</v>
      </c>
      <c r="B139" s="731" t="s">
        <v>691</v>
      </c>
      <c r="C139" s="731" t="s">
        <v>334</v>
      </c>
      <c r="D139" s="745" t="s">
        <v>673</v>
      </c>
      <c r="E139" s="731" t="s">
        <v>674</v>
      </c>
      <c r="F139" s="731" t="s">
        <v>692</v>
      </c>
      <c r="G139" s="730">
        <v>1105004</v>
      </c>
      <c r="H139" s="902">
        <v>45290</v>
      </c>
      <c r="I139" s="901">
        <f t="shared" si="2"/>
        <v>47482</v>
      </c>
      <c r="J139" s="730" t="s">
        <v>693</v>
      </c>
      <c r="K139" s="730" t="s">
        <v>694</v>
      </c>
      <c r="L139" s="731" t="s">
        <v>695</v>
      </c>
      <c r="M139" s="732" t="s">
        <v>1404</v>
      </c>
      <c r="N139" s="736" t="s">
        <v>65</v>
      </c>
      <c r="O139" s="737" t="s">
        <v>1489</v>
      </c>
      <c r="P139" s="738" t="s">
        <v>67</v>
      </c>
      <c r="Q139" s="737" t="s">
        <v>68</v>
      </c>
      <c r="R139" s="740" t="s">
        <v>1490</v>
      </c>
      <c r="S139" s="38"/>
      <c r="T139" s="38"/>
      <c r="U139" s="38"/>
      <c r="V139" s="38"/>
      <c r="W139" s="1"/>
      <c r="X139" s="1"/>
      <c r="Y139" s="1"/>
      <c r="Z139" s="1"/>
    </row>
    <row r="140" spans="1:26" s="39" customFormat="1" x14ac:dyDescent="0.25">
      <c r="A140" s="788">
        <v>134</v>
      </c>
      <c r="B140" s="730" t="s">
        <v>1596</v>
      </c>
      <c r="C140" s="731" t="s">
        <v>334</v>
      </c>
      <c r="D140" s="745" t="s">
        <v>673</v>
      </c>
      <c r="E140" s="730" t="s">
        <v>674</v>
      </c>
      <c r="F140" s="730" t="s">
        <v>717</v>
      </c>
      <c r="G140" s="730">
        <v>1105004</v>
      </c>
      <c r="H140" s="902">
        <v>45321</v>
      </c>
      <c r="I140" s="901">
        <f t="shared" si="2"/>
        <v>47513</v>
      </c>
      <c r="J140" s="730" t="s">
        <v>1597</v>
      </c>
      <c r="K140" s="796" t="s">
        <v>719</v>
      </c>
      <c r="L140" s="731" t="s">
        <v>720</v>
      </c>
      <c r="M140" s="732" t="s">
        <v>1404</v>
      </c>
      <c r="N140" s="736" t="s">
        <v>65</v>
      </c>
      <c r="O140" s="737" t="s">
        <v>1489</v>
      </c>
      <c r="P140" s="738" t="s">
        <v>67</v>
      </c>
      <c r="Q140" s="737" t="s">
        <v>68</v>
      </c>
      <c r="R140" s="740" t="s">
        <v>1490</v>
      </c>
      <c r="S140" s="38"/>
      <c r="T140" s="38"/>
      <c r="U140" s="38"/>
      <c r="V140" s="38"/>
      <c r="W140" s="1"/>
      <c r="X140" s="1"/>
      <c r="Y140" s="1"/>
      <c r="Z140" s="1"/>
    </row>
    <row r="141" spans="1:26" s="39" customFormat="1" x14ac:dyDescent="0.25">
      <c r="A141" s="787">
        <v>135</v>
      </c>
      <c r="B141" s="794" t="s">
        <v>509</v>
      </c>
      <c r="C141" s="731" t="s">
        <v>30</v>
      </c>
      <c r="D141" s="731" t="s">
        <v>510</v>
      </c>
      <c r="E141" s="731" t="s">
        <v>510</v>
      </c>
      <c r="F141" s="731" t="s">
        <v>511</v>
      </c>
      <c r="G141" s="730">
        <v>1302030</v>
      </c>
      <c r="H141" s="902">
        <v>45321</v>
      </c>
      <c r="I141" s="901">
        <f t="shared" si="2"/>
        <v>47513</v>
      </c>
      <c r="J141" s="744" t="s">
        <v>512</v>
      </c>
      <c r="K141" s="744" t="s">
        <v>513</v>
      </c>
      <c r="L141" s="744" t="s">
        <v>36</v>
      </c>
      <c r="M141" s="732" t="s">
        <v>1404</v>
      </c>
      <c r="N141" s="736" t="s">
        <v>65</v>
      </c>
      <c r="O141" s="737" t="s">
        <v>1554</v>
      </c>
      <c r="P141" s="738" t="s">
        <v>67</v>
      </c>
      <c r="Q141" s="737" t="s">
        <v>68</v>
      </c>
      <c r="R141" s="740" t="s">
        <v>1555</v>
      </c>
    </row>
    <row r="142" spans="1:26" s="39" customFormat="1" x14ac:dyDescent="0.25">
      <c r="A142" s="787">
        <v>136</v>
      </c>
      <c r="B142" s="794" t="s">
        <v>1281</v>
      </c>
      <c r="C142" s="731" t="s">
        <v>30</v>
      </c>
      <c r="D142" s="731" t="s">
        <v>1120</v>
      </c>
      <c r="E142" s="731" t="s">
        <v>1120</v>
      </c>
      <c r="F142" s="731" t="s">
        <v>1282</v>
      </c>
      <c r="G142" s="730">
        <v>2211001</v>
      </c>
      <c r="H142" s="902">
        <v>45321</v>
      </c>
      <c r="I142" s="901">
        <f t="shared" si="2"/>
        <v>47513</v>
      </c>
      <c r="J142" s="744" t="s">
        <v>1283</v>
      </c>
      <c r="K142" s="744" t="s">
        <v>1284</v>
      </c>
      <c r="L142" s="744" t="s">
        <v>36</v>
      </c>
      <c r="M142" s="732" t="s">
        <v>1404</v>
      </c>
      <c r="N142" s="736" t="s">
        <v>65</v>
      </c>
      <c r="O142" s="737" t="s">
        <v>1554</v>
      </c>
      <c r="P142" s="738" t="s">
        <v>67</v>
      </c>
      <c r="Q142" s="737" t="s">
        <v>68</v>
      </c>
      <c r="R142" s="740" t="s">
        <v>1555</v>
      </c>
      <c r="S142" s="38"/>
      <c r="T142" s="38"/>
      <c r="U142" s="38"/>
      <c r="V142" s="38"/>
      <c r="W142" s="1"/>
      <c r="X142" s="1"/>
      <c r="Y142" s="1"/>
      <c r="Z142" s="1"/>
    </row>
    <row r="143" spans="1:26" s="39" customFormat="1" x14ac:dyDescent="0.25">
      <c r="A143" s="788">
        <v>137</v>
      </c>
      <c r="B143" s="794" t="s">
        <v>1179</v>
      </c>
      <c r="C143" s="731" t="s">
        <v>30</v>
      </c>
      <c r="D143" s="731" t="s">
        <v>1120</v>
      </c>
      <c r="E143" s="795" t="s">
        <v>1180</v>
      </c>
      <c r="F143" s="731" t="s">
        <v>1181</v>
      </c>
      <c r="G143" s="730">
        <v>1105002</v>
      </c>
      <c r="H143" s="902">
        <v>45351</v>
      </c>
      <c r="I143" s="901">
        <f t="shared" si="2"/>
        <v>47542</v>
      </c>
      <c r="J143" s="744" t="s">
        <v>1182</v>
      </c>
      <c r="K143" s="730" t="s">
        <v>1183</v>
      </c>
      <c r="L143" s="730" t="s">
        <v>36</v>
      </c>
      <c r="M143" s="732" t="s">
        <v>1404</v>
      </c>
      <c r="N143" s="736" t="s">
        <v>65</v>
      </c>
      <c r="O143" s="737" t="s">
        <v>1554</v>
      </c>
      <c r="P143" s="738" t="s">
        <v>67</v>
      </c>
      <c r="Q143" s="737" t="s">
        <v>68</v>
      </c>
      <c r="R143" s="740" t="s">
        <v>1555</v>
      </c>
      <c r="S143" s="38"/>
      <c r="T143" s="38"/>
      <c r="U143" s="38"/>
      <c r="V143" s="38"/>
      <c r="W143" s="1"/>
      <c r="X143" s="1"/>
      <c r="Y143" s="1"/>
      <c r="Z143" s="1"/>
    </row>
    <row r="144" spans="1:26" s="39" customFormat="1" x14ac:dyDescent="0.25">
      <c r="A144" s="787">
        <v>138</v>
      </c>
      <c r="B144" s="794" t="s">
        <v>1141</v>
      </c>
      <c r="C144" s="731" t="s">
        <v>58</v>
      </c>
      <c r="D144" s="731" t="s">
        <v>1120</v>
      </c>
      <c r="E144" s="730" t="s">
        <v>1121</v>
      </c>
      <c r="F144" s="798" t="s">
        <v>1142</v>
      </c>
      <c r="G144" s="730">
        <v>1706002</v>
      </c>
      <c r="H144" s="902">
        <v>45351</v>
      </c>
      <c r="I144" s="901">
        <f t="shared" si="2"/>
        <v>47542</v>
      </c>
      <c r="J144" s="730" t="s">
        <v>1143</v>
      </c>
      <c r="K144" s="730" t="s">
        <v>1144</v>
      </c>
      <c r="L144" s="731" t="s">
        <v>1145</v>
      </c>
      <c r="M144" s="732" t="s">
        <v>1404</v>
      </c>
      <c r="N144" s="736" t="s">
        <v>65</v>
      </c>
      <c r="O144" s="737" t="s">
        <v>1450</v>
      </c>
      <c r="P144" s="738" t="s">
        <v>67</v>
      </c>
      <c r="Q144" s="737" t="s">
        <v>68</v>
      </c>
      <c r="R144" s="740" t="s">
        <v>1451</v>
      </c>
      <c r="S144" s="38"/>
      <c r="T144" s="38"/>
      <c r="U144" s="38"/>
      <c r="V144" s="38"/>
      <c r="W144" s="1"/>
      <c r="X144" s="1"/>
      <c r="Y144" s="1"/>
      <c r="Z144" s="1"/>
    </row>
    <row r="145" spans="1:26" s="39" customFormat="1" x14ac:dyDescent="0.25">
      <c r="A145" s="787">
        <v>139</v>
      </c>
      <c r="B145" s="794" t="s">
        <v>1184</v>
      </c>
      <c r="C145" s="731" t="s">
        <v>58</v>
      </c>
      <c r="D145" s="731" t="s">
        <v>1120</v>
      </c>
      <c r="E145" s="730" t="s">
        <v>1180</v>
      </c>
      <c r="F145" s="730" t="s">
        <v>1185</v>
      </c>
      <c r="G145" s="730">
        <v>1105003</v>
      </c>
      <c r="H145" s="902">
        <v>45351</v>
      </c>
      <c r="I145" s="901">
        <f t="shared" si="2"/>
        <v>47542</v>
      </c>
      <c r="J145" s="730" t="s">
        <v>1186</v>
      </c>
      <c r="K145" s="730" t="s">
        <v>1187</v>
      </c>
      <c r="L145" s="731" t="s">
        <v>1188</v>
      </c>
      <c r="M145" s="732" t="s">
        <v>1404</v>
      </c>
      <c r="N145" s="736" t="s">
        <v>65</v>
      </c>
      <c r="O145" s="737" t="s">
        <v>1450</v>
      </c>
      <c r="P145" s="738" t="s">
        <v>67</v>
      </c>
      <c r="Q145" s="737" t="s">
        <v>68</v>
      </c>
      <c r="R145" s="740" t="s">
        <v>1451</v>
      </c>
      <c r="S145" s="38"/>
      <c r="T145" s="38"/>
      <c r="U145" s="38"/>
      <c r="V145" s="38"/>
      <c r="W145" s="1"/>
      <c r="X145" s="1"/>
      <c r="Y145" s="1"/>
      <c r="Z145" s="1"/>
    </row>
    <row r="146" spans="1:26" s="39" customFormat="1" x14ac:dyDescent="0.25">
      <c r="A146" s="788">
        <v>140</v>
      </c>
      <c r="B146" s="794" t="s">
        <v>145</v>
      </c>
      <c r="C146" s="731" t="s">
        <v>58</v>
      </c>
      <c r="D146" s="731" t="s">
        <v>115</v>
      </c>
      <c r="E146" s="730" t="s">
        <v>124</v>
      </c>
      <c r="F146" s="730" t="s">
        <v>146</v>
      </c>
      <c r="G146" s="730">
        <v>1208059</v>
      </c>
      <c r="H146" s="902">
        <v>45380</v>
      </c>
      <c r="I146" s="901">
        <f t="shared" si="2"/>
        <v>47571</v>
      </c>
      <c r="J146" s="730" t="s">
        <v>147</v>
      </c>
      <c r="K146" s="730" t="s">
        <v>148</v>
      </c>
      <c r="L146" s="731" t="s">
        <v>149</v>
      </c>
      <c r="M146" s="732" t="s">
        <v>1404</v>
      </c>
      <c r="N146" s="736" t="s">
        <v>65</v>
      </c>
      <c r="O146" s="737" t="s">
        <v>1450</v>
      </c>
      <c r="P146" s="738" t="s">
        <v>67</v>
      </c>
      <c r="Q146" s="737" t="s">
        <v>68</v>
      </c>
      <c r="R146" s="740" t="s">
        <v>1451</v>
      </c>
      <c r="S146" s="38"/>
      <c r="T146" s="38"/>
      <c r="U146" s="38"/>
      <c r="V146" s="38"/>
      <c r="W146" s="1"/>
      <c r="X146" s="1"/>
      <c r="Y146" s="1"/>
      <c r="Z146" s="1"/>
    </row>
    <row r="147" spans="1:26" s="39" customFormat="1" x14ac:dyDescent="0.25">
      <c r="A147" s="787">
        <v>141</v>
      </c>
      <c r="B147" s="730" t="s">
        <v>834</v>
      </c>
      <c r="C147" s="731" t="s">
        <v>58</v>
      </c>
      <c r="D147" s="730" t="s">
        <v>823</v>
      </c>
      <c r="E147" s="730" t="s">
        <v>824</v>
      </c>
      <c r="F147" s="730" t="s">
        <v>835</v>
      </c>
      <c r="G147" s="730">
        <v>1301033</v>
      </c>
      <c r="H147" s="902">
        <v>45380</v>
      </c>
      <c r="I147" s="901">
        <f t="shared" si="2"/>
        <v>47571</v>
      </c>
      <c r="J147" s="730" t="s">
        <v>836</v>
      </c>
      <c r="K147" s="730" t="s">
        <v>837</v>
      </c>
      <c r="L147" s="731" t="s">
        <v>838</v>
      </c>
      <c r="M147" s="732" t="s">
        <v>1404</v>
      </c>
      <c r="N147" s="736" t="s">
        <v>65</v>
      </c>
      <c r="O147" s="737" t="s">
        <v>1450</v>
      </c>
      <c r="P147" s="738" t="s">
        <v>67</v>
      </c>
      <c r="Q147" s="737" t="s">
        <v>68</v>
      </c>
      <c r="R147" s="740" t="s">
        <v>1451</v>
      </c>
      <c r="S147" s="38"/>
      <c r="T147" s="38"/>
      <c r="U147" s="38"/>
      <c r="V147" s="38"/>
      <c r="W147" s="1"/>
      <c r="X147" s="1"/>
      <c r="Y147" s="1"/>
      <c r="Z147" s="1"/>
    </row>
    <row r="148" spans="1:26" s="39" customFormat="1" x14ac:dyDescent="0.25">
      <c r="A148" s="787">
        <v>142</v>
      </c>
      <c r="B148" s="731" t="s">
        <v>1094</v>
      </c>
      <c r="C148" s="731" t="s">
        <v>58</v>
      </c>
      <c r="D148" s="789" t="s">
        <v>1026</v>
      </c>
      <c r="E148" s="731" t="s">
        <v>1080</v>
      </c>
      <c r="F148" s="731" t="s">
        <v>1095</v>
      </c>
      <c r="G148" s="730">
        <v>1204033</v>
      </c>
      <c r="H148" s="902">
        <v>45380</v>
      </c>
      <c r="I148" s="901">
        <f t="shared" si="2"/>
        <v>47571</v>
      </c>
      <c r="J148" s="730" t="s">
        <v>1096</v>
      </c>
      <c r="K148" s="730" t="s">
        <v>1097</v>
      </c>
      <c r="L148" s="731" t="s">
        <v>1098</v>
      </c>
      <c r="M148" s="732" t="s">
        <v>1404</v>
      </c>
      <c r="N148" s="736" t="s">
        <v>65</v>
      </c>
      <c r="O148" s="737" t="s">
        <v>1450</v>
      </c>
      <c r="P148" s="738" t="s">
        <v>67</v>
      </c>
      <c r="Q148" s="737" t="s">
        <v>68</v>
      </c>
      <c r="R148" s="740" t="s">
        <v>1451</v>
      </c>
      <c r="S148" s="38"/>
      <c r="T148" s="38"/>
      <c r="U148" s="38"/>
      <c r="V148" s="38"/>
      <c r="W148" s="1"/>
      <c r="X148" s="1"/>
      <c r="Y148" s="1"/>
      <c r="Z148" s="1"/>
    </row>
    <row r="149" spans="1:26" s="39" customFormat="1" x14ac:dyDescent="0.25">
      <c r="A149" s="788">
        <v>143</v>
      </c>
      <c r="B149" s="731" t="s">
        <v>1099</v>
      </c>
      <c r="C149" s="731" t="s">
        <v>58</v>
      </c>
      <c r="D149" s="789" t="s">
        <v>1026</v>
      </c>
      <c r="E149" s="731" t="s">
        <v>1080</v>
      </c>
      <c r="F149" s="731" t="s">
        <v>1100</v>
      </c>
      <c r="G149" s="730">
        <v>1510001</v>
      </c>
      <c r="H149" s="902">
        <v>45411</v>
      </c>
      <c r="I149" s="901">
        <f t="shared" si="2"/>
        <v>47602</v>
      </c>
      <c r="J149" s="730" t="s">
        <v>1101</v>
      </c>
      <c r="K149" s="730" t="s">
        <v>1102</v>
      </c>
      <c r="L149" s="731" t="s">
        <v>1103</v>
      </c>
      <c r="M149" s="732" t="s">
        <v>1404</v>
      </c>
      <c r="N149" s="736" t="s">
        <v>65</v>
      </c>
      <c r="O149" s="737" t="s">
        <v>1450</v>
      </c>
      <c r="P149" s="738" t="s">
        <v>67</v>
      </c>
      <c r="Q149" s="737" t="s">
        <v>68</v>
      </c>
      <c r="R149" s="740" t="s">
        <v>1451</v>
      </c>
      <c r="S149" s="38"/>
      <c r="T149" s="38"/>
      <c r="U149" s="38"/>
      <c r="V149" s="38"/>
      <c r="W149" s="1"/>
      <c r="X149" s="1"/>
      <c r="Y149" s="1"/>
      <c r="Z149" s="1"/>
    </row>
    <row r="150" spans="1:26" s="39" customFormat="1" x14ac:dyDescent="0.25">
      <c r="A150" s="787">
        <v>144</v>
      </c>
      <c r="B150" s="731" t="s">
        <v>360</v>
      </c>
      <c r="C150" s="731" t="s">
        <v>58</v>
      </c>
      <c r="D150" s="730" t="s">
        <v>413</v>
      </c>
      <c r="E150" s="730" t="s">
        <v>422</v>
      </c>
      <c r="F150" s="731" t="s">
        <v>428</v>
      </c>
      <c r="G150" s="730">
        <v>1904001</v>
      </c>
      <c r="H150" s="902">
        <v>45411</v>
      </c>
      <c r="I150" s="901">
        <f t="shared" si="2"/>
        <v>47602</v>
      </c>
      <c r="J150" s="730" t="s">
        <v>429</v>
      </c>
      <c r="K150" s="730" t="s">
        <v>430</v>
      </c>
      <c r="L150" s="731" t="s">
        <v>431</v>
      </c>
      <c r="M150" s="732" t="s">
        <v>1404</v>
      </c>
      <c r="N150" s="736" t="s">
        <v>80</v>
      </c>
      <c r="O150" s="737" t="s">
        <v>1486</v>
      </c>
      <c r="P150" s="738" t="s">
        <v>83</v>
      </c>
      <c r="Q150" s="737" t="s">
        <v>1419</v>
      </c>
      <c r="R150" s="740" t="s">
        <v>1487</v>
      </c>
    </row>
    <row r="151" spans="1:26" s="39" customFormat="1" x14ac:dyDescent="0.25">
      <c r="A151" s="787">
        <v>145</v>
      </c>
      <c r="B151" s="731" t="s">
        <v>1146</v>
      </c>
      <c r="C151" s="731" t="s">
        <v>58</v>
      </c>
      <c r="D151" s="731" t="s">
        <v>1120</v>
      </c>
      <c r="E151" s="730" t="s">
        <v>1121</v>
      </c>
      <c r="F151" s="798" t="s">
        <v>1147</v>
      </c>
      <c r="G151" s="730">
        <v>1610006</v>
      </c>
      <c r="H151" s="902">
        <v>45411</v>
      </c>
      <c r="I151" s="901">
        <f t="shared" si="2"/>
        <v>47602</v>
      </c>
      <c r="J151" s="730" t="s">
        <v>1148</v>
      </c>
      <c r="K151" s="745" t="s">
        <v>1149</v>
      </c>
      <c r="L151" s="731" t="s">
        <v>1150</v>
      </c>
      <c r="M151" s="732" t="s">
        <v>1404</v>
      </c>
      <c r="N151" s="751" t="s">
        <v>80</v>
      </c>
      <c r="O151" s="737" t="s">
        <v>1486</v>
      </c>
      <c r="P151" s="738" t="s">
        <v>83</v>
      </c>
      <c r="Q151" s="737" t="s">
        <v>1419</v>
      </c>
      <c r="R151" s="740" t="s">
        <v>1487</v>
      </c>
      <c r="S151" s="38"/>
      <c r="T151" s="38"/>
      <c r="U151" s="38"/>
      <c r="V151" s="38"/>
      <c r="W151" s="1"/>
      <c r="X151" s="1"/>
      <c r="Y151" s="1"/>
      <c r="Z151" s="1"/>
    </row>
    <row r="152" spans="1:26" s="39" customFormat="1" x14ac:dyDescent="0.25">
      <c r="A152" s="788">
        <v>146</v>
      </c>
      <c r="B152" s="731" t="s">
        <v>277</v>
      </c>
      <c r="C152" s="731" t="s">
        <v>58</v>
      </c>
      <c r="D152" s="731" t="s">
        <v>115</v>
      </c>
      <c r="E152" s="731" t="s">
        <v>261</v>
      </c>
      <c r="F152" s="731" t="s">
        <v>278</v>
      </c>
      <c r="G152" s="730">
        <v>2403012</v>
      </c>
      <c r="H152" s="902">
        <v>45441</v>
      </c>
      <c r="I152" s="901">
        <f t="shared" si="2"/>
        <v>47632</v>
      </c>
      <c r="J152" s="730" t="s">
        <v>279</v>
      </c>
      <c r="K152" s="730" t="s">
        <v>280</v>
      </c>
      <c r="L152" s="731" t="s">
        <v>281</v>
      </c>
      <c r="M152" s="732" t="s">
        <v>1404</v>
      </c>
      <c r="N152" s="736" t="s">
        <v>80</v>
      </c>
      <c r="O152" s="737" t="s">
        <v>1486</v>
      </c>
      <c r="P152" s="738" t="s">
        <v>83</v>
      </c>
      <c r="Q152" s="737" t="s">
        <v>1419</v>
      </c>
      <c r="R152" s="740" t="s">
        <v>1487</v>
      </c>
    </row>
    <row r="153" spans="1:26" s="39" customFormat="1" x14ac:dyDescent="0.25">
      <c r="A153" s="787">
        <v>147</v>
      </c>
      <c r="B153" s="794" t="s">
        <v>547</v>
      </c>
      <c r="C153" s="731" t="s">
        <v>58</v>
      </c>
      <c r="D153" s="730" t="s">
        <v>541</v>
      </c>
      <c r="E153" s="730" t="s">
        <v>542</v>
      </c>
      <c r="F153" s="731" t="s">
        <v>548</v>
      </c>
      <c r="G153" s="730">
        <v>2501007</v>
      </c>
      <c r="H153" s="902">
        <v>45441</v>
      </c>
      <c r="I153" s="901">
        <f t="shared" si="2"/>
        <v>47632</v>
      </c>
      <c r="J153" s="730" t="s">
        <v>549</v>
      </c>
      <c r="K153" s="730" t="s">
        <v>550</v>
      </c>
      <c r="L153" s="731" t="s">
        <v>551</v>
      </c>
      <c r="M153" s="732" t="s">
        <v>1404</v>
      </c>
      <c r="N153" s="736" t="s">
        <v>80</v>
      </c>
      <c r="O153" s="737" t="s">
        <v>1563</v>
      </c>
      <c r="P153" s="738" t="s">
        <v>83</v>
      </c>
      <c r="Q153" s="737" t="s">
        <v>1419</v>
      </c>
      <c r="R153" s="740" t="s">
        <v>1564</v>
      </c>
      <c r="S153" s="38"/>
      <c r="T153" s="38"/>
      <c r="U153" s="38"/>
      <c r="V153" s="38"/>
      <c r="W153" s="1"/>
      <c r="X153" s="1"/>
      <c r="Y153" s="1"/>
      <c r="Z153" s="1"/>
    </row>
    <row r="154" spans="1:26" s="39" customFormat="1" x14ac:dyDescent="0.25">
      <c r="A154" s="787">
        <v>148</v>
      </c>
      <c r="B154" s="794" t="s">
        <v>628</v>
      </c>
      <c r="C154" s="731" t="s">
        <v>30</v>
      </c>
      <c r="D154" s="730" t="s">
        <v>597</v>
      </c>
      <c r="E154" s="731" t="s">
        <v>629</v>
      </c>
      <c r="F154" s="731" t="s">
        <v>630</v>
      </c>
      <c r="G154" s="730">
        <v>1109052</v>
      </c>
      <c r="H154" s="902">
        <v>45441</v>
      </c>
      <c r="I154" s="901">
        <f t="shared" si="2"/>
        <v>47632</v>
      </c>
      <c r="J154" s="744" t="s">
        <v>631</v>
      </c>
      <c r="K154" s="744" t="s">
        <v>632</v>
      </c>
      <c r="L154" s="744" t="s">
        <v>36</v>
      </c>
      <c r="M154" s="732" t="s">
        <v>1404</v>
      </c>
      <c r="N154" s="736" t="s">
        <v>65</v>
      </c>
      <c r="O154" s="737" t="s">
        <v>1582</v>
      </c>
      <c r="P154" s="738" t="s">
        <v>67</v>
      </c>
      <c r="Q154" s="739" t="s">
        <v>68</v>
      </c>
      <c r="R154" s="740" t="s">
        <v>1583</v>
      </c>
      <c r="S154" s="38"/>
      <c r="T154" s="38"/>
      <c r="U154" s="38"/>
      <c r="V154" s="38"/>
      <c r="W154" s="1"/>
      <c r="X154" s="1"/>
      <c r="Y154" s="1"/>
      <c r="Z154" s="1"/>
    </row>
    <row r="155" spans="1:26" s="39" customFormat="1" x14ac:dyDescent="0.25">
      <c r="A155" s="788">
        <v>149</v>
      </c>
      <c r="B155" s="730" t="s">
        <v>1089</v>
      </c>
      <c r="C155" s="731" t="s">
        <v>283</v>
      </c>
      <c r="D155" s="789" t="s">
        <v>1026</v>
      </c>
      <c r="E155" s="731" t="s">
        <v>1080</v>
      </c>
      <c r="F155" s="730" t="s">
        <v>1667</v>
      </c>
      <c r="G155" s="730">
        <v>1604003</v>
      </c>
      <c r="H155" s="902">
        <v>45472</v>
      </c>
      <c r="I155" s="901">
        <f t="shared" si="2"/>
        <v>47663</v>
      </c>
      <c r="J155" s="730" t="s">
        <v>1091</v>
      </c>
      <c r="K155" s="730" t="s">
        <v>1092</v>
      </c>
      <c r="L155" s="731" t="s">
        <v>1093</v>
      </c>
      <c r="M155" s="732" t="s">
        <v>1404</v>
      </c>
      <c r="N155" s="736" t="s">
        <v>65</v>
      </c>
      <c r="O155" s="737" t="s">
        <v>1668</v>
      </c>
      <c r="P155" s="738" t="s">
        <v>67</v>
      </c>
      <c r="Q155" s="737" t="s">
        <v>68</v>
      </c>
      <c r="R155" s="740" t="s">
        <v>1669</v>
      </c>
    </row>
    <row r="156" spans="1:26" x14ac:dyDescent="0.25">
      <c r="A156" s="787">
        <v>150</v>
      </c>
      <c r="B156" s="731" t="s">
        <v>955</v>
      </c>
      <c r="C156" s="731" t="s">
        <v>58</v>
      </c>
      <c r="D156" s="730" t="s">
        <v>902</v>
      </c>
      <c r="E156" s="731" t="s">
        <v>939</v>
      </c>
      <c r="F156" s="730" t="s">
        <v>956</v>
      </c>
      <c r="G156" s="730">
        <v>1903003</v>
      </c>
      <c r="H156" s="902">
        <v>45472</v>
      </c>
      <c r="I156" s="901">
        <f t="shared" si="2"/>
        <v>47663</v>
      </c>
      <c r="J156" s="730" t="s">
        <v>957</v>
      </c>
      <c r="K156" s="730" t="s">
        <v>958</v>
      </c>
      <c r="L156" s="731" t="s">
        <v>959</v>
      </c>
      <c r="M156" s="732" t="s">
        <v>1404</v>
      </c>
      <c r="N156" s="736" t="s">
        <v>80</v>
      </c>
      <c r="O156" s="737" t="s">
        <v>1591</v>
      </c>
      <c r="P156" s="738" t="s">
        <v>67</v>
      </c>
      <c r="Q156" s="737" t="s">
        <v>68</v>
      </c>
      <c r="R156" s="740" t="s">
        <v>1592</v>
      </c>
      <c r="W156" s="1"/>
    </row>
    <row r="157" spans="1:26" s="39" customFormat="1" x14ac:dyDescent="0.25">
      <c r="A157" s="787">
        <v>151</v>
      </c>
      <c r="B157" s="731" t="s">
        <v>779</v>
      </c>
      <c r="C157" s="731" t="s">
        <v>58</v>
      </c>
      <c r="D157" s="745" t="s">
        <v>673</v>
      </c>
      <c r="E157" s="730" t="s">
        <v>769</v>
      </c>
      <c r="F157" s="731" t="s">
        <v>780</v>
      </c>
      <c r="G157" s="730">
        <v>2501006</v>
      </c>
      <c r="H157" s="902">
        <v>45472</v>
      </c>
      <c r="I157" s="901">
        <f t="shared" si="2"/>
        <v>47663</v>
      </c>
      <c r="J157" s="730" t="s">
        <v>781</v>
      </c>
      <c r="K157" s="730" t="s">
        <v>782</v>
      </c>
      <c r="L157" s="731" t="s">
        <v>783</v>
      </c>
      <c r="M157" s="732" t="s">
        <v>1404</v>
      </c>
      <c r="N157" s="736" t="s">
        <v>80</v>
      </c>
      <c r="O157" s="737" t="s">
        <v>1591</v>
      </c>
      <c r="P157" s="738" t="s">
        <v>67</v>
      </c>
      <c r="Q157" s="737" t="s">
        <v>68</v>
      </c>
      <c r="R157" s="740" t="s">
        <v>1592</v>
      </c>
      <c r="S157" s="38"/>
      <c r="T157" s="38"/>
      <c r="U157" s="38"/>
      <c r="V157" s="38"/>
      <c r="W157" s="1"/>
      <c r="X157" s="1"/>
      <c r="Y157" s="1"/>
      <c r="Z157" s="1"/>
    </row>
    <row r="158" spans="1:26" s="39" customFormat="1" x14ac:dyDescent="0.25">
      <c r="A158" s="788">
        <v>152</v>
      </c>
      <c r="B158" s="731" t="s">
        <v>686</v>
      </c>
      <c r="C158" s="731" t="s">
        <v>334</v>
      </c>
      <c r="D158" s="745" t="s">
        <v>673</v>
      </c>
      <c r="E158" s="731" t="s">
        <v>674</v>
      </c>
      <c r="F158" s="731" t="s">
        <v>687</v>
      </c>
      <c r="G158" s="730">
        <v>1406015</v>
      </c>
      <c r="H158" s="902">
        <v>45502</v>
      </c>
      <c r="I158" s="901">
        <f t="shared" si="2"/>
        <v>47693</v>
      </c>
      <c r="J158" s="731" t="s">
        <v>688</v>
      </c>
      <c r="K158" s="731" t="s">
        <v>32</v>
      </c>
      <c r="L158" s="731" t="s">
        <v>690</v>
      </c>
      <c r="M158" s="732" t="s">
        <v>1404</v>
      </c>
      <c r="N158" s="736" t="s">
        <v>80</v>
      </c>
      <c r="O158" s="737" t="s">
        <v>1591</v>
      </c>
      <c r="P158" s="738" t="s">
        <v>67</v>
      </c>
      <c r="Q158" s="737" t="s">
        <v>68</v>
      </c>
      <c r="R158" s="740" t="s">
        <v>1592</v>
      </c>
      <c r="S158" s="38"/>
      <c r="T158" s="38"/>
      <c r="U158" s="38"/>
      <c r="V158" s="38"/>
      <c r="W158" s="1"/>
      <c r="X158" s="1"/>
      <c r="Y158" s="1"/>
      <c r="Z158" s="1"/>
    </row>
    <row r="159" spans="1:26" s="39" customFormat="1" x14ac:dyDescent="0.25">
      <c r="A159" s="787">
        <v>153</v>
      </c>
      <c r="B159" s="794" t="s">
        <v>1085</v>
      </c>
      <c r="C159" s="731" t="s">
        <v>30</v>
      </c>
      <c r="D159" s="789" t="s">
        <v>1026</v>
      </c>
      <c r="E159" s="731" t="s">
        <v>1080</v>
      </c>
      <c r="F159" s="731" t="s">
        <v>1086</v>
      </c>
      <c r="G159" s="730">
        <v>1011003</v>
      </c>
      <c r="H159" s="902">
        <v>45502</v>
      </c>
      <c r="I159" s="901">
        <f t="shared" si="2"/>
        <v>47693</v>
      </c>
      <c r="J159" s="744" t="s">
        <v>1087</v>
      </c>
      <c r="K159" s="730" t="s">
        <v>1088</v>
      </c>
      <c r="L159" s="731" t="s">
        <v>36</v>
      </c>
      <c r="M159" s="732" t="s">
        <v>1404</v>
      </c>
      <c r="N159" s="736" t="s">
        <v>910</v>
      </c>
      <c r="O159" s="737" t="s">
        <v>911</v>
      </c>
      <c r="P159" s="738" t="s">
        <v>1664</v>
      </c>
      <c r="Q159" s="737" t="s">
        <v>1665</v>
      </c>
      <c r="R159" s="740" t="s">
        <v>1666</v>
      </c>
      <c r="S159" s="38"/>
      <c r="T159" s="38"/>
      <c r="U159" s="38"/>
      <c r="V159" s="38"/>
      <c r="W159" s="1"/>
      <c r="X159" s="1"/>
      <c r="Y159" s="1"/>
      <c r="Z159" s="1"/>
    </row>
    <row r="160" spans="1:26" s="39" customFormat="1" x14ac:dyDescent="0.25">
      <c r="A160" s="787">
        <v>154</v>
      </c>
      <c r="B160" s="731" t="s">
        <v>706</v>
      </c>
      <c r="C160" s="731" t="s">
        <v>58</v>
      </c>
      <c r="D160" s="745" t="s">
        <v>673</v>
      </c>
      <c r="E160" s="731" t="s">
        <v>674</v>
      </c>
      <c r="F160" s="730" t="s">
        <v>707</v>
      </c>
      <c r="G160" s="730">
        <v>1109078</v>
      </c>
      <c r="H160" s="902">
        <v>45502</v>
      </c>
      <c r="I160" s="901">
        <f t="shared" si="2"/>
        <v>47693</v>
      </c>
      <c r="J160" s="731" t="s">
        <v>708</v>
      </c>
      <c r="K160" s="731" t="s">
        <v>709</v>
      </c>
      <c r="L160" s="731" t="s">
        <v>710</v>
      </c>
      <c r="M160" s="732" t="s">
        <v>1404</v>
      </c>
      <c r="N160" s="736" t="s">
        <v>1444</v>
      </c>
      <c r="O160" s="737" t="s">
        <v>1445</v>
      </c>
      <c r="P160" s="738" t="s">
        <v>1446</v>
      </c>
      <c r="Q160" s="737" t="s">
        <v>1447</v>
      </c>
      <c r="R160" s="740" t="s">
        <v>1448</v>
      </c>
      <c r="S160" s="38"/>
      <c r="T160" s="38"/>
      <c r="U160" s="38"/>
      <c r="V160" s="38"/>
      <c r="W160" s="1"/>
      <c r="X160" s="1"/>
      <c r="Y160" s="1"/>
      <c r="Z160" s="1"/>
    </row>
    <row r="161" spans="1:26" s="39" customFormat="1" x14ac:dyDescent="0.25">
      <c r="A161" s="788">
        <v>155</v>
      </c>
      <c r="B161" s="731" t="s">
        <v>140</v>
      </c>
      <c r="C161" s="731" t="s">
        <v>58</v>
      </c>
      <c r="D161" s="731" t="s">
        <v>115</v>
      </c>
      <c r="E161" s="730" t="s">
        <v>124</v>
      </c>
      <c r="F161" s="799" t="s">
        <v>1449</v>
      </c>
      <c r="G161" s="730">
        <v>1109018</v>
      </c>
      <c r="H161" s="902">
        <v>45533</v>
      </c>
      <c r="I161" s="901">
        <f t="shared" si="2"/>
        <v>47724</v>
      </c>
      <c r="J161" s="731" t="s">
        <v>142</v>
      </c>
      <c r="K161" s="731" t="s">
        <v>143</v>
      </c>
      <c r="L161" s="731" t="s">
        <v>144</v>
      </c>
      <c r="M161" s="732" t="s">
        <v>1404</v>
      </c>
      <c r="N161" s="736" t="s">
        <v>1444</v>
      </c>
      <c r="O161" s="737" t="s">
        <v>1445</v>
      </c>
      <c r="P161" s="738" t="s">
        <v>1446</v>
      </c>
      <c r="Q161" s="737" t="s">
        <v>1447</v>
      </c>
      <c r="R161" s="740" t="s">
        <v>1448</v>
      </c>
      <c r="S161" s="38"/>
      <c r="T161" s="38"/>
      <c r="U161" s="38"/>
      <c r="V161" s="38"/>
      <c r="W161" s="1"/>
      <c r="X161" s="1"/>
      <c r="Y161" s="1"/>
      <c r="Z161" s="1"/>
    </row>
    <row r="162" spans="1:26" s="39" customFormat="1" x14ac:dyDescent="0.25">
      <c r="A162" s="787">
        <v>156</v>
      </c>
      <c r="B162" s="731" t="s">
        <v>135</v>
      </c>
      <c r="C162" s="731" t="s">
        <v>58</v>
      </c>
      <c r="D162" s="731" t="s">
        <v>115</v>
      </c>
      <c r="E162" s="730" t="s">
        <v>124</v>
      </c>
      <c r="F162" s="730" t="s">
        <v>136</v>
      </c>
      <c r="G162" s="730">
        <v>1411001</v>
      </c>
      <c r="H162" s="902">
        <v>45533</v>
      </c>
      <c r="I162" s="901">
        <f t="shared" si="2"/>
        <v>47724</v>
      </c>
      <c r="J162" s="731" t="s">
        <v>137</v>
      </c>
      <c r="K162" s="731" t="s">
        <v>138</v>
      </c>
      <c r="L162" s="731" t="s">
        <v>139</v>
      </c>
      <c r="M162" s="732" t="s">
        <v>1404</v>
      </c>
      <c r="N162" s="736" t="s">
        <v>1444</v>
      </c>
      <c r="O162" s="737" t="s">
        <v>1445</v>
      </c>
      <c r="P162" s="738" t="s">
        <v>1446</v>
      </c>
      <c r="Q162" s="737" t="s">
        <v>1447</v>
      </c>
      <c r="R162" s="740" t="s">
        <v>1448</v>
      </c>
      <c r="S162" s="38"/>
      <c r="T162" s="38"/>
      <c r="U162" s="38"/>
      <c r="V162" s="38"/>
      <c r="W162" s="1"/>
      <c r="X162" s="1"/>
      <c r="Y162" s="1"/>
      <c r="Z162" s="1"/>
    </row>
    <row r="163" spans="1:26" s="39" customFormat="1" x14ac:dyDescent="0.25">
      <c r="A163" s="787">
        <v>157</v>
      </c>
      <c r="B163" s="730" t="s">
        <v>460</v>
      </c>
      <c r="C163" s="731" t="s">
        <v>283</v>
      </c>
      <c r="D163" s="730" t="s">
        <v>413</v>
      </c>
      <c r="E163" s="730" t="s">
        <v>455</v>
      </c>
      <c r="F163" s="731" t="s">
        <v>461</v>
      </c>
      <c r="G163" s="730">
        <v>1206004</v>
      </c>
      <c r="H163" s="902">
        <v>45533</v>
      </c>
      <c r="I163" s="901">
        <f t="shared" si="2"/>
        <v>47724</v>
      </c>
      <c r="J163" s="731" t="s">
        <v>462</v>
      </c>
      <c r="K163" s="731" t="s">
        <v>463</v>
      </c>
      <c r="L163" s="731" t="s">
        <v>464</v>
      </c>
      <c r="M163" s="732" t="s">
        <v>1404</v>
      </c>
      <c r="N163" s="736" t="s">
        <v>80</v>
      </c>
      <c r="O163" s="737" t="s">
        <v>465</v>
      </c>
      <c r="P163" s="738" t="s">
        <v>83</v>
      </c>
      <c r="Q163" s="737" t="s">
        <v>1419</v>
      </c>
      <c r="R163" s="740" t="s">
        <v>1538</v>
      </c>
      <c r="S163" s="38"/>
      <c r="T163" s="38"/>
      <c r="U163" s="38"/>
      <c r="V163" s="38"/>
      <c r="W163" s="1"/>
      <c r="X163" s="1"/>
      <c r="Y163" s="1"/>
      <c r="Z163" s="1"/>
    </row>
    <row r="164" spans="1:26" s="39" customFormat="1" x14ac:dyDescent="0.25">
      <c r="A164" s="788">
        <v>158</v>
      </c>
      <c r="B164" s="730" t="s">
        <v>432</v>
      </c>
      <c r="C164" s="731" t="s">
        <v>283</v>
      </c>
      <c r="D164" s="730" t="s">
        <v>413</v>
      </c>
      <c r="E164" s="730" t="s">
        <v>422</v>
      </c>
      <c r="F164" s="731" t="s">
        <v>433</v>
      </c>
      <c r="G164" s="730">
        <v>1511009</v>
      </c>
      <c r="H164" s="902">
        <v>45564</v>
      </c>
      <c r="I164" s="901">
        <f t="shared" si="2"/>
        <v>47755</v>
      </c>
      <c r="J164" s="731" t="s">
        <v>434</v>
      </c>
      <c r="K164" s="731" t="s">
        <v>435</v>
      </c>
      <c r="L164" s="731" t="s">
        <v>436</v>
      </c>
      <c r="M164" s="732" t="s">
        <v>1404</v>
      </c>
      <c r="N164" s="736" t="s">
        <v>80</v>
      </c>
      <c r="O164" s="737" t="s">
        <v>437</v>
      </c>
      <c r="P164" s="738" t="s">
        <v>83</v>
      </c>
      <c r="Q164" s="737" t="s">
        <v>1419</v>
      </c>
      <c r="R164" s="740" t="s">
        <v>1530</v>
      </c>
    </row>
    <row r="165" spans="1:26" s="39" customFormat="1" x14ac:dyDescent="0.25">
      <c r="A165" s="787">
        <v>159</v>
      </c>
      <c r="B165" s="730" t="s">
        <v>1109</v>
      </c>
      <c r="C165" s="731" t="s">
        <v>58</v>
      </c>
      <c r="D165" s="731" t="s">
        <v>1110</v>
      </c>
      <c r="E165" s="730" t="s">
        <v>1110</v>
      </c>
      <c r="F165" s="731" t="s">
        <v>1116</v>
      </c>
      <c r="G165" s="730" t="s">
        <v>32</v>
      </c>
      <c r="H165" s="902">
        <v>45564</v>
      </c>
      <c r="I165" s="901">
        <f t="shared" si="2"/>
        <v>47755</v>
      </c>
      <c r="J165" s="731" t="s">
        <v>1112</v>
      </c>
      <c r="K165" s="730" t="s">
        <v>1113</v>
      </c>
      <c r="L165" s="730" t="s">
        <v>32</v>
      </c>
      <c r="M165" s="732" t="s">
        <v>1404</v>
      </c>
      <c r="N165" s="736" t="s">
        <v>80</v>
      </c>
      <c r="O165" s="737" t="s">
        <v>1114</v>
      </c>
      <c r="P165" s="738" t="s">
        <v>83</v>
      </c>
      <c r="Q165" s="737" t="s">
        <v>1419</v>
      </c>
      <c r="R165" s="740" t="s">
        <v>1672</v>
      </c>
      <c r="S165" s="38"/>
      <c r="T165" s="38"/>
      <c r="U165" s="38"/>
      <c r="V165" s="38"/>
      <c r="W165" s="1"/>
      <c r="X165" s="1"/>
      <c r="Y165" s="1"/>
      <c r="Z165" s="1"/>
    </row>
    <row r="166" spans="1:26" s="39" customFormat="1" x14ac:dyDescent="0.25">
      <c r="A166" s="787">
        <v>160</v>
      </c>
      <c r="B166" s="730" t="s">
        <v>784</v>
      </c>
      <c r="C166" s="731" t="s">
        <v>58</v>
      </c>
      <c r="D166" s="745" t="s">
        <v>673</v>
      </c>
      <c r="E166" s="730" t="s">
        <v>769</v>
      </c>
      <c r="F166" s="731" t="s">
        <v>1610</v>
      </c>
      <c r="G166" s="730">
        <v>1401001</v>
      </c>
      <c r="H166" s="902">
        <v>45564</v>
      </c>
      <c r="I166" s="901">
        <f t="shared" si="2"/>
        <v>47755</v>
      </c>
      <c r="J166" s="731" t="s">
        <v>786</v>
      </c>
      <c r="K166" s="731" t="s">
        <v>787</v>
      </c>
      <c r="L166" s="731" t="s">
        <v>788</v>
      </c>
      <c r="M166" s="732" t="s">
        <v>1404</v>
      </c>
      <c r="N166" s="736" t="s">
        <v>80</v>
      </c>
      <c r="O166" s="737" t="s">
        <v>134</v>
      </c>
      <c r="P166" s="738" t="s">
        <v>83</v>
      </c>
      <c r="Q166" s="737" t="s">
        <v>1419</v>
      </c>
      <c r="R166" s="740" t="s">
        <v>1443</v>
      </c>
      <c r="S166" s="38"/>
      <c r="T166" s="38"/>
      <c r="U166" s="38"/>
      <c r="V166" s="38"/>
      <c r="W166" s="1"/>
      <c r="X166" s="1"/>
      <c r="Y166" s="1"/>
      <c r="Z166" s="1"/>
    </row>
    <row r="167" spans="1:26" s="39" customFormat="1" x14ac:dyDescent="0.25">
      <c r="A167" s="788">
        <v>161</v>
      </c>
      <c r="B167" s="730" t="s">
        <v>839</v>
      </c>
      <c r="C167" s="731" t="s">
        <v>58</v>
      </c>
      <c r="D167" s="730" t="s">
        <v>823</v>
      </c>
      <c r="E167" s="730" t="s">
        <v>824</v>
      </c>
      <c r="F167" s="731" t="s">
        <v>1623</v>
      </c>
      <c r="G167" s="730">
        <v>2506010</v>
      </c>
      <c r="H167" s="902">
        <v>45564</v>
      </c>
      <c r="I167" s="901">
        <f t="shared" si="2"/>
        <v>47755</v>
      </c>
      <c r="J167" s="731" t="s">
        <v>841</v>
      </c>
      <c r="K167" s="731" t="s">
        <v>842</v>
      </c>
      <c r="L167" s="731" t="s">
        <v>843</v>
      </c>
      <c r="M167" s="732" t="s">
        <v>1404</v>
      </c>
      <c r="N167" s="736" t="s">
        <v>80</v>
      </c>
      <c r="O167" s="737" t="s">
        <v>134</v>
      </c>
      <c r="P167" s="738" t="s">
        <v>83</v>
      </c>
      <c r="Q167" s="737" t="s">
        <v>1419</v>
      </c>
      <c r="R167" s="740" t="s">
        <v>1443</v>
      </c>
      <c r="S167" s="38"/>
      <c r="T167" s="38"/>
      <c r="U167" s="38"/>
      <c r="V167" s="38"/>
      <c r="W167" s="1"/>
      <c r="X167" s="1"/>
      <c r="Y167" s="1"/>
      <c r="Z167" s="1"/>
    </row>
    <row r="168" spans="1:26" s="39" customFormat="1" x14ac:dyDescent="0.25">
      <c r="A168" s="787">
        <v>162</v>
      </c>
      <c r="B168" s="730" t="s">
        <v>129</v>
      </c>
      <c r="C168" s="731" t="s">
        <v>58</v>
      </c>
      <c r="D168" s="731" t="s">
        <v>115</v>
      </c>
      <c r="E168" s="730" t="s">
        <v>124</v>
      </c>
      <c r="F168" s="745" t="s">
        <v>1442</v>
      </c>
      <c r="G168" s="730">
        <v>2508022</v>
      </c>
      <c r="H168" s="902">
        <v>45594</v>
      </c>
      <c r="I168" s="901">
        <f t="shared" si="2"/>
        <v>47785</v>
      </c>
      <c r="J168" s="730" t="s">
        <v>131</v>
      </c>
      <c r="K168" s="730" t="s">
        <v>132</v>
      </c>
      <c r="L168" s="731" t="s">
        <v>133</v>
      </c>
      <c r="M168" s="732" t="s">
        <v>1404</v>
      </c>
      <c r="N168" s="736" t="s">
        <v>80</v>
      </c>
      <c r="O168" s="737" t="s">
        <v>134</v>
      </c>
      <c r="P168" s="738" t="s">
        <v>83</v>
      </c>
      <c r="Q168" s="737" t="s">
        <v>1419</v>
      </c>
      <c r="R168" s="740" t="s">
        <v>1443</v>
      </c>
      <c r="S168" s="38"/>
      <c r="T168" s="38"/>
      <c r="U168" s="38"/>
      <c r="V168" s="38"/>
      <c r="W168" s="1"/>
      <c r="X168" s="1"/>
      <c r="Y168" s="1"/>
      <c r="Z168" s="1"/>
    </row>
    <row r="169" spans="1:26" s="39" customFormat="1" x14ac:dyDescent="0.25">
      <c r="A169" s="787">
        <v>163</v>
      </c>
      <c r="B169" s="730" t="s">
        <v>355</v>
      </c>
      <c r="C169" s="731" t="s">
        <v>58</v>
      </c>
      <c r="D169" s="731" t="s">
        <v>327</v>
      </c>
      <c r="E169" s="730" t="s">
        <v>328</v>
      </c>
      <c r="F169" s="730" t="s">
        <v>356</v>
      </c>
      <c r="G169" s="730">
        <v>1702001</v>
      </c>
      <c r="H169" s="902">
        <v>45594</v>
      </c>
      <c r="I169" s="901">
        <f t="shared" si="2"/>
        <v>47785</v>
      </c>
      <c r="J169" s="731" t="s">
        <v>357</v>
      </c>
      <c r="K169" s="731" t="s">
        <v>358</v>
      </c>
      <c r="L169" s="731" t="s">
        <v>359</v>
      </c>
      <c r="M169" s="732" t="s">
        <v>1404</v>
      </c>
      <c r="N169" s="748" t="s">
        <v>80</v>
      </c>
      <c r="O169" s="749" t="s">
        <v>354</v>
      </c>
      <c r="P169" s="750" t="s">
        <v>83</v>
      </c>
      <c r="Q169" s="737" t="s">
        <v>1419</v>
      </c>
      <c r="R169" s="740" t="s">
        <v>1508</v>
      </c>
      <c r="S169" s="38"/>
      <c r="T169" s="38"/>
      <c r="U169" s="38"/>
      <c r="V169" s="38"/>
      <c r="W169" s="1"/>
      <c r="X169" s="1"/>
      <c r="Y169" s="1"/>
      <c r="Z169" s="1"/>
    </row>
    <row r="170" spans="1:26" s="39" customFormat="1" x14ac:dyDescent="0.25">
      <c r="A170" s="788">
        <v>164</v>
      </c>
      <c r="B170" s="730" t="s">
        <v>349</v>
      </c>
      <c r="C170" s="731" t="s">
        <v>58</v>
      </c>
      <c r="D170" s="731" t="s">
        <v>327</v>
      </c>
      <c r="E170" s="730" t="s">
        <v>328</v>
      </c>
      <c r="F170" s="730" t="s">
        <v>350</v>
      </c>
      <c r="G170" s="730">
        <v>1704002</v>
      </c>
      <c r="H170" s="902">
        <v>45594</v>
      </c>
      <c r="I170" s="901">
        <f t="shared" si="2"/>
        <v>47785</v>
      </c>
      <c r="J170" s="731" t="s">
        <v>351</v>
      </c>
      <c r="K170" s="731" t="s">
        <v>352</v>
      </c>
      <c r="L170" s="731" t="s">
        <v>353</v>
      </c>
      <c r="M170" s="732" t="s">
        <v>1404</v>
      </c>
      <c r="N170" s="748" t="s">
        <v>80</v>
      </c>
      <c r="O170" s="749" t="s">
        <v>354</v>
      </c>
      <c r="P170" s="750" t="s">
        <v>83</v>
      </c>
      <c r="Q170" s="737" t="s">
        <v>1419</v>
      </c>
      <c r="R170" s="740" t="s">
        <v>1508</v>
      </c>
      <c r="S170" s="38"/>
      <c r="T170" s="38"/>
      <c r="U170" s="38"/>
      <c r="V170" s="38"/>
      <c r="W170" s="1"/>
      <c r="X170" s="1"/>
      <c r="Y170" s="1"/>
      <c r="Z170" s="1"/>
    </row>
    <row r="171" spans="1:26" s="39" customFormat="1" x14ac:dyDescent="0.25">
      <c r="A171" s="787">
        <v>165</v>
      </c>
      <c r="B171" s="730" t="s">
        <v>586</v>
      </c>
      <c r="C171" s="731" t="s">
        <v>58</v>
      </c>
      <c r="D171" s="730" t="s">
        <v>541</v>
      </c>
      <c r="E171" s="730" t="s">
        <v>576</v>
      </c>
      <c r="F171" s="731" t="s">
        <v>587</v>
      </c>
      <c r="G171" s="730">
        <v>1202045</v>
      </c>
      <c r="H171" s="902">
        <v>45594</v>
      </c>
      <c r="I171" s="901">
        <f t="shared" si="2"/>
        <v>47785</v>
      </c>
      <c r="J171" s="731" t="s">
        <v>588</v>
      </c>
      <c r="K171" s="731" t="s">
        <v>589</v>
      </c>
      <c r="L171" s="731" t="s">
        <v>590</v>
      </c>
      <c r="M171" s="732" t="s">
        <v>1404</v>
      </c>
      <c r="N171" s="736" t="s">
        <v>80</v>
      </c>
      <c r="O171" s="737" t="s">
        <v>354</v>
      </c>
      <c r="P171" s="738" t="s">
        <v>83</v>
      </c>
      <c r="Q171" s="737" t="s">
        <v>1419</v>
      </c>
      <c r="R171" s="740" t="s">
        <v>1574</v>
      </c>
      <c r="S171" s="38"/>
      <c r="T171" s="38"/>
      <c r="U171" s="38"/>
      <c r="V171" s="38"/>
      <c r="W171" s="1"/>
      <c r="X171" s="1"/>
      <c r="Y171" s="1"/>
      <c r="Z171" s="1"/>
    </row>
    <row r="172" spans="1:26" s="39" customFormat="1" x14ac:dyDescent="0.25">
      <c r="A172" s="787">
        <v>166</v>
      </c>
      <c r="B172" s="730" t="s">
        <v>326</v>
      </c>
      <c r="C172" s="731" t="s">
        <v>58</v>
      </c>
      <c r="D172" s="731" t="s">
        <v>115</v>
      </c>
      <c r="E172" s="731" t="s">
        <v>328</v>
      </c>
      <c r="F172" s="731" t="s">
        <v>940</v>
      </c>
      <c r="G172" s="730">
        <v>1210042</v>
      </c>
      <c r="H172" s="902">
        <v>45625</v>
      </c>
      <c r="I172" s="901">
        <f t="shared" si="2"/>
        <v>47816</v>
      </c>
      <c r="J172" s="730" t="s">
        <v>330</v>
      </c>
      <c r="K172" s="730" t="s">
        <v>331</v>
      </c>
      <c r="L172" s="731" t="s">
        <v>332</v>
      </c>
      <c r="M172" s="732" t="s">
        <v>1404</v>
      </c>
      <c r="N172" s="736" t="s">
        <v>80</v>
      </c>
      <c r="O172" s="737" t="s">
        <v>81</v>
      </c>
      <c r="P172" s="738" t="s">
        <v>83</v>
      </c>
      <c r="Q172" s="737" t="s">
        <v>1419</v>
      </c>
      <c r="R172" s="753" t="s">
        <v>1420</v>
      </c>
      <c r="S172" s="38"/>
      <c r="T172" s="38"/>
      <c r="U172" s="38"/>
      <c r="V172" s="38"/>
      <c r="W172" s="1"/>
      <c r="X172" s="1"/>
      <c r="Y172" s="1"/>
      <c r="Z172" s="1"/>
    </row>
    <row r="173" spans="1:26" s="39" customFormat="1" x14ac:dyDescent="0.25">
      <c r="A173" s="788">
        <v>167</v>
      </c>
      <c r="B173" s="730" t="s">
        <v>74</v>
      </c>
      <c r="C173" s="731" t="s">
        <v>58</v>
      </c>
      <c r="D173" s="731" t="s">
        <v>59</v>
      </c>
      <c r="E173" s="730" t="s">
        <v>60</v>
      </c>
      <c r="F173" s="745" t="s">
        <v>75</v>
      </c>
      <c r="G173" s="730">
        <v>2203040</v>
      </c>
      <c r="H173" s="902">
        <v>45625</v>
      </c>
      <c r="I173" s="901">
        <f t="shared" si="2"/>
        <v>47816</v>
      </c>
      <c r="J173" s="731" t="s">
        <v>76</v>
      </c>
      <c r="K173" s="731" t="s">
        <v>77</v>
      </c>
      <c r="L173" s="731" t="s">
        <v>78</v>
      </c>
      <c r="M173" s="732" t="s">
        <v>1404</v>
      </c>
      <c r="N173" s="736" t="s">
        <v>80</v>
      </c>
      <c r="O173" s="737" t="s">
        <v>81</v>
      </c>
      <c r="P173" s="738" t="s">
        <v>83</v>
      </c>
      <c r="Q173" s="737" t="s">
        <v>1419</v>
      </c>
      <c r="R173" s="753" t="s">
        <v>1420</v>
      </c>
      <c r="S173" s="38"/>
      <c r="T173" s="38"/>
      <c r="U173" s="38"/>
      <c r="V173" s="38"/>
      <c r="W173" s="1"/>
      <c r="X173" s="1"/>
      <c r="Y173" s="1"/>
      <c r="Z173" s="1"/>
    </row>
    <row r="174" spans="1:26" s="39" customFormat="1" x14ac:dyDescent="0.25">
      <c r="A174" s="787">
        <v>168</v>
      </c>
      <c r="B174" s="730" t="s">
        <v>492</v>
      </c>
      <c r="C174" s="731" t="s">
        <v>283</v>
      </c>
      <c r="D174" s="730" t="s">
        <v>413</v>
      </c>
      <c r="E174" s="730" t="s">
        <v>493</v>
      </c>
      <c r="F174" s="731" t="s">
        <v>494</v>
      </c>
      <c r="G174" s="730">
        <v>1105005</v>
      </c>
      <c r="H174" s="902">
        <v>45625</v>
      </c>
      <c r="I174" s="901">
        <f t="shared" si="2"/>
        <v>47816</v>
      </c>
      <c r="J174" s="731" t="s">
        <v>495</v>
      </c>
      <c r="K174" s="731" t="s">
        <v>496</v>
      </c>
      <c r="L174" s="731" t="s">
        <v>497</v>
      </c>
      <c r="M174" s="732" t="s">
        <v>1404</v>
      </c>
      <c r="N174" s="736" t="s">
        <v>340</v>
      </c>
      <c r="O174" s="737" t="s">
        <v>498</v>
      </c>
      <c r="P174" s="738" t="s">
        <v>343</v>
      </c>
      <c r="Q174" s="737" t="s">
        <v>390</v>
      </c>
      <c r="R174" s="740" t="s">
        <v>1552</v>
      </c>
      <c r="S174" s="38"/>
      <c r="T174" s="38"/>
      <c r="U174" s="38"/>
      <c r="V174" s="38"/>
      <c r="W174" s="1"/>
      <c r="X174" s="1"/>
      <c r="Y174" s="1"/>
      <c r="Z174" s="1"/>
    </row>
    <row r="175" spans="1:26" s="39" customFormat="1" x14ac:dyDescent="0.25">
      <c r="A175" s="787">
        <v>169</v>
      </c>
      <c r="B175" s="730" t="s">
        <v>844</v>
      </c>
      <c r="C175" s="731" t="s">
        <v>58</v>
      </c>
      <c r="D175" s="730" t="s">
        <v>823</v>
      </c>
      <c r="E175" s="730" t="s">
        <v>824</v>
      </c>
      <c r="F175" s="744" t="s">
        <v>845</v>
      </c>
      <c r="G175" s="730">
        <v>2411007</v>
      </c>
      <c r="H175" s="902">
        <v>45625</v>
      </c>
      <c r="I175" s="901">
        <f t="shared" si="2"/>
        <v>47816</v>
      </c>
      <c r="J175" s="731" t="s">
        <v>846</v>
      </c>
      <c r="K175" s="731" t="s">
        <v>847</v>
      </c>
      <c r="L175" s="731" t="s">
        <v>848</v>
      </c>
      <c r="M175" s="732" t="s">
        <v>1404</v>
      </c>
      <c r="N175" s="736" t="s">
        <v>849</v>
      </c>
      <c r="O175" s="737" t="s">
        <v>850</v>
      </c>
      <c r="P175" s="738" t="s">
        <v>343</v>
      </c>
      <c r="Q175" s="737" t="s">
        <v>390</v>
      </c>
      <c r="R175" s="740" t="s">
        <v>1506</v>
      </c>
      <c r="S175" s="38"/>
      <c r="T175" s="38"/>
      <c r="U175" s="38"/>
      <c r="V175" s="38"/>
      <c r="W175" s="1"/>
      <c r="X175" s="1"/>
      <c r="Y175" s="1"/>
      <c r="Z175" s="1"/>
    </row>
    <row r="176" spans="1:26" s="39" customFormat="1" x14ac:dyDescent="0.25">
      <c r="A176" s="788">
        <v>170</v>
      </c>
      <c r="B176" s="730" t="s">
        <v>852</v>
      </c>
      <c r="C176" s="731" t="s">
        <v>58</v>
      </c>
      <c r="D176" s="730" t="s">
        <v>823</v>
      </c>
      <c r="E176" s="730" t="s">
        <v>824</v>
      </c>
      <c r="F176" s="745" t="s">
        <v>853</v>
      </c>
      <c r="G176" s="730">
        <v>1112001</v>
      </c>
      <c r="H176" s="902">
        <v>45655</v>
      </c>
      <c r="I176" s="901">
        <f t="shared" si="2"/>
        <v>47846</v>
      </c>
      <c r="J176" s="731" t="s">
        <v>854</v>
      </c>
      <c r="K176" s="731" t="s">
        <v>855</v>
      </c>
      <c r="L176" s="731" t="s">
        <v>856</v>
      </c>
      <c r="M176" s="732" t="s">
        <v>1404</v>
      </c>
      <c r="N176" s="736" t="s">
        <v>849</v>
      </c>
      <c r="O176" s="737" t="s">
        <v>850</v>
      </c>
      <c r="P176" s="738" t="s">
        <v>343</v>
      </c>
      <c r="Q176" s="737" t="s">
        <v>390</v>
      </c>
      <c r="R176" s="740" t="s">
        <v>1506</v>
      </c>
      <c r="S176" s="38"/>
      <c r="T176" s="38"/>
      <c r="U176" s="38"/>
      <c r="V176" s="38"/>
      <c r="W176" s="1"/>
      <c r="X176" s="1"/>
      <c r="Y176" s="1"/>
      <c r="Z176" s="1"/>
    </row>
    <row r="177" spans="1:26" s="39" customFormat="1" x14ac:dyDescent="0.25">
      <c r="A177" s="787">
        <v>171</v>
      </c>
      <c r="B177" s="794" t="s">
        <v>333</v>
      </c>
      <c r="C177" s="731" t="s">
        <v>334</v>
      </c>
      <c r="D177" s="731" t="s">
        <v>327</v>
      </c>
      <c r="E177" s="730" t="s">
        <v>328</v>
      </c>
      <c r="F177" s="745" t="s">
        <v>335</v>
      </c>
      <c r="G177" s="730">
        <v>1702001</v>
      </c>
      <c r="H177" s="902">
        <v>45655</v>
      </c>
      <c r="I177" s="901">
        <f t="shared" si="2"/>
        <v>47846</v>
      </c>
      <c r="J177" s="731" t="s">
        <v>336</v>
      </c>
      <c r="K177" s="731" t="s">
        <v>337</v>
      </c>
      <c r="L177" s="731" t="s">
        <v>338</v>
      </c>
      <c r="M177" s="732" t="s">
        <v>1404</v>
      </c>
      <c r="N177" s="736" t="s">
        <v>849</v>
      </c>
      <c r="O177" s="737" t="s">
        <v>850</v>
      </c>
      <c r="P177" s="738" t="s">
        <v>343</v>
      </c>
      <c r="Q177" s="737" t="s">
        <v>390</v>
      </c>
      <c r="R177" s="740" t="s">
        <v>1506</v>
      </c>
      <c r="S177" s="38"/>
      <c r="T177" s="38"/>
      <c r="U177" s="38"/>
      <c r="V177" s="38"/>
      <c r="W177" s="1"/>
      <c r="X177" s="1"/>
      <c r="Y177" s="1"/>
      <c r="Z177" s="1"/>
    </row>
    <row r="178" spans="1:26" s="39" customFormat="1" x14ac:dyDescent="0.25">
      <c r="A178" s="787">
        <v>172</v>
      </c>
      <c r="B178" s="730" t="s">
        <v>384</v>
      </c>
      <c r="C178" s="731" t="s">
        <v>58</v>
      </c>
      <c r="D178" s="731" t="s">
        <v>327</v>
      </c>
      <c r="E178" s="730" t="s">
        <v>328</v>
      </c>
      <c r="F178" s="799" t="s">
        <v>1516</v>
      </c>
      <c r="G178" s="730">
        <v>1110033</v>
      </c>
      <c r="H178" s="902">
        <v>45655</v>
      </c>
      <c r="I178" s="901">
        <f t="shared" si="2"/>
        <v>47846</v>
      </c>
      <c r="J178" s="730" t="s">
        <v>386</v>
      </c>
      <c r="K178" s="730" t="s">
        <v>387</v>
      </c>
      <c r="L178" s="731" t="s">
        <v>388</v>
      </c>
      <c r="M178" s="732" t="s">
        <v>1404</v>
      </c>
      <c r="N178" s="748" t="s">
        <v>340</v>
      </c>
      <c r="O178" s="749" t="s">
        <v>389</v>
      </c>
      <c r="P178" s="750" t="s">
        <v>343</v>
      </c>
      <c r="Q178" s="737" t="s">
        <v>390</v>
      </c>
      <c r="R178" s="740" t="s">
        <v>1518</v>
      </c>
    </row>
    <row r="179" spans="1:26" s="39" customFormat="1" x14ac:dyDescent="0.25">
      <c r="A179" s="788">
        <v>173</v>
      </c>
      <c r="B179" s="730" t="s">
        <v>504</v>
      </c>
      <c r="C179" s="731" t="s">
        <v>58</v>
      </c>
      <c r="D179" s="730" t="s">
        <v>413</v>
      </c>
      <c r="E179" s="730" t="s">
        <v>493</v>
      </c>
      <c r="F179" s="731" t="s">
        <v>505</v>
      </c>
      <c r="G179" s="730">
        <v>1011023</v>
      </c>
      <c r="H179" s="902">
        <v>45655</v>
      </c>
      <c r="I179" s="901">
        <f t="shared" si="2"/>
        <v>47846</v>
      </c>
      <c r="J179" s="731" t="s">
        <v>506</v>
      </c>
      <c r="K179" s="731" t="s">
        <v>507</v>
      </c>
      <c r="L179" s="731" t="s">
        <v>508</v>
      </c>
      <c r="M179" s="732" t="s">
        <v>1404</v>
      </c>
      <c r="N179" s="748" t="s">
        <v>340</v>
      </c>
      <c r="O179" s="749" t="s">
        <v>389</v>
      </c>
      <c r="P179" s="750" t="s">
        <v>343</v>
      </c>
      <c r="Q179" s="737" t="s">
        <v>390</v>
      </c>
      <c r="R179" s="740" t="s">
        <v>1518</v>
      </c>
    </row>
    <row r="180" spans="1:26" s="39" customFormat="1" x14ac:dyDescent="0.25">
      <c r="A180" s="787">
        <v>174</v>
      </c>
      <c r="B180" s="730" t="s">
        <v>681</v>
      </c>
      <c r="C180" s="731" t="s">
        <v>58</v>
      </c>
      <c r="D180" s="745" t="s">
        <v>673</v>
      </c>
      <c r="E180" s="731" t="s">
        <v>674</v>
      </c>
      <c r="F180" s="730" t="s">
        <v>682</v>
      </c>
      <c r="G180" s="730">
        <v>1208005</v>
      </c>
      <c r="H180" s="902">
        <v>45686</v>
      </c>
      <c r="I180" s="901">
        <f t="shared" si="2"/>
        <v>47877</v>
      </c>
      <c r="J180" s="731" t="s">
        <v>683</v>
      </c>
      <c r="K180" s="731" t="s">
        <v>684</v>
      </c>
      <c r="L180" s="731" t="s">
        <v>685</v>
      </c>
      <c r="M180" s="732" t="s">
        <v>1404</v>
      </c>
      <c r="N180" s="736" t="s">
        <v>165</v>
      </c>
      <c r="O180" s="737" t="s">
        <v>1484</v>
      </c>
      <c r="P180" s="738" t="s">
        <v>167</v>
      </c>
      <c r="Q180" s="737" t="s">
        <v>168</v>
      </c>
      <c r="R180" s="740" t="s">
        <v>1485</v>
      </c>
      <c r="S180" s="38"/>
      <c r="T180" s="38"/>
      <c r="U180" s="38"/>
      <c r="V180" s="38"/>
      <c r="W180" s="1"/>
      <c r="X180" s="1"/>
      <c r="Y180" s="1"/>
      <c r="Z180" s="1"/>
    </row>
    <row r="181" spans="1:26" s="39" customFormat="1" x14ac:dyDescent="0.25">
      <c r="A181" s="787">
        <v>175</v>
      </c>
      <c r="B181" s="730" t="s">
        <v>1119</v>
      </c>
      <c r="C181" s="731" t="s">
        <v>58</v>
      </c>
      <c r="D181" s="731" t="s">
        <v>1120</v>
      </c>
      <c r="E181" s="730" t="s">
        <v>1121</v>
      </c>
      <c r="F181" s="730" t="s">
        <v>1122</v>
      </c>
      <c r="G181" s="730">
        <v>1506014</v>
      </c>
      <c r="H181" s="902">
        <v>45686</v>
      </c>
      <c r="I181" s="901">
        <f t="shared" si="2"/>
        <v>47877</v>
      </c>
      <c r="J181" s="731" t="s">
        <v>1123</v>
      </c>
      <c r="K181" s="730" t="s">
        <v>1124</v>
      </c>
      <c r="L181" s="731" t="s">
        <v>1125</v>
      </c>
      <c r="M181" s="732" t="s">
        <v>1404</v>
      </c>
      <c r="N181" s="736" t="s">
        <v>165</v>
      </c>
      <c r="O181" s="737" t="s">
        <v>1484</v>
      </c>
      <c r="P181" s="738" t="s">
        <v>167</v>
      </c>
      <c r="Q181" s="737" t="s">
        <v>168</v>
      </c>
      <c r="R181" s="740" t="s">
        <v>1485</v>
      </c>
      <c r="S181" s="38"/>
      <c r="T181" s="38"/>
      <c r="U181" s="38"/>
      <c r="V181" s="38"/>
      <c r="W181" s="1"/>
      <c r="X181" s="1"/>
      <c r="Y181" s="1"/>
      <c r="Z181" s="1"/>
    </row>
    <row r="182" spans="1:26" s="39" customFormat="1" x14ac:dyDescent="0.25">
      <c r="A182" s="788">
        <v>176</v>
      </c>
      <c r="B182" s="730" t="s">
        <v>398</v>
      </c>
      <c r="C182" s="731" t="s">
        <v>334</v>
      </c>
      <c r="D182" s="731" t="s">
        <v>327</v>
      </c>
      <c r="E182" s="731" t="s">
        <v>392</v>
      </c>
      <c r="F182" s="730" t="s">
        <v>399</v>
      </c>
      <c r="G182" s="730">
        <v>1702001</v>
      </c>
      <c r="H182" s="902">
        <v>45686</v>
      </c>
      <c r="I182" s="901">
        <f t="shared" si="2"/>
        <v>47877</v>
      </c>
      <c r="J182" s="731" t="s">
        <v>400</v>
      </c>
      <c r="K182" s="730" t="s">
        <v>401</v>
      </c>
      <c r="L182" s="731"/>
      <c r="M182" s="732" t="s">
        <v>1404</v>
      </c>
      <c r="N182" s="736" t="s">
        <v>165</v>
      </c>
      <c r="O182" s="737" t="s">
        <v>1484</v>
      </c>
      <c r="P182" s="738" t="s">
        <v>167</v>
      </c>
      <c r="Q182" s="737" t="s">
        <v>168</v>
      </c>
      <c r="R182" s="740" t="s">
        <v>1485</v>
      </c>
      <c r="S182" s="38"/>
      <c r="T182" s="38"/>
      <c r="U182" s="38"/>
      <c r="V182" s="38"/>
      <c r="W182" s="1"/>
      <c r="X182" s="1"/>
      <c r="Y182" s="1"/>
      <c r="Z182" s="1"/>
    </row>
    <row r="183" spans="1:26" s="39" customFormat="1" x14ac:dyDescent="0.25">
      <c r="A183" s="787">
        <v>177</v>
      </c>
      <c r="B183" s="730" t="s">
        <v>260</v>
      </c>
      <c r="C183" s="731" t="s">
        <v>58</v>
      </c>
      <c r="D183" s="731" t="s">
        <v>115</v>
      </c>
      <c r="E183" s="730" t="s">
        <v>261</v>
      </c>
      <c r="F183" s="730" t="s">
        <v>1483</v>
      </c>
      <c r="G183" s="730">
        <v>1605033</v>
      </c>
      <c r="H183" s="902">
        <v>45686</v>
      </c>
      <c r="I183" s="901">
        <f t="shared" si="2"/>
        <v>47877</v>
      </c>
      <c r="J183" s="731" t="s">
        <v>263</v>
      </c>
      <c r="K183" s="731" t="s">
        <v>264</v>
      </c>
      <c r="L183" s="731" t="s">
        <v>265</v>
      </c>
      <c r="M183" s="732" t="s">
        <v>1404</v>
      </c>
      <c r="N183" s="736" t="s">
        <v>165</v>
      </c>
      <c r="O183" s="737" t="s">
        <v>1484</v>
      </c>
      <c r="P183" s="738" t="s">
        <v>167</v>
      </c>
      <c r="Q183" s="737" t="s">
        <v>168</v>
      </c>
      <c r="R183" s="740" t="s">
        <v>1485</v>
      </c>
      <c r="S183" s="38"/>
      <c r="T183" s="38"/>
      <c r="U183" s="38"/>
      <c r="V183" s="38"/>
      <c r="W183" s="1"/>
      <c r="X183" s="1"/>
      <c r="Y183" s="1"/>
      <c r="Z183" s="1"/>
    </row>
    <row r="184" spans="1:26" s="39" customFormat="1" x14ac:dyDescent="0.25">
      <c r="A184" s="787">
        <v>178</v>
      </c>
      <c r="B184" s="730" t="s">
        <v>822</v>
      </c>
      <c r="C184" s="731" t="s">
        <v>58</v>
      </c>
      <c r="D184" s="730" t="s">
        <v>823</v>
      </c>
      <c r="E184" s="730" t="s">
        <v>824</v>
      </c>
      <c r="F184" s="730" t="s">
        <v>825</v>
      </c>
      <c r="G184" s="730">
        <v>1205007</v>
      </c>
      <c r="H184" s="902">
        <v>45686</v>
      </c>
      <c r="I184" s="901">
        <f t="shared" si="2"/>
        <v>47877</v>
      </c>
      <c r="J184" s="731" t="s">
        <v>826</v>
      </c>
      <c r="K184" s="730" t="s">
        <v>827</v>
      </c>
      <c r="L184" s="731" t="s">
        <v>828</v>
      </c>
      <c r="M184" s="732" t="s">
        <v>1404</v>
      </c>
      <c r="N184" s="736" t="s">
        <v>165</v>
      </c>
      <c r="O184" s="737" t="s">
        <v>1484</v>
      </c>
      <c r="P184" s="738" t="s">
        <v>167</v>
      </c>
      <c r="Q184" s="737" t="s">
        <v>168</v>
      </c>
      <c r="R184" s="740" t="s">
        <v>1485</v>
      </c>
    </row>
    <row r="185" spans="1:26" s="39" customFormat="1" ht="21" customHeight="1" x14ac:dyDescent="0.25">
      <c r="A185" s="788">
        <v>179</v>
      </c>
      <c r="B185" s="730" t="s">
        <v>829</v>
      </c>
      <c r="C185" s="731" t="s">
        <v>334</v>
      </c>
      <c r="D185" s="730" t="s">
        <v>823</v>
      </c>
      <c r="E185" s="731" t="s">
        <v>824</v>
      </c>
      <c r="F185" s="730" t="s">
        <v>1622</v>
      </c>
      <c r="G185" s="730">
        <v>1301033</v>
      </c>
      <c r="H185" s="902">
        <v>45686</v>
      </c>
      <c r="I185" s="901">
        <f t="shared" si="2"/>
        <v>47877</v>
      </c>
      <c r="J185" s="730" t="s">
        <v>831</v>
      </c>
      <c r="K185" s="730" t="s">
        <v>832</v>
      </c>
      <c r="L185" s="731" t="s">
        <v>833</v>
      </c>
      <c r="M185" s="732" t="s">
        <v>1404</v>
      </c>
      <c r="N185" s="736" t="s">
        <v>165</v>
      </c>
      <c r="O185" s="737" t="s">
        <v>1520</v>
      </c>
      <c r="P185" s="738" t="s">
        <v>167</v>
      </c>
      <c r="Q185" s="737" t="s">
        <v>168</v>
      </c>
      <c r="R185" s="754" t="s">
        <v>1521</v>
      </c>
    </row>
    <row r="186" spans="1:26" s="39" customFormat="1" ht="21" customHeight="1" x14ac:dyDescent="0.25">
      <c r="A186" s="787">
        <v>180</v>
      </c>
      <c r="B186" s="730" t="s">
        <v>672</v>
      </c>
      <c r="C186" s="731" t="s">
        <v>334</v>
      </c>
      <c r="D186" s="745" t="s">
        <v>673</v>
      </c>
      <c r="E186" s="730" t="s">
        <v>674</v>
      </c>
      <c r="F186" s="730" t="s">
        <v>675</v>
      </c>
      <c r="G186" s="730">
        <v>1105004</v>
      </c>
      <c r="H186" s="902">
        <v>45686</v>
      </c>
      <c r="I186" s="901">
        <f t="shared" si="2"/>
        <v>47877</v>
      </c>
      <c r="J186" s="730" t="s">
        <v>676</v>
      </c>
      <c r="K186" s="730" t="s">
        <v>677</v>
      </c>
      <c r="L186" s="731" t="s">
        <v>678</v>
      </c>
      <c r="M186" s="732" t="s">
        <v>1404</v>
      </c>
      <c r="N186" s="736" t="s">
        <v>165</v>
      </c>
      <c r="O186" s="737" t="s">
        <v>1520</v>
      </c>
      <c r="P186" s="738" t="s">
        <v>167</v>
      </c>
      <c r="Q186" s="737" t="s">
        <v>168</v>
      </c>
      <c r="R186" s="754" t="s">
        <v>1521</v>
      </c>
      <c r="S186" s="38"/>
      <c r="T186" s="38"/>
      <c r="U186" s="38"/>
      <c r="V186" s="38"/>
      <c r="W186" s="1"/>
      <c r="X186" s="1"/>
      <c r="Y186" s="1"/>
      <c r="Z186" s="1"/>
    </row>
    <row r="187" spans="1:26" s="39" customFormat="1" ht="21" customHeight="1" x14ac:dyDescent="0.25">
      <c r="A187" s="787">
        <v>181</v>
      </c>
      <c r="B187" s="730" t="s">
        <v>402</v>
      </c>
      <c r="C187" s="731" t="s">
        <v>334</v>
      </c>
      <c r="D187" s="731" t="s">
        <v>327</v>
      </c>
      <c r="E187" s="731" t="s">
        <v>392</v>
      </c>
      <c r="F187" s="730" t="s">
        <v>403</v>
      </c>
      <c r="G187" s="730">
        <v>1702001</v>
      </c>
      <c r="H187" s="902">
        <v>45686</v>
      </c>
      <c r="I187" s="901">
        <f t="shared" si="2"/>
        <v>47877</v>
      </c>
      <c r="J187" s="730" t="s">
        <v>404</v>
      </c>
      <c r="K187" s="730" t="s">
        <v>405</v>
      </c>
      <c r="L187" s="730"/>
      <c r="M187" s="732" t="s">
        <v>1404</v>
      </c>
      <c r="N187" s="736" t="s">
        <v>165</v>
      </c>
      <c r="O187" s="737" t="s">
        <v>1520</v>
      </c>
      <c r="P187" s="738" t="s">
        <v>167</v>
      </c>
      <c r="Q187" s="737" t="s">
        <v>168</v>
      </c>
      <c r="R187" s="754" t="s">
        <v>1521</v>
      </c>
      <c r="S187" s="38"/>
      <c r="T187" s="38"/>
      <c r="U187" s="38"/>
      <c r="V187" s="38"/>
      <c r="W187" s="1"/>
      <c r="X187" s="1"/>
      <c r="Y187" s="1"/>
      <c r="Z187" s="1"/>
    </row>
    <row r="188" spans="1:26" s="39" customFormat="1" x14ac:dyDescent="0.25">
      <c r="A188" s="788">
        <v>182</v>
      </c>
      <c r="B188" s="730" t="s">
        <v>1126</v>
      </c>
      <c r="C188" s="731" t="s">
        <v>58</v>
      </c>
      <c r="D188" s="731" t="s">
        <v>1120</v>
      </c>
      <c r="E188" s="730" t="s">
        <v>1121</v>
      </c>
      <c r="F188" s="730" t="s">
        <v>1127</v>
      </c>
      <c r="G188" s="730">
        <v>1604047</v>
      </c>
      <c r="H188" s="902">
        <v>45716</v>
      </c>
      <c r="I188" s="901">
        <f t="shared" si="2"/>
        <v>47907</v>
      </c>
      <c r="J188" s="731" t="s">
        <v>1128</v>
      </c>
      <c r="K188" s="730" t="s">
        <v>1129</v>
      </c>
      <c r="L188" s="731" t="s">
        <v>1130</v>
      </c>
      <c r="M188" s="732" t="s">
        <v>1404</v>
      </c>
      <c r="N188" s="736" t="s">
        <v>165</v>
      </c>
      <c r="O188" s="737" t="s">
        <v>1480</v>
      </c>
      <c r="P188" s="738" t="s">
        <v>167</v>
      </c>
      <c r="Q188" s="737" t="s">
        <v>168</v>
      </c>
      <c r="R188" s="740" t="s">
        <v>1481</v>
      </c>
      <c r="S188" s="38"/>
      <c r="T188" s="38"/>
      <c r="U188" s="38"/>
      <c r="V188" s="38"/>
      <c r="W188" s="1"/>
      <c r="X188" s="1"/>
      <c r="Y188" s="1"/>
      <c r="Z188" s="1"/>
    </row>
    <row r="189" spans="1:26" s="39" customFormat="1" x14ac:dyDescent="0.25">
      <c r="A189" s="787">
        <v>183</v>
      </c>
      <c r="B189" s="730" t="s">
        <v>1131</v>
      </c>
      <c r="C189" s="731" t="s">
        <v>58</v>
      </c>
      <c r="D189" s="731" t="s">
        <v>1120</v>
      </c>
      <c r="E189" s="730" t="s">
        <v>1121</v>
      </c>
      <c r="F189" s="730" t="s">
        <v>1132</v>
      </c>
      <c r="G189" s="730">
        <v>1301002</v>
      </c>
      <c r="H189" s="902">
        <v>45716</v>
      </c>
      <c r="I189" s="901">
        <f t="shared" si="2"/>
        <v>47907</v>
      </c>
      <c r="J189" s="731" t="s">
        <v>1133</v>
      </c>
      <c r="K189" s="730" t="s">
        <v>1134</v>
      </c>
      <c r="L189" s="731" t="s">
        <v>1135</v>
      </c>
      <c r="M189" s="732" t="s">
        <v>1404</v>
      </c>
      <c r="N189" s="736" t="s">
        <v>165</v>
      </c>
      <c r="O189" s="737" t="s">
        <v>1480</v>
      </c>
      <c r="P189" s="738" t="s">
        <v>167</v>
      </c>
      <c r="Q189" s="737" t="s">
        <v>168</v>
      </c>
      <c r="R189" s="740" t="s">
        <v>1481</v>
      </c>
      <c r="S189" s="62"/>
      <c r="T189" s="62"/>
      <c r="U189" s="62"/>
      <c r="V189" s="62"/>
      <c r="W189" s="1"/>
      <c r="X189" s="1"/>
      <c r="Y189" s="1"/>
      <c r="Z189" s="1"/>
    </row>
    <row r="190" spans="1:26" s="39" customFormat="1" x14ac:dyDescent="0.25">
      <c r="A190" s="787">
        <v>184</v>
      </c>
      <c r="B190" s="730" t="s">
        <v>266</v>
      </c>
      <c r="C190" s="731" t="s">
        <v>58</v>
      </c>
      <c r="D190" s="731" t="s">
        <v>115</v>
      </c>
      <c r="E190" s="731" t="s">
        <v>261</v>
      </c>
      <c r="F190" s="730" t="s">
        <v>267</v>
      </c>
      <c r="G190" s="730">
        <v>1402011</v>
      </c>
      <c r="H190" s="902">
        <v>45716</v>
      </c>
      <c r="I190" s="901">
        <f t="shared" si="2"/>
        <v>47907</v>
      </c>
      <c r="J190" s="731" t="s">
        <v>268</v>
      </c>
      <c r="K190" s="731" t="s">
        <v>269</v>
      </c>
      <c r="L190" s="731" t="s">
        <v>270</v>
      </c>
      <c r="M190" s="732" t="s">
        <v>1404</v>
      </c>
      <c r="N190" s="736" t="s">
        <v>165</v>
      </c>
      <c r="O190" s="737" t="s">
        <v>1480</v>
      </c>
      <c r="P190" s="738" t="s">
        <v>167</v>
      </c>
      <c r="Q190" s="737" t="s">
        <v>168</v>
      </c>
      <c r="R190" s="740" t="s">
        <v>1481</v>
      </c>
      <c r="S190" s="38"/>
      <c r="T190" s="38"/>
      <c r="U190" s="38"/>
      <c r="V190" s="38"/>
      <c r="W190" s="1"/>
      <c r="X190" s="1"/>
      <c r="Y190" s="1"/>
      <c r="Z190" s="1"/>
    </row>
    <row r="191" spans="1:26" s="39" customFormat="1" ht="21" customHeight="1" x14ac:dyDescent="0.25">
      <c r="A191" s="788">
        <v>185</v>
      </c>
      <c r="B191" s="730" t="s">
        <v>768</v>
      </c>
      <c r="C191" s="731" t="s">
        <v>58</v>
      </c>
      <c r="D191" s="745" t="s">
        <v>673</v>
      </c>
      <c r="E191" s="731" t="s">
        <v>769</v>
      </c>
      <c r="F191" s="730" t="s">
        <v>770</v>
      </c>
      <c r="G191" s="730">
        <v>1306002</v>
      </c>
      <c r="H191" s="902">
        <v>45716</v>
      </c>
      <c r="I191" s="901">
        <f t="shared" si="2"/>
        <v>47907</v>
      </c>
      <c r="J191" s="731" t="s">
        <v>771</v>
      </c>
      <c r="K191" s="731" t="s">
        <v>772</v>
      </c>
      <c r="L191" s="731" t="s">
        <v>773</v>
      </c>
      <c r="M191" s="732" t="s">
        <v>1404</v>
      </c>
      <c r="N191" s="736" t="s">
        <v>165</v>
      </c>
      <c r="O191" s="737" t="s">
        <v>1609</v>
      </c>
      <c r="P191" s="738" t="s">
        <v>167</v>
      </c>
      <c r="Q191" s="737" t="s">
        <v>168</v>
      </c>
      <c r="R191" s="740" t="s">
        <v>1519</v>
      </c>
      <c r="S191" s="38"/>
      <c r="T191" s="38"/>
      <c r="U191" s="38"/>
      <c r="V191" s="38"/>
      <c r="W191" s="1"/>
      <c r="X191" s="1"/>
      <c r="Y191" s="1"/>
      <c r="Z191" s="1"/>
    </row>
    <row r="192" spans="1:26" s="39" customFormat="1" ht="21" customHeight="1" x14ac:dyDescent="0.25">
      <c r="A192" s="787">
        <v>186</v>
      </c>
      <c r="B192" s="730" t="s">
        <v>1025</v>
      </c>
      <c r="C192" s="731" t="s">
        <v>58</v>
      </c>
      <c r="D192" s="789" t="s">
        <v>1026</v>
      </c>
      <c r="E192" s="730" t="s">
        <v>1027</v>
      </c>
      <c r="F192" s="730" t="s">
        <v>1028</v>
      </c>
      <c r="G192" s="730">
        <v>2502068</v>
      </c>
      <c r="H192" s="902">
        <v>45716</v>
      </c>
      <c r="I192" s="901">
        <f t="shared" si="2"/>
        <v>47907</v>
      </c>
      <c r="J192" s="731" t="s">
        <v>1029</v>
      </c>
      <c r="K192" s="731" t="s">
        <v>1030</v>
      </c>
      <c r="L192" s="731" t="s">
        <v>1031</v>
      </c>
      <c r="M192" s="732" t="s">
        <v>1404</v>
      </c>
      <c r="N192" s="736" t="s">
        <v>165</v>
      </c>
      <c r="O192" s="737" t="s">
        <v>397</v>
      </c>
      <c r="P192" s="738" t="s">
        <v>167</v>
      </c>
      <c r="Q192" s="737" t="s">
        <v>168</v>
      </c>
      <c r="R192" s="740" t="s">
        <v>1519</v>
      </c>
      <c r="S192" s="38"/>
      <c r="T192" s="38"/>
      <c r="U192" s="38"/>
      <c r="V192" s="38"/>
      <c r="W192" s="1"/>
      <c r="X192" s="1"/>
      <c r="Y192" s="1"/>
      <c r="Z192" s="1"/>
    </row>
    <row r="193" spans="1:26" s="39" customFormat="1" x14ac:dyDescent="0.25">
      <c r="A193" s="787">
        <v>187</v>
      </c>
      <c r="B193" s="730" t="s">
        <v>575</v>
      </c>
      <c r="C193" s="731" t="s">
        <v>58</v>
      </c>
      <c r="D193" s="730" t="s">
        <v>541</v>
      </c>
      <c r="E193" s="730" t="s">
        <v>576</v>
      </c>
      <c r="F193" s="730" t="s">
        <v>1571</v>
      </c>
      <c r="G193" s="730">
        <v>2602030</v>
      </c>
      <c r="H193" s="902">
        <v>45716</v>
      </c>
      <c r="I193" s="901">
        <f t="shared" si="2"/>
        <v>47907</v>
      </c>
      <c r="J193" s="731" t="s">
        <v>578</v>
      </c>
      <c r="K193" s="731" t="s">
        <v>579</v>
      </c>
      <c r="L193" s="731" t="s">
        <v>580</v>
      </c>
      <c r="M193" s="732" t="s">
        <v>1404</v>
      </c>
      <c r="N193" s="736" t="s">
        <v>165</v>
      </c>
      <c r="O193" s="737" t="s">
        <v>397</v>
      </c>
      <c r="P193" s="738" t="s">
        <v>167</v>
      </c>
      <c r="Q193" s="737" t="s">
        <v>168</v>
      </c>
      <c r="R193" s="740" t="s">
        <v>1519</v>
      </c>
    </row>
    <row r="194" spans="1:26" s="39" customFormat="1" x14ac:dyDescent="0.25">
      <c r="A194" s="788">
        <v>188</v>
      </c>
      <c r="B194" s="730" t="s">
        <v>391</v>
      </c>
      <c r="C194" s="731" t="s">
        <v>58</v>
      </c>
      <c r="D194" s="731" t="s">
        <v>327</v>
      </c>
      <c r="E194" s="730" t="s">
        <v>392</v>
      </c>
      <c r="F194" s="730" t="s">
        <v>2694</v>
      </c>
      <c r="G194" s="730">
        <v>1611024</v>
      </c>
      <c r="H194" s="902">
        <v>45716</v>
      </c>
      <c r="I194" s="901">
        <f t="shared" si="2"/>
        <v>47907</v>
      </c>
      <c r="J194" s="731" t="s">
        <v>394</v>
      </c>
      <c r="K194" s="731" t="s">
        <v>395</v>
      </c>
      <c r="L194" s="731" t="s">
        <v>396</v>
      </c>
      <c r="M194" s="732" t="s">
        <v>1404</v>
      </c>
      <c r="N194" s="736" t="s">
        <v>165</v>
      </c>
      <c r="O194" s="737" t="s">
        <v>397</v>
      </c>
      <c r="P194" s="738" t="s">
        <v>167</v>
      </c>
      <c r="Q194" s="737" t="s">
        <v>168</v>
      </c>
      <c r="R194" s="740" t="s">
        <v>1519</v>
      </c>
    </row>
    <row r="195" spans="1:26" s="39" customFormat="1" x14ac:dyDescent="0.25">
      <c r="A195" s="787">
        <v>189</v>
      </c>
      <c r="B195" s="730" t="s">
        <v>1032</v>
      </c>
      <c r="C195" s="731" t="s">
        <v>58</v>
      </c>
      <c r="D195" s="789" t="s">
        <v>1026</v>
      </c>
      <c r="E195" s="730" t="s">
        <v>1027</v>
      </c>
      <c r="F195" s="730" t="s">
        <v>1033</v>
      </c>
      <c r="G195" s="730">
        <v>2403022</v>
      </c>
      <c r="H195" s="902">
        <v>45716</v>
      </c>
      <c r="I195" s="901">
        <f t="shared" si="2"/>
        <v>47907</v>
      </c>
      <c r="J195" s="731" t="s">
        <v>1034</v>
      </c>
      <c r="K195" s="731" t="s">
        <v>1035</v>
      </c>
      <c r="L195" s="731" t="s">
        <v>1036</v>
      </c>
      <c r="M195" s="732" t="s">
        <v>1404</v>
      </c>
      <c r="N195" s="736" t="s">
        <v>165</v>
      </c>
      <c r="O195" s="737" t="s">
        <v>1653</v>
      </c>
      <c r="P195" s="738" t="s">
        <v>167</v>
      </c>
      <c r="Q195" s="737" t="s">
        <v>168</v>
      </c>
      <c r="R195" s="740" t="s">
        <v>1519</v>
      </c>
    </row>
    <row r="196" spans="1:26" s="39" customFormat="1" x14ac:dyDescent="0.25">
      <c r="A196" s="787">
        <v>190</v>
      </c>
      <c r="B196" s="794" t="s">
        <v>1037</v>
      </c>
      <c r="C196" s="731" t="s">
        <v>58</v>
      </c>
      <c r="D196" s="789" t="s">
        <v>1026</v>
      </c>
      <c r="E196" s="730" t="s">
        <v>1027</v>
      </c>
      <c r="F196" s="730" t="s">
        <v>1038</v>
      </c>
      <c r="G196" s="730">
        <v>2501071</v>
      </c>
      <c r="H196" s="902">
        <v>45744</v>
      </c>
      <c r="I196" s="901">
        <f t="shared" si="2"/>
        <v>47935</v>
      </c>
      <c r="J196" s="730" t="s">
        <v>1039</v>
      </c>
      <c r="K196" s="730" t="s">
        <v>1040</v>
      </c>
      <c r="L196" s="731" t="s">
        <v>1041</v>
      </c>
      <c r="M196" s="732" t="s">
        <v>1404</v>
      </c>
      <c r="N196" s="736" t="s">
        <v>1444</v>
      </c>
      <c r="O196" s="749" t="s">
        <v>1654</v>
      </c>
      <c r="P196" s="738" t="s">
        <v>1446</v>
      </c>
      <c r="Q196" s="737" t="s">
        <v>1447</v>
      </c>
      <c r="R196" s="740" t="s">
        <v>1655</v>
      </c>
      <c r="S196" s="38"/>
      <c r="T196" s="38"/>
      <c r="U196" s="38"/>
      <c r="V196" s="38"/>
      <c r="W196" s="1"/>
      <c r="X196" s="1"/>
      <c r="Y196" s="1"/>
      <c r="Z196" s="1"/>
    </row>
    <row r="197" spans="1:26" s="39" customFormat="1" x14ac:dyDescent="0.25">
      <c r="A197" s="788">
        <v>191</v>
      </c>
      <c r="B197" s="730" t="s">
        <v>711</v>
      </c>
      <c r="C197" s="731" t="s">
        <v>58</v>
      </c>
      <c r="D197" s="745" t="s">
        <v>673</v>
      </c>
      <c r="E197" s="731" t="s">
        <v>674</v>
      </c>
      <c r="F197" s="745" t="s">
        <v>712</v>
      </c>
      <c r="G197" s="730">
        <v>1105004</v>
      </c>
      <c r="H197" s="902">
        <v>45744</v>
      </c>
      <c r="I197" s="901">
        <f t="shared" ref="I197:I231" si="3">EDATE(H197,72)</f>
        <v>47935</v>
      </c>
      <c r="J197" s="731" t="s">
        <v>713</v>
      </c>
      <c r="K197" s="731" t="s">
        <v>714</v>
      </c>
      <c r="L197" s="731" t="s">
        <v>715</v>
      </c>
      <c r="M197" s="732" t="s">
        <v>1404</v>
      </c>
      <c r="N197" s="736" t="s">
        <v>80</v>
      </c>
      <c r="O197" s="737" t="s">
        <v>81</v>
      </c>
      <c r="P197" s="738" t="s">
        <v>83</v>
      </c>
      <c r="Q197" s="737" t="s">
        <v>1419</v>
      </c>
      <c r="R197" s="753" t="s">
        <v>1420</v>
      </c>
      <c r="S197" s="38"/>
      <c r="T197" s="38"/>
      <c r="U197" s="38"/>
      <c r="V197" s="38"/>
      <c r="W197" s="1"/>
      <c r="X197" s="1"/>
      <c r="Y197" s="1"/>
      <c r="Z197" s="1"/>
    </row>
    <row r="198" spans="1:26" s="39" customFormat="1" x14ac:dyDescent="0.25">
      <c r="A198" s="787">
        <v>192</v>
      </c>
      <c r="B198" s="730" t="s">
        <v>1236</v>
      </c>
      <c r="C198" s="731" t="s">
        <v>58</v>
      </c>
      <c r="D198" s="731" t="s">
        <v>1120</v>
      </c>
      <c r="E198" s="730" t="s">
        <v>1225</v>
      </c>
      <c r="F198" s="731" t="s">
        <v>1237</v>
      </c>
      <c r="G198" s="730">
        <v>1305014</v>
      </c>
      <c r="H198" s="902">
        <v>45744</v>
      </c>
      <c r="I198" s="901">
        <f t="shared" si="3"/>
        <v>47935</v>
      </c>
      <c r="J198" s="731" t="s">
        <v>1238</v>
      </c>
      <c r="K198" s="731" t="s">
        <v>1239</v>
      </c>
      <c r="L198" s="731" t="s">
        <v>1240</v>
      </c>
      <c r="M198" s="732" t="s">
        <v>1404</v>
      </c>
      <c r="N198" s="748" t="s">
        <v>340</v>
      </c>
      <c r="O198" s="749" t="s">
        <v>389</v>
      </c>
      <c r="P198" s="750" t="s">
        <v>343</v>
      </c>
      <c r="Q198" s="737" t="s">
        <v>390</v>
      </c>
      <c r="R198" s="740" t="s">
        <v>1518</v>
      </c>
      <c r="S198" s="38"/>
      <c r="T198" s="38"/>
      <c r="U198" s="38"/>
      <c r="V198" s="38"/>
      <c r="W198" s="1"/>
      <c r="X198" s="1"/>
      <c r="Y198" s="1"/>
      <c r="Z198" s="1"/>
    </row>
    <row r="199" spans="1:26" s="39" customFormat="1" x14ac:dyDescent="0.25">
      <c r="A199" s="787">
        <v>193</v>
      </c>
      <c r="B199" s="730" t="s">
        <v>1198</v>
      </c>
      <c r="C199" s="731" t="s">
        <v>58</v>
      </c>
      <c r="D199" s="731" t="s">
        <v>1120</v>
      </c>
      <c r="E199" s="730" t="s">
        <v>1199</v>
      </c>
      <c r="F199" s="730" t="s">
        <v>1200</v>
      </c>
      <c r="G199" s="730">
        <v>2507005</v>
      </c>
      <c r="H199" s="902">
        <v>45744</v>
      </c>
      <c r="I199" s="901">
        <f t="shared" si="3"/>
        <v>47935</v>
      </c>
      <c r="J199" s="731" t="s">
        <v>1201</v>
      </c>
      <c r="K199" s="731" t="s">
        <v>1202</v>
      </c>
      <c r="L199" s="731" t="s">
        <v>1203</v>
      </c>
      <c r="M199" s="732" t="s">
        <v>1404</v>
      </c>
      <c r="N199" s="736" t="s">
        <v>165</v>
      </c>
      <c r="O199" s="737" t="s">
        <v>1480</v>
      </c>
      <c r="P199" s="738" t="s">
        <v>167</v>
      </c>
      <c r="Q199" s="737" t="s">
        <v>168</v>
      </c>
      <c r="R199" s="740" t="s">
        <v>1481</v>
      </c>
    </row>
    <row r="200" spans="1:26" s="39" customFormat="1" ht="21" customHeight="1" x14ac:dyDescent="0.25">
      <c r="A200" s="788">
        <v>194</v>
      </c>
      <c r="B200" s="730" t="s">
        <v>1224</v>
      </c>
      <c r="C200" s="731" t="s">
        <v>58</v>
      </c>
      <c r="D200" s="731" t="s">
        <v>1120</v>
      </c>
      <c r="E200" s="730" t="s">
        <v>1225</v>
      </c>
      <c r="F200" s="745" t="s">
        <v>1226</v>
      </c>
      <c r="G200" s="730">
        <v>1011026</v>
      </c>
      <c r="H200" s="902">
        <v>45744</v>
      </c>
      <c r="I200" s="901">
        <f t="shared" si="3"/>
        <v>47935</v>
      </c>
      <c r="J200" s="731" t="s">
        <v>1227</v>
      </c>
      <c r="K200" s="731" t="s">
        <v>1228</v>
      </c>
      <c r="L200" s="731" t="s">
        <v>1229</v>
      </c>
      <c r="M200" s="732" t="s">
        <v>1404</v>
      </c>
      <c r="N200" s="736" t="s">
        <v>165</v>
      </c>
      <c r="O200" s="737" t="s">
        <v>1480</v>
      </c>
      <c r="P200" s="738" t="s">
        <v>167</v>
      </c>
      <c r="Q200" s="737" t="s">
        <v>168</v>
      </c>
      <c r="R200" s="740" t="s">
        <v>1481</v>
      </c>
      <c r="S200" s="38"/>
      <c r="T200" s="38"/>
      <c r="U200" s="38"/>
      <c r="V200" s="38"/>
      <c r="W200" s="1"/>
      <c r="X200" s="1"/>
      <c r="Y200" s="1"/>
      <c r="Z200" s="1"/>
    </row>
    <row r="201" spans="1:26" s="39" customFormat="1" x14ac:dyDescent="0.25">
      <c r="A201" s="787">
        <v>195</v>
      </c>
      <c r="B201" s="730" t="s">
        <v>421</v>
      </c>
      <c r="C201" s="731" t="s">
        <v>283</v>
      </c>
      <c r="D201" s="730" t="s">
        <v>413</v>
      </c>
      <c r="E201" s="730" t="s">
        <v>422</v>
      </c>
      <c r="F201" s="730" t="s">
        <v>423</v>
      </c>
      <c r="G201" s="730">
        <v>1405013</v>
      </c>
      <c r="H201" s="902">
        <v>45744</v>
      </c>
      <c r="I201" s="901">
        <f t="shared" si="3"/>
        <v>47935</v>
      </c>
      <c r="J201" s="731" t="s">
        <v>424</v>
      </c>
      <c r="K201" s="731" t="s">
        <v>425</v>
      </c>
      <c r="L201" s="731" t="s">
        <v>426</v>
      </c>
      <c r="M201" s="732" t="s">
        <v>1404</v>
      </c>
      <c r="N201" s="736" t="s">
        <v>165</v>
      </c>
      <c r="O201" s="737" t="s">
        <v>427</v>
      </c>
      <c r="P201" s="738" t="s">
        <v>167</v>
      </c>
      <c r="Q201" s="737" t="s">
        <v>168</v>
      </c>
      <c r="R201" s="740" t="s">
        <v>1528</v>
      </c>
      <c r="S201" s="38"/>
      <c r="T201" s="38"/>
      <c r="U201" s="38"/>
      <c r="V201" s="38"/>
      <c r="W201" s="1"/>
      <c r="X201" s="1"/>
      <c r="Y201" s="1"/>
      <c r="Z201" s="1"/>
    </row>
    <row r="202" spans="1:26" s="39" customFormat="1" ht="21" customHeight="1" x14ac:dyDescent="0.25">
      <c r="A202" s="787">
        <v>196</v>
      </c>
      <c r="B202" s="730" t="s">
        <v>1662</v>
      </c>
      <c r="C202" s="731" t="s">
        <v>283</v>
      </c>
      <c r="D202" s="789" t="s">
        <v>1026</v>
      </c>
      <c r="E202" s="731" t="s">
        <v>1080</v>
      </c>
      <c r="F202" s="730" t="s">
        <v>1081</v>
      </c>
      <c r="G202" s="730">
        <v>1801027</v>
      </c>
      <c r="H202" s="902">
        <v>45744</v>
      </c>
      <c r="I202" s="901">
        <f t="shared" si="3"/>
        <v>47935</v>
      </c>
      <c r="J202" s="731" t="s">
        <v>1082</v>
      </c>
      <c r="K202" s="730" t="s">
        <v>1083</v>
      </c>
      <c r="L202" s="731" t="s">
        <v>1084</v>
      </c>
      <c r="M202" s="732" t="s">
        <v>1404</v>
      </c>
      <c r="N202" s="736" t="s">
        <v>165</v>
      </c>
      <c r="O202" s="737" t="s">
        <v>427</v>
      </c>
      <c r="P202" s="738" t="s">
        <v>167</v>
      </c>
      <c r="Q202" s="737" t="s">
        <v>168</v>
      </c>
      <c r="R202" s="740" t="s">
        <v>1528</v>
      </c>
      <c r="S202" s="38"/>
      <c r="T202" s="38"/>
      <c r="U202" s="38"/>
      <c r="V202" s="38"/>
      <c r="W202" s="1"/>
      <c r="X202" s="1"/>
      <c r="Y202" s="1"/>
      <c r="Z202" s="1"/>
    </row>
    <row r="203" spans="1:26" s="39" customFormat="1" ht="21" customHeight="1" x14ac:dyDescent="0.25">
      <c r="A203" s="788">
        <v>197</v>
      </c>
      <c r="B203" s="730" t="s">
        <v>581</v>
      </c>
      <c r="C203" s="731" t="s">
        <v>283</v>
      </c>
      <c r="D203" s="730" t="s">
        <v>541</v>
      </c>
      <c r="E203" s="789" t="s">
        <v>576</v>
      </c>
      <c r="F203" s="793" t="s">
        <v>582</v>
      </c>
      <c r="G203" s="730">
        <v>1604003</v>
      </c>
      <c r="H203" s="902">
        <v>45744</v>
      </c>
      <c r="I203" s="901">
        <f t="shared" si="3"/>
        <v>47935</v>
      </c>
      <c r="J203" s="731" t="s">
        <v>583</v>
      </c>
      <c r="K203" s="731" t="s">
        <v>584</v>
      </c>
      <c r="L203" s="731" t="s">
        <v>585</v>
      </c>
      <c r="M203" s="732" t="s">
        <v>1404</v>
      </c>
      <c r="N203" s="736" t="s">
        <v>165</v>
      </c>
      <c r="O203" s="737" t="s">
        <v>427</v>
      </c>
      <c r="P203" s="738" t="s">
        <v>167</v>
      </c>
      <c r="Q203" s="737" t="s">
        <v>168</v>
      </c>
      <c r="R203" s="740" t="s">
        <v>1528</v>
      </c>
      <c r="S203" s="38"/>
      <c r="T203" s="38"/>
      <c r="U203" s="38"/>
      <c r="V203" s="38"/>
      <c r="W203" s="1"/>
      <c r="X203" s="1"/>
      <c r="Y203" s="1"/>
      <c r="Z203" s="1"/>
    </row>
    <row r="204" spans="1:26" s="39" customFormat="1" x14ac:dyDescent="0.25">
      <c r="A204" s="787">
        <v>198</v>
      </c>
      <c r="B204" s="730" t="s">
        <v>1075</v>
      </c>
      <c r="C204" s="731" t="s">
        <v>30</v>
      </c>
      <c r="D204" s="789" t="s">
        <v>1026</v>
      </c>
      <c r="E204" s="789" t="s">
        <v>1026</v>
      </c>
      <c r="F204" s="730" t="s">
        <v>1076</v>
      </c>
      <c r="G204" s="730">
        <v>1011003</v>
      </c>
      <c r="H204" s="902">
        <v>45775</v>
      </c>
      <c r="I204" s="901">
        <f t="shared" si="3"/>
        <v>47966</v>
      </c>
      <c r="J204" s="730" t="s">
        <v>1077</v>
      </c>
      <c r="K204" s="730" t="s">
        <v>1078</v>
      </c>
      <c r="L204" s="731" t="s">
        <v>36</v>
      </c>
      <c r="M204" s="732" t="s">
        <v>1404</v>
      </c>
      <c r="N204" s="748" t="s">
        <v>65</v>
      </c>
      <c r="O204" s="755" t="s">
        <v>128</v>
      </c>
      <c r="P204" s="750" t="s">
        <v>67</v>
      </c>
      <c r="Q204" s="755" t="s">
        <v>68</v>
      </c>
      <c r="R204" s="740" t="s">
        <v>1441</v>
      </c>
    </row>
    <row r="205" spans="1:26" s="39" customFormat="1" x14ac:dyDescent="0.25">
      <c r="A205" s="787">
        <v>199</v>
      </c>
      <c r="B205" s="730" t="s">
        <v>123</v>
      </c>
      <c r="C205" s="731" t="s">
        <v>30</v>
      </c>
      <c r="D205" s="731" t="s">
        <v>115</v>
      </c>
      <c r="E205" s="730" t="s">
        <v>124</v>
      </c>
      <c r="F205" s="730" t="s">
        <v>1439</v>
      </c>
      <c r="G205" s="730">
        <v>1208059</v>
      </c>
      <c r="H205" s="902">
        <v>45775</v>
      </c>
      <c r="I205" s="901">
        <f t="shared" si="3"/>
        <v>47966</v>
      </c>
      <c r="J205" s="730" t="s">
        <v>126</v>
      </c>
      <c r="K205" s="730" t="s">
        <v>127</v>
      </c>
      <c r="L205" s="730" t="s">
        <v>36</v>
      </c>
      <c r="M205" s="732" t="s">
        <v>1404</v>
      </c>
      <c r="N205" s="748" t="s">
        <v>65</v>
      </c>
      <c r="O205" s="755" t="s">
        <v>128</v>
      </c>
      <c r="P205" s="750" t="s">
        <v>67</v>
      </c>
      <c r="Q205" s="755" t="s">
        <v>68</v>
      </c>
      <c r="R205" s="740" t="s">
        <v>1441</v>
      </c>
      <c r="S205" s="38"/>
      <c r="T205" s="38"/>
      <c r="U205" s="38"/>
      <c r="V205" s="38"/>
      <c r="W205" s="1"/>
      <c r="X205" s="1"/>
      <c r="Y205" s="1"/>
      <c r="Z205" s="1"/>
    </row>
    <row r="206" spans="1:26" s="39" customFormat="1" x14ac:dyDescent="0.25">
      <c r="A206" s="788">
        <v>200</v>
      </c>
      <c r="B206" s="794" t="s">
        <v>538</v>
      </c>
      <c r="C206" s="731" t="s">
        <v>30</v>
      </c>
      <c r="D206" s="731" t="s">
        <v>510</v>
      </c>
      <c r="E206" s="731" t="s">
        <v>510</v>
      </c>
      <c r="F206" s="731" t="s">
        <v>539</v>
      </c>
      <c r="G206" s="730">
        <v>1508002</v>
      </c>
      <c r="H206" s="902">
        <v>45775</v>
      </c>
      <c r="I206" s="901">
        <f t="shared" si="3"/>
        <v>47966</v>
      </c>
      <c r="J206" s="744" t="s">
        <v>540</v>
      </c>
      <c r="K206" s="730" t="s">
        <v>32</v>
      </c>
      <c r="L206" s="730" t="s">
        <v>36</v>
      </c>
      <c r="M206" s="732" t="s">
        <v>1404</v>
      </c>
      <c r="N206" s="748" t="s">
        <v>65</v>
      </c>
      <c r="O206" s="755" t="s">
        <v>128</v>
      </c>
      <c r="P206" s="750" t="s">
        <v>67</v>
      </c>
      <c r="Q206" s="755" t="s">
        <v>68</v>
      </c>
      <c r="R206" s="740" t="s">
        <v>1441</v>
      </c>
      <c r="S206" s="38"/>
      <c r="T206" s="38"/>
      <c r="U206" s="38"/>
      <c r="V206" s="38"/>
      <c r="W206" s="1"/>
      <c r="X206" s="1"/>
      <c r="Y206" s="1"/>
      <c r="Z206" s="1"/>
    </row>
    <row r="207" spans="1:26" s="39" customFormat="1" x14ac:dyDescent="0.25">
      <c r="A207" s="787">
        <v>201</v>
      </c>
      <c r="B207" s="794" t="s">
        <v>1211</v>
      </c>
      <c r="C207" s="731" t="s">
        <v>30</v>
      </c>
      <c r="D207" s="731" t="s">
        <v>1120</v>
      </c>
      <c r="E207" s="730" t="s">
        <v>1199</v>
      </c>
      <c r="F207" s="730" t="s">
        <v>1212</v>
      </c>
      <c r="G207" s="730">
        <v>1012004</v>
      </c>
      <c r="H207" s="902">
        <v>45775</v>
      </c>
      <c r="I207" s="901">
        <f t="shared" si="3"/>
        <v>47966</v>
      </c>
      <c r="J207" s="730" t="s">
        <v>1213</v>
      </c>
      <c r="K207" s="730" t="s">
        <v>1214</v>
      </c>
      <c r="L207" s="731" t="s">
        <v>36</v>
      </c>
      <c r="M207" s="732" t="s">
        <v>1404</v>
      </c>
      <c r="N207" s="736" t="s">
        <v>65</v>
      </c>
      <c r="O207" s="739" t="s">
        <v>1215</v>
      </c>
      <c r="P207" s="738" t="s">
        <v>67</v>
      </c>
      <c r="Q207" s="739" t="s">
        <v>68</v>
      </c>
      <c r="R207" s="740" t="s">
        <v>1678</v>
      </c>
      <c r="S207" s="38"/>
      <c r="T207" s="38"/>
      <c r="U207" s="38"/>
      <c r="V207" s="38"/>
      <c r="W207" s="1"/>
      <c r="X207" s="1"/>
      <c r="Y207" s="1"/>
      <c r="Z207" s="1"/>
    </row>
    <row r="208" spans="1:26" s="39" customFormat="1" x14ac:dyDescent="0.25">
      <c r="A208" s="787">
        <v>202</v>
      </c>
      <c r="B208" s="730" t="s">
        <v>1231</v>
      </c>
      <c r="C208" s="731" t="s">
        <v>30</v>
      </c>
      <c r="D208" s="731" t="s">
        <v>1120</v>
      </c>
      <c r="E208" s="730" t="s">
        <v>1225</v>
      </c>
      <c r="F208" s="731" t="s">
        <v>1232</v>
      </c>
      <c r="G208" s="730">
        <v>1212008</v>
      </c>
      <c r="H208" s="902">
        <v>45775</v>
      </c>
      <c r="I208" s="901">
        <f t="shared" si="3"/>
        <v>47966</v>
      </c>
      <c r="J208" s="731" t="s">
        <v>1233</v>
      </c>
      <c r="K208" s="731" t="s">
        <v>1234</v>
      </c>
      <c r="L208" s="731" t="s">
        <v>36</v>
      </c>
      <c r="M208" s="732" t="s">
        <v>1404</v>
      </c>
      <c r="N208" s="736" t="s">
        <v>65</v>
      </c>
      <c r="O208" s="739" t="s">
        <v>1215</v>
      </c>
      <c r="P208" s="738" t="s">
        <v>67</v>
      </c>
      <c r="Q208" s="739" t="s">
        <v>68</v>
      </c>
      <c r="R208" s="740" t="s">
        <v>1678</v>
      </c>
      <c r="S208" s="38"/>
      <c r="T208" s="38"/>
      <c r="U208" s="38"/>
      <c r="V208" s="38"/>
      <c r="W208" s="1"/>
      <c r="X208" s="1"/>
      <c r="Y208" s="1"/>
      <c r="Z208" s="1"/>
    </row>
    <row r="209" spans="1:26" s="39" customFormat="1" x14ac:dyDescent="0.25">
      <c r="A209" s="788">
        <v>203</v>
      </c>
      <c r="B209" s="730" t="s">
        <v>762</v>
      </c>
      <c r="C209" s="731" t="s">
        <v>334</v>
      </c>
      <c r="D209" s="745" t="s">
        <v>673</v>
      </c>
      <c r="E209" s="730" t="s">
        <v>674</v>
      </c>
      <c r="F209" s="730" t="s">
        <v>763</v>
      </c>
      <c r="G209" s="730">
        <v>1105004</v>
      </c>
      <c r="H209" s="902">
        <v>45804</v>
      </c>
      <c r="I209" s="901">
        <f t="shared" si="3"/>
        <v>47995</v>
      </c>
      <c r="J209" s="730" t="s">
        <v>764</v>
      </c>
      <c r="K209" s="730" t="s">
        <v>765</v>
      </c>
      <c r="L209" s="731" t="s">
        <v>766</v>
      </c>
      <c r="M209" s="732" t="s">
        <v>1404</v>
      </c>
      <c r="N209" s="736" t="s">
        <v>65</v>
      </c>
      <c r="O209" s="737" t="s">
        <v>276</v>
      </c>
      <c r="P209" s="738" t="s">
        <v>67</v>
      </c>
      <c r="Q209" s="737" t="s">
        <v>68</v>
      </c>
      <c r="R209" s="740" t="s">
        <v>1438</v>
      </c>
      <c r="S209" s="38"/>
      <c r="T209" s="38"/>
      <c r="U209" s="38"/>
      <c r="V209" s="38"/>
      <c r="W209" s="1"/>
      <c r="X209" s="1"/>
      <c r="Y209" s="1"/>
      <c r="Z209" s="1"/>
    </row>
    <row r="210" spans="1:26" s="39" customFormat="1" x14ac:dyDescent="0.25">
      <c r="A210" s="787">
        <v>204</v>
      </c>
      <c r="B210" s="730" t="s">
        <v>1276</v>
      </c>
      <c r="C210" s="731" t="s">
        <v>283</v>
      </c>
      <c r="D210" s="731" t="s">
        <v>1120</v>
      </c>
      <c r="E210" s="730" t="s">
        <v>1225</v>
      </c>
      <c r="F210" s="730" t="s">
        <v>1277</v>
      </c>
      <c r="G210" s="730">
        <v>1703006</v>
      </c>
      <c r="H210" s="902">
        <v>45804</v>
      </c>
      <c r="I210" s="901">
        <f t="shared" si="3"/>
        <v>47995</v>
      </c>
      <c r="J210" s="730" t="s">
        <v>1278</v>
      </c>
      <c r="K210" s="730" t="s">
        <v>1279</v>
      </c>
      <c r="L210" s="731" t="s">
        <v>1280</v>
      </c>
      <c r="M210" s="732" t="s">
        <v>1404</v>
      </c>
      <c r="N210" s="736" t="s">
        <v>65</v>
      </c>
      <c r="O210" s="737" t="s">
        <v>276</v>
      </c>
      <c r="P210" s="738" t="s">
        <v>67</v>
      </c>
      <c r="Q210" s="737" t="s">
        <v>68</v>
      </c>
      <c r="R210" s="740" t="s">
        <v>1438</v>
      </c>
      <c r="S210" s="38"/>
      <c r="T210" s="38"/>
      <c r="U210" s="38"/>
      <c r="V210" s="38"/>
      <c r="W210" s="1"/>
      <c r="X210" s="1"/>
      <c r="Y210" s="1"/>
      <c r="Z210" s="1"/>
    </row>
    <row r="211" spans="1:26" s="39" customFormat="1" x14ac:dyDescent="0.25">
      <c r="A211" s="787">
        <v>205</v>
      </c>
      <c r="B211" s="730" t="s">
        <v>271</v>
      </c>
      <c r="C211" s="731" t="s">
        <v>58</v>
      </c>
      <c r="D211" s="731" t="s">
        <v>115</v>
      </c>
      <c r="E211" s="730" t="s">
        <v>261</v>
      </c>
      <c r="F211" s="745" t="s">
        <v>272</v>
      </c>
      <c r="G211" s="730">
        <v>1701036</v>
      </c>
      <c r="H211" s="902">
        <v>45804</v>
      </c>
      <c r="I211" s="901">
        <f t="shared" si="3"/>
        <v>47995</v>
      </c>
      <c r="J211" s="730" t="s">
        <v>273</v>
      </c>
      <c r="K211" s="730" t="s">
        <v>274</v>
      </c>
      <c r="L211" s="731" t="s">
        <v>275</v>
      </c>
      <c r="M211" s="732" t="s">
        <v>1404</v>
      </c>
      <c r="N211" s="736" t="s">
        <v>65</v>
      </c>
      <c r="O211" s="737" t="s">
        <v>276</v>
      </c>
      <c r="P211" s="738" t="s">
        <v>67</v>
      </c>
      <c r="Q211" s="737" t="s">
        <v>68</v>
      </c>
      <c r="R211" s="740" t="s">
        <v>1438</v>
      </c>
      <c r="S211" s="38"/>
      <c r="T211" s="38"/>
      <c r="U211" s="38"/>
      <c r="V211" s="38"/>
      <c r="W211" s="1"/>
      <c r="X211" s="1"/>
      <c r="Y211" s="1"/>
      <c r="Z211" s="1"/>
    </row>
    <row r="212" spans="1:26" s="39" customFormat="1" x14ac:dyDescent="0.25">
      <c r="A212" s="788">
        <v>206</v>
      </c>
      <c r="B212" s="730" t="s">
        <v>1174</v>
      </c>
      <c r="C212" s="731" t="s">
        <v>58</v>
      </c>
      <c r="D212" s="731" t="s">
        <v>1120</v>
      </c>
      <c r="E212" s="730" t="s">
        <v>1121</v>
      </c>
      <c r="F212" s="730" t="s">
        <v>1175</v>
      </c>
      <c r="G212" s="730">
        <v>1112005</v>
      </c>
      <c r="H212" s="902">
        <v>45804</v>
      </c>
      <c r="I212" s="901">
        <f t="shared" si="3"/>
        <v>47995</v>
      </c>
      <c r="J212" s="730" t="s">
        <v>1176</v>
      </c>
      <c r="K212" s="730" t="s">
        <v>1177</v>
      </c>
      <c r="L212" s="731" t="s">
        <v>1178</v>
      </c>
      <c r="M212" s="732" t="s">
        <v>1404</v>
      </c>
      <c r="N212" s="736" t="s">
        <v>65</v>
      </c>
      <c r="O212" s="737" t="s">
        <v>761</v>
      </c>
      <c r="P212" s="738" t="s">
        <v>67</v>
      </c>
      <c r="Q212" s="737" t="s">
        <v>68</v>
      </c>
      <c r="R212" s="740" t="s">
        <v>1608</v>
      </c>
      <c r="S212" s="38"/>
      <c r="T212" s="38"/>
      <c r="U212" s="38"/>
      <c r="V212" s="38"/>
      <c r="W212" s="1"/>
      <c r="X212" s="1"/>
      <c r="Y212" s="1"/>
      <c r="Z212" s="1"/>
    </row>
    <row r="213" spans="1:26" s="39" customFormat="1" ht="21" customHeight="1" x14ac:dyDescent="0.25">
      <c r="A213" s="787">
        <v>207</v>
      </c>
      <c r="B213" s="730" t="s">
        <v>1267</v>
      </c>
      <c r="C213" s="731" t="s">
        <v>58</v>
      </c>
      <c r="D213" s="731" t="s">
        <v>1120</v>
      </c>
      <c r="E213" s="730" t="s">
        <v>1225</v>
      </c>
      <c r="F213" s="730" t="s">
        <v>1268</v>
      </c>
      <c r="G213" s="730">
        <v>1011020</v>
      </c>
      <c r="H213" s="902">
        <v>45804</v>
      </c>
      <c r="I213" s="901">
        <f t="shared" si="3"/>
        <v>47995</v>
      </c>
      <c r="J213" s="730" t="s">
        <v>1269</v>
      </c>
      <c r="K213" s="730" t="s">
        <v>1270</v>
      </c>
      <c r="L213" s="731" t="s">
        <v>1271</v>
      </c>
      <c r="M213" s="732" t="s">
        <v>1404</v>
      </c>
      <c r="N213" s="736" t="s">
        <v>65</v>
      </c>
      <c r="O213" s="737" t="s">
        <v>761</v>
      </c>
      <c r="P213" s="738" t="s">
        <v>67</v>
      </c>
      <c r="Q213" s="737" t="s">
        <v>68</v>
      </c>
      <c r="R213" s="740" t="s">
        <v>1608</v>
      </c>
    </row>
    <row r="214" spans="1:26" s="39" customFormat="1" ht="21" customHeight="1" x14ac:dyDescent="0.25">
      <c r="A214" s="787">
        <v>208</v>
      </c>
      <c r="B214" s="730" t="s">
        <v>756</v>
      </c>
      <c r="C214" s="731" t="s">
        <v>58</v>
      </c>
      <c r="D214" s="745" t="s">
        <v>673</v>
      </c>
      <c r="E214" s="730" t="s">
        <v>674</v>
      </c>
      <c r="F214" s="730" t="s">
        <v>757</v>
      </c>
      <c r="G214" s="730">
        <v>1407039</v>
      </c>
      <c r="H214" s="902">
        <v>45835</v>
      </c>
      <c r="I214" s="901">
        <f t="shared" si="3"/>
        <v>48026</v>
      </c>
      <c r="J214" s="730" t="s">
        <v>758</v>
      </c>
      <c r="K214" s="730" t="s">
        <v>759</v>
      </c>
      <c r="L214" s="731" t="s">
        <v>760</v>
      </c>
      <c r="M214" s="732" t="s">
        <v>1404</v>
      </c>
      <c r="N214" s="736" t="s">
        <v>65</v>
      </c>
      <c r="O214" s="737" t="s">
        <v>761</v>
      </c>
      <c r="P214" s="738" t="s">
        <v>67</v>
      </c>
      <c r="Q214" s="737" t="s">
        <v>68</v>
      </c>
      <c r="R214" s="740" t="s">
        <v>1608</v>
      </c>
      <c r="S214" s="38"/>
      <c r="T214" s="38"/>
      <c r="U214" s="38"/>
      <c r="V214" s="38"/>
      <c r="W214" s="1"/>
      <c r="X214" s="1"/>
      <c r="Y214" s="1"/>
      <c r="Z214" s="1"/>
    </row>
    <row r="215" spans="1:26" s="39" customFormat="1" x14ac:dyDescent="0.25">
      <c r="A215" s="788">
        <v>209</v>
      </c>
      <c r="B215" s="730" t="s">
        <v>114</v>
      </c>
      <c r="C215" s="731" t="s">
        <v>58</v>
      </c>
      <c r="D215" s="731" t="s">
        <v>115</v>
      </c>
      <c r="E215" s="730" t="s">
        <v>124</v>
      </c>
      <c r="F215" s="730" t="s">
        <v>1437</v>
      </c>
      <c r="G215" s="730">
        <v>1510015</v>
      </c>
      <c r="H215" s="902">
        <v>45835</v>
      </c>
      <c r="I215" s="901">
        <f t="shared" si="3"/>
        <v>48026</v>
      </c>
      <c r="J215" s="791" t="s">
        <v>118</v>
      </c>
      <c r="K215" s="730" t="s">
        <v>119</v>
      </c>
      <c r="L215" s="731" t="s">
        <v>120</v>
      </c>
      <c r="M215" s="732" t="s">
        <v>1404</v>
      </c>
      <c r="N215" s="736" t="s">
        <v>65</v>
      </c>
      <c r="O215" s="739" t="s">
        <v>121</v>
      </c>
      <c r="P215" s="738" t="s">
        <v>67</v>
      </c>
      <c r="Q215" s="737" t="s">
        <v>68</v>
      </c>
      <c r="R215" s="740" t="s">
        <v>1438</v>
      </c>
    </row>
    <row r="216" spans="1:26" s="39" customFormat="1" x14ac:dyDescent="0.25">
      <c r="A216" s="787">
        <v>210</v>
      </c>
      <c r="B216" s="731" t="s">
        <v>642</v>
      </c>
      <c r="C216" s="731" t="s">
        <v>58</v>
      </c>
      <c r="D216" s="730" t="s">
        <v>597</v>
      </c>
      <c r="E216" s="731" t="s">
        <v>643</v>
      </c>
      <c r="F216" s="731" t="s">
        <v>644</v>
      </c>
      <c r="G216" s="730">
        <v>1301034</v>
      </c>
      <c r="H216" s="902">
        <v>45835</v>
      </c>
      <c r="I216" s="901">
        <f t="shared" si="3"/>
        <v>48026</v>
      </c>
      <c r="J216" s="730" t="s">
        <v>645</v>
      </c>
      <c r="K216" s="730" t="s">
        <v>646</v>
      </c>
      <c r="L216" s="731" t="s">
        <v>647</v>
      </c>
      <c r="M216" s="732" t="s">
        <v>1404</v>
      </c>
      <c r="N216" s="736" t="s">
        <v>65</v>
      </c>
      <c r="O216" s="739" t="s">
        <v>121</v>
      </c>
      <c r="P216" s="738" t="s">
        <v>67</v>
      </c>
      <c r="Q216" s="737" t="s">
        <v>68</v>
      </c>
      <c r="R216" s="740" t="s">
        <v>1438</v>
      </c>
      <c r="S216" s="38"/>
      <c r="T216" s="38"/>
      <c r="U216" s="38"/>
      <c r="V216" s="38"/>
      <c r="W216" s="1"/>
      <c r="X216" s="1"/>
      <c r="Y216" s="1"/>
      <c r="Z216" s="1"/>
    </row>
    <row r="217" spans="1:26" s="39" customFormat="1" x14ac:dyDescent="0.25">
      <c r="A217" s="787">
        <v>211</v>
      </c>
      <c r="B217" s="730" t="s">
        <v>57</v>
      </c>
      <c r="C217" s="731" t="s">
        <v>58</v>
      </c>
      <c r="D217" s="731" t="s">
        <v>59</v>
      </c>
      <c r="E217" s="730" t="s">
        <v>60</v>
      </c>
      <c r="F217" s="730" t="s">
        <v>61</v>
      </c>
      <c r="G217" s="730">
        <v>2508023</v>
      </c>
      <c r="H217" s="902">
        <v>45865</v>
      </c>
      <c r="I217" s="901">
        <f t="shared" si="3"/>
        <v>48056</v>
      </c>
      <c r="J217" s="730" t="s">
        <v>62</v>
      </c>
      <c r="K217" s="730" t="s">
        <v>63</v>
      </c>
      <c r="L217" s="731" t="s">
        <v>64</v>
      </c>
      <c r="M217" s="732" t="s">
        <v>1404</v>
      </c>
      <c r="N217" s="736" t="s">
        <v>65</v>
      </c>
      <c r="O217" s="739" t="s">
        <v>66</v>
      </c>
      <c r="P217" s="738" t="s">
        <v>67</v>
      </c>
      <c r="Q217" s="739" t="s">
        <v>68</v>
      </c>
      <c r="R217" s="740" t="s">
        <v>1417</v>
      </c>
      <c r="S217" s="38"/>
      <c r="T217" s="38"/>
      <c r="U217" s="38"/>
      <c r="V217" s="38"/>
      <c r="W217" s="1"/>
      <c r="X217" s="1"/>
      <c r="Y217" s="1"/>
      <c r="Z217" s="1"/>
    </row>
    <row r="218" spans="1:26" s="39" customFormat="1" x14ac:dyDescent="0.25">
      <c r="A218" s="788">
        <v>212</v>
      </c>
      <c r="B218" s="730" t="s">
        <v>69</v>
      </c>
      <c r="C218" s="731" t="s">
        <v>58</v>
      </c>
      <c r="D218" s="731" t="s">
        <v>59</v>
      </c>
      <c r="E218" s="730" t="s">
        <v>60</v>
      </c>
      <c r="F218" s="730" t="s">
        <v>1418</v>
      </c>
      <c r="G218" s="730">
        <v>2601016</v>
      </c>
      <c r="H218" s="902">
        <v>45865</v>
      </c>
      <c r="I218" s="901">
        <f t="shared" si="3"/>
        <v>48056</v>
      </c>
      <c r="J218" s="730" t="s">
        <v>71</v>
      </c>
      <c r="K218" s="730" t="s">
        <v>72</v>
      </c>
      <c r="L218" s="731" t="s">
        <v>73</v>
      </c>
      <c r="M218" s="732" t="s">
        <v>1404</v>
      </c>
      <c r="N218" s="736" t="s">
        <v>65</v>
      </c>
      <c r="O218" s="739" t="s">
        <v>66</v>
      </c>
      <c r="P218" s="738" t="s">
        <v>67</v>
      </c>
      <c r="Q218" s="739" t="s">
        <v>68</v>
      </c>
      <c r="R218" s="740" t="s">
        <v>1417</v>
      </c>
      <c r="S218" s="38"/>
      <c r="T218" s="38"/>
      <c r="U218" s="38"/>
      <c r="V218" s="38"/>
      <c r="W218" s="1"/>
      <c r="X218" s="1"/>
      <c r="Y218" s="1"/>
      <c r="Z218" s="1"/>
    </row>
    <row r="219" spans="1:26" s="39" customFormat="1" x14ac:dyDescent="0.25">
      <c r="A219" s="787">
        <v>213</v>
      </c>
      <c r="B219" s="730" t="s">
        <v>1681</v>
      </c>
      <c r="C219" s="731" t="s">
        <v>58</v>
      </c>
      <c r="D219" s="731" t="s">
        <v>1120</v>
      </c>
      <c r="E219" s="730" t="s">
        <v>1225</v>
      </c>
      <c r="F219" s="730" t="s">
        <v>1272</v>
      </c>
      <c r="G219" s="730">
        <v>1108003</v>
      </c>
      <c r="H219" s="902">
        <v>45865</v>
      </c>
      <c r="I219" s="901">
        <f t="shared" si="3"/>
        <v>48056</v>
      </c>
      <c r="J219" s="730" t="s">
        <v>1273</v>
      </c>
      <c r="K219" s="730" t="s">
        <v>1274</v>
      </c>
      <c r="L219" s="731" t="s">
        <v>1275</v>
      </c>
      <c r="M219" s="732" t="s">
        <v>1404</v>
      </c>
      <c r="N219" s="736" t="s">
        <v>65</v>
      </c>
      <c r="O219" s="739" t="s">
        <v>66</v>
      </c>
      <c r="P219" s="738" t="s">
        <v>67</v>
      </c>
      <c r="Q219" s="739" t="s">
        <v>68</v>
      </c>
      <c r="R219" s="740" t="s">
        <v>1417</v>
      </c>
      <c r="S219" s="38"/>
      <c r="T219" s="38"/>
      <c r="U219" s="38"/>
      <c r="V219" s="38"/>
      <c r="W219" s="1"/>
      <c r="X219" s="1"/>
      <c r="Y219" s="1"/>
      <c r="Z219" s="1"/>
    </row>
    <row r="220" spans="1:26" s="39" customFormat="1" x14ac:dyDescent="0.25">
      <c r="A220" s="787">
        <v>214</v>
      </c>
      <c r="B220" s="800" t="s">
        <v>1522</v>
      </c>
      <c r="C220" s="731" t="s">
        <v>58</v>
      </c>
      <c r="D220" s="731" t="s">
        <v>327</v>
      </c>
      <c r="E220" s="730" t="s">
        <v>392</v>
      </c>
      <c r="F220" s="730" t="s">
        <v>406</v>
      </c>
      <c r="G220" s="730">
        <v>2509013</v>
      </c>
      <c r="H220" s="902">
        <v>45896</v>
      </c>
      <c r="I220" s="901">
        <f t="shared" si="3"/>
        <v>48087</v>
      </c>
      <c r="J220" s="731" t="s">
        <v>407</v>
      </c>
      <c r="K220" s="731" t="s">
        <v>408</v>
      </c>
      <c r="L220" s="731" t="s">
        <v>409</v>
      </c>
      <c r="M220" s="732" t="s">
        <v>1404</v>
      </c>
      <c r="N220" s="736" t="s">
        <v>65</v>
      </c>
      <c r="O220" s="749" t="s">
        <v>411</v>
      </c>
      <c r="P220" s="738" t="s">
        <v>67</v>
      </c>
      <c r="Q220" s="739" t="s">
        <v>68</v>
      </c>
      <c r="R220" s="740" t="s">
        <v>1524</v>
      </c>
    </row>
    <row r="221" spans="1:26" s="39" customFormat="1" x14ac:dyDescent="0.25">
      <c r="A221" s="788">
        <v>215</v>
      </c>
      <c r="B221" s="800" t="s">
        <v>1670</v>
      </c>
      <c r="C221" s="731" t="s">
        <v>58</v>
      </c>
      <c r="D221" s="789" t="s">
        <v>1026</v>
      </c>
      <c r="E221" s="730" t="s">
        <v>1080</v>
      </c>
      <c r="F221" s="799" t="s">
        <v>1104</v>
      </c>
      <c r="G221" s="730">
        <v>1505003</v>
      </c>
      <c r="H221" s="902">
        <v>45896</v>
      </c>
      <c r="I221" s="901">
        <f t="shared" si="3"/>
        <v>48087</v>
      </c>
      <c r="J221" s="731" t="s">
        <v>1105</v>
      </c>
      <c r="K221" s="730" t="s">
        <v>1106</v>
      </c>
      <c r="L221" s="731" t="s">
        <v>1107</v>
      </c>
      <c r="M221" s="732" t="s">
        <v>1404</v>
      </c>
      <c r="N221" s="736" t="s">
        <v>65</v>
      </c>
      <c r="O221" s="749" t="s">
        <v>411</v>
      </c>
      <c r="P221" s="738" t="s">
        <v>67</v>
      </c>
      <c r="Q221" s="739" t="s">
        <v>68</v>
      </c>
      <c r="R221" s="740" t="s">
        <v>1524</v>
      </c>
      <c r="S221" s="38"/>
      <c r="T221" s="38"/>
      <c r="U221" s="38"/>
      <c r="V221" s="38"/>
      <c r="W221" s="1"/>
      <c r="X221" s="1"/>
      <c r="Y221" s="1"/>
      <c r="Z221" s="1"/>
    </row>
    <row r="222" spans="1:26" s="39" customFormat="1" x14ac:dyDescent="0.25">
      <c r="A222" s="787">
        <v>216</v>
      </c>
      <c r="B222" s="800" t="s">
        <v>1584</v>
      </c>
      <c r="C222" s="731" t="s">
        <v>58</v>
      </c>
      <c r="D222" s="730" t="s">
        <v>597</v>
      </c>
      <c r="E222" s="730" t="s">
        <v>629</v>
      </c>
      <c r="F222" s="730" t="s">
        <v>633</v>
      </c>
      <c r="G222" s="730">
        <v>1112003</v>
      </c>
      <c r="H222" s="902">
        <v>45896</v>
      </c>
      <c r="I222" s="901">
        <f t="shared" si="3"/>
        <v>48087</v>
      </c>
      <c r="J222" s="731" t="s">
        <v>634</v>
      </c>
      <c r="K222" s="730" t="s">
        <v>635</v>
      </c>
      <c r="L222" s="731" t="s">
        <v>636</v>
      </c>
      <c r="M222" s="732" t="s">
        <v>1404</v>
      </c>
      <c r="N222" s="736" t="s">
        <v>65</v>
      </c>
      <c r="O222" s="749" t="s">
        <v>411</v>
      </c>
      <c r="P222" s="738" t="s">
        <v>67</v>
      </c>
      <c r="Q222" s="739" t="s">
        <v>68</v>
      </c>
      <c r="R222" s="740" t="s">
        <v>1524</v>
      </c>
      <c r="S222" s="38"/>
      <c r="T222" s="38"/>
      <c r="U222" s="38"/>
      <c r="V222" s="38"/>
      <c r="W222" s="1"/>
      <c r="X222" s="1"/>
      <c r="Y222" s="1"/>
      <c r="Z222" s="1"/>
    </row>
    <row r="223" spans="1:26" s="39" customFormat="1" x14ac:dyDescent="0.25">
      <c r="A223" s="787">
        <v>217</v>
      </c>
      <c r="B223" s="730" t="s">
        <v>375</v>
      </c>
      <c r="C223" s="731" t="s">
        <v>58</v>
      </c>
      <c r="D223" s="745" t="s">
        <v>673</v>
      </c>
      <c r="E223" s="730" t="s">
        <v>769</v>
      </c>
      <c r="F223" s="730" t="s">
        <v>809</v>
      </c>
      <c r="G223" s="730">
        <v>2310031</v>
      </c>
      <c r="H223" s="902">
        <v>45922</v>
      </c>
      <c r="I223" s="901">
        <f t="shared" si="3"/>
        <v>48113</v>
      </c>
      <c r="J223" s="730" t="s">
        <v>810</v>
      </c>
      <c r="K223" s="730" t="s">
        <v>811</v>
      </c>
      <c r="L223" s="731" t="s">
        <v>812</v>
      </c>
      <c r="M223" s="732" t="s">
        <v>1404</v>
      </c>
      <c r="N223" s="736" t="s">
        <v>65</v>
      </c>
      <c r="O223" s="749" t="s">
        <v>813</v>
      </c>
      <c r="P223" s="738" t="s">
        <v>67</v>
      </c>
      <c r="Q223" s="737" t="s">
        <v>68</v>
      </c>
      <c r="R223" s="740" t="s">
        <v>1619</v>
      </c>
      <c r="S223" s="38"/>
      <c r="T223" s="38"/>
      <c r="U223" s="38"/>
      <c r="V223" s="38"/>
      <c r="W223" s="1"/>
      <c r="X223" s="1"/>
      <c r="Y223" s="1"/>
      <c r="Z223" s="1"/>
    </row>
    <row r="224" spans="1:26" s="39" customFormat="1" x14ac:dyDescent="0.25">
      <c r="A224" s="788">
        <v>218</v>
      </c>
      <c r="B224" s="730" t="s">
        <v>375</v>
      </c>
      <c r="C224" s="731" t="s">
        <v>58</v>
      </c>
      <c r="D224" s="730" t="s">
        <v>902</v>
      </c>
      <c r="E224" s="730" t="s">
        <v>939</v>
      </c>
      <c r="F224" s="730" t="s">
        <v>984</v>
      </c>
      <c r="G224" s="730">
        <v>1109053</v>
      </c>
      <c r="H224" s="902">
        <v>45922</v>
      </c>
      <c r="I224" s="901">
        <f t="shared" si="3"/>
        <v>48113</v>
      </c>
      <c r="J224" s="731" t="s">
        <v>985</v>
      </c>
      <c r="K224" s="730" t="s">
        <v>986</v>
      </c>
      <c r="L224" s="731" t="s">
        <v>987</v>
      </c>
      <c r="M224" s="732" t="s">
        <v>1404</v>
      </c>
      <c r="N224" s="736" t="s">
        <v>65</v>
      </c>
      <c r="O224" s="749" t="s">
        <v>813</v>
      </c>
      <c r="P224" s="738" t="s">
        <v>67</v>
      </c>
      <c r="Q224" s="737" t="s">
        <v>68</v>
      </c>
      <c r="R224" s="740" t="s">
        <v>1619</v>
      </c>
      <c r="S224" s="38"/>
      <c r="T224" s="38"/>
      <c r="U224" s="38"/>
      <c r="V224" s="38"/>
      <c r="W224" s="1"/>
      <c r="X224" s="1"/>
      <c r="Y224" s="1"/>
      <c r="Z224" s="1"/>
    </row>
    <row r="225" spans="1:27" s="39" customFormat="1" x14ac:dyDescent="0.25">
      <c r="A225" s="787">
        <v>219</v>
      </c>
      <c r="B225" s="730" t="s">
        <v>375</v>
      </c>
      <c r="C225" s="731" t="s">
        <v>58</v>
      </c>
      <c r="D225" s="731" t="s">
        <v>1120</v>
      </c>
      <c r="E225" s="730" t="s">
        <v>1199</v>
      </c>
      <c r="F225" s="730" t="s">
        <v>1220</v>
      </c>
      <c r="G225" s="730">
        <v>1204003</v>
      </c>
      <c r="H225" s="902">
        <v>45922</v>
      </c>
      <c r="I225" s="901">
        <f t="shared" si="3"/>
        <v>48113</v>
      </c>
      <c r="J225" s="731" t="s">
        <v>1221</v>
      </c>
      <c r="K225" s="730" t="s">
        <v>1222</v>
      </c>
      <c r="L225" s="731" t="s">
        <v>1223</v>
      </c>
      <c r="M225" s="732" t="s">
        <v>1404</v>
      </c>
      <c r="N225" s="736" t="s">
        <v>65</v>
      </c>
      <c r="O225" s="749" t="s">
        <v>813</v>
      </c>
      <c r="P225" s="738" t="s">
        <v>67</v>
      </c>
      <c r="Q225" s="737" t="s">
        <v>68</v>
      </c>
      <c r="R225" s="740" t="s">
        <v>1619</v>
      </c>
      <c r="S225" s="38"/>
      <c r="T225" s="38"/>
      <c r="U225" s="38"/>
      <c r="V225" s="38"/>
      <c r="W225" s="1"/>
      <c r="X225" s="1"/>
      <c r="Y225" s="1"/>
      <c r="Z225" s="1"/>
    </row>
    <row r="226" spans="1:27" s="39" customFormat="1" x14ac:dyDescent="0.25">
      <c r="A226" s="787">
        <v>220</v>
      </c>
      <c r="B226" s="730" t="s">
        <v>375</v>
      </c>
      <c r="C226" s="731" t="s">
        <v>334</v>
      </c>
      <c r="D226" s="731" t="s">
        <v>327</v>
      </c>
      <c r="E226" s="731" t="s">
        <v>328</v>
      </c>
      <c r="F226" s="731" t="s">
        <v>376</v>
      </c>
      <c r="G226" s="730">
        <v>1702001</v>
      </c>
      <c r="H226" s="902">
        <v>45953</v>
      </c>
      <c r="I226" s="901">
        <f t="shared" si="3"/>
        <v>48144</v>
      </c>
      <c r="J226" s="731" t="s">
        <v>377</v>
      </c>
      <c r="K226" s="730" t="s">
        <v>378</v>
      </c>
      <c r="L226" s="730"/>
      <c r="M226" s="732" t="s">
        <v>1404</v>
      </c>
      <c r="N226" s="736" t="s">
        <v>65</v>
      </c>
      <c r="O226" s="749" t="s">
        <v>380</v>
      </c>
      <c r="P226" s="738" t="s">
        <v>67</v>
      </c>
      <c r="Q226" s="739" t="s">
        <v>68</v>
      </c>
      <c r="R226" s="740" t="s">
        <v>1514</v>
      </c>
      <c r="S226" s="38"/>
      <c r="T226" s="38"/>
      <c r="U226" s="38"/>
      <c r="V226" s="38"/>
      <c r="W226" s="1"/>
      <c r="X226" s="1"/>
      <c r="Y226" s="1"/>
      <c r="Z226" s="1"/>
    </row>
    <row r="227" spans="1:27" s="39" customFormat="1" x14ac:dyDescent="0.25">
      <c r="A227" s="788">
        <v>221</v>
      </c>
      <c r="B227" s="730" t="s">
        <v>375</v>
      </c>
      <c r="C227" s="731" t="s">
        <v>30</v>
      </c>
      <c r="D227" s="731" t="s">
        <v>327</v>
      </c>
      <c r="E227" s="731" t="s">
        <v>328</v>
      </c>
      <c r="F227" s="731" t="s">
        <v>366</v>
      </c>
      <c r="G227" s="730">
        <v>1702001</v>
      </c>
      <c r="H227" s="902">
        <v>45953</v>
      </c>
      <c r="I227" s="901">
        <f t="shared" si="3"/>
        <v>48144</v>
      </c>
      <c r="J227" s="731" t="s">
        <v>382</v>
      </c>
      <c r="K227" s="730" t="s">
        <v>383</v>
      </c>
      <c r="L227" s="731" t="s">
        <v>36</v>
      </c>
      <c r="M227" s="732" t="s">
        <v>1404</v>
      </c>
      <c r="N227" s="736" t="s">
        <v>65</v>
      </c>
      <c r="O227" s="749" t="s">
        <v>380</v>
      </c>
      <c r="P227" s="738" t="s">
        <v>67</v>
      </c>
      <c r="Q227" s="739" t="s">
        <v>68</v>
      </c>
      <c r="R227" s="740" t="s">
        <v>1514</v>
      </c>
    </row>
    <row r="228" spans="1:27" s="39" customFormat="1" x14ac:dyDescent="0.25">
      <c r="A228" s="787">
        <v>222</v>
      </c>
      <c r="B228" s="730" t="s">
        <v>375</v>
      </c>
      <c r="C228" s="731" t="s">
        <v>30</v>
      </c>
      <c r="D228" s="730" t="s">
        <v>541</v>
      </c>
      <c r="E228" s="730" t="s">
        <v>542</v>
      </c>
      <c r="F228" s="731" t="s">
        <v>543</v>
      </c>
      <c r="G228" s="730">
        <v>1210002</v>
      </c>
      <c r="H228" s="902">
        <v>45953</v>
      </c>
      <c r="I228" s="901">
        <f t="shared" si="3"/>
        <v>48144</v>
      </c>
      <c r="J228" s="731" t="s">
        <v>544</v>
      </c>
      <c r="K228" s="731" t="s">
        <v>545</v>
      </c>
      <c r="L228" s="731" t="s">
        <v>546</v>
      </c>
      <c r="M228" s="732" t="s">
        <v>1404</v>
      </c>
      <c r="N228" s="736" t="s">
        <v>65</v>
      </c>
      <c r="O228" s="749" t="s">
        <v>380</v>
      </c>
      <c r="P228" s="738" t="s">
        <v>67</v>
      </c>
      <c r="Q228" s="739" t="s">
        <v>68</v>
      </c>
      <c r="R228" s="740" t="s">
        <v>1514</v>
      </c>
      <c r="S228" s="38"/>
      <c r="T228" s="38"/>
      <c r="U228" s="38"/>
      <c r="V228" s="38"/>
      <c r="W228" s="1"/>
      <c r="X228" s="1"/>
      <c r="Y228" s="1"/>
      <c r="Z228" s="1"/>
    </row>
    <row r="229" spans="1:27" s="39" customFormat="1" x14ac:dyDescent="0.25">
      <c r="A229" s="787">
        <v>223</v>
      </c>
      <c r="B229" s="730" t="s">
        <v>375</v>
      </c>
      <c r="C229" s="731" t="s">
        <v>58</v>
      </c>
      <c r="D229" s="730" t="s">
        <v>902</v>
      </c>
      <c r="E229" s="744" t="s">
        <v>939</v>
      </c>
      <c r="F229" s="744" t="s">
        <v>989</v>
      </c>
      <c r="G229" s="730">
        <v>1902098</v>
      </c>
      <c r="H229" s="902">
        <v>45986</v>
      </c>
      <c r="I229" s="901">
        <f t="shared" si="3"/>
        <v>48177</v>
      </c>
      <c r="J229" s="731" t="s">
        <v>1644</v>
      </c>
      <c r="K229" s="730" t="s">
        <v>991</v>
      </c>
      <c r="L229" s="731" t="s">
        <v>992</v>
      </c>
      <c r="M229" s="732" t="s">
        <v>1404</v>
      </c>
      <c r="N229" s="736" t="s">
        <v>65</v>
      </c>
      <c r="O229" s="737" t="s">
        <v>1645</v>
      </c>
      <c r="P229" s="738" t="s">
        <v>67</v>
      </c>
      <c r="Q229" s="737" t="s">
        <v>68</v>
      </c>
      <c r="R229" s="740" t="s">
        <v>1646</v>
      </c>
      <c r="S229" s="38"/>
      <c r="T229" s="38"/>
      <c r="U229" s="38"/>
      <c r="V229" s="38"/>
      <c r="W229" s="1"/>
      <c r="X229" s="1"/>
      <c r="Y229" s="1"/>
      <c r="Z229" s="1"/>
    </row>
    <row r="230" spans="1:27" s="39" customFormat="1" x14ac:dyDescent="0.25">
      <c r="A230" s="788">
        <v>224</v>
      </c>
      <c r="B230" s="730" t="s">
        <v>375</v>
      </c>
      <c r="C230" s="731" t="s">
        <v>58</v>
      </c>
      <c r="D230" s="730" t="s">
        <v>902</v>
      </c>
      <c r="E230" s="744" t="s">
        <v>939</v>
      </c>
      <c r="F230" s="744" t="s">
        <v>1647</v>
      </c>
      <c r="G230" s="730">
        <v>2509012</v>
      </c>
      <c r="H230" s="902">
        <v>45986</v>
      </c>
      <c r="I230" s="901">
        <f t="shared" si="3"/>
        <v>48177</v>
      </c>
      <c r="J230" s="731" t="s">
        <v>1649</v>
      </c>
      <c r="K230" s="744" t="s">
        <v>996</v>
      </c>
      <c r="L230" s="731" t="s">
        <v>997</v>
      </c>
      <c r="M230" s="732" t="s">
        <v>1404</v>
      </c>
      <c r="N230" s="736" t="s">
        <v>65</v>
      </c>
      <c r="O230" s="737" t="s">
        <v>1645</v>
      </c>
      <c r="P230" s="738" t="s">
        <v>67</v>
      </c>
      <c r="Q230" s="737" t="s">
        <v>68</v>
      </c>
      <c r="R230" s="740" t="s">
        <v>1646</v>
      </c>
      <c r="S230" s="38"/>
      <c r="T230" s="38"/>
      <c r="U230" s="38"/>
      <c r="V230" s="38"/>
      <c r="W230" s="1"/>
      <c r="X230" s="1"/>
      <c r="Y230" s="1"/>
      <c r="Z230" s="1"/>
    </row>
    <row r="231" spans="1:27" s="39" customFormat="1" x14ac:dyDescent="0.25">
      <c r="A231" s="787">
        <v>225</v>
      </c>
      <c r="B231" s="730" t="s">
        <v>375</v>
      </c>
      <c r="C231" s="731" t="s">
        <v>58</v>
      </c>
      <c r="D231" s="730" t="s">
        <v>902</v>
      </c>
      <c r="E231" s="730" t="s">
        <v>939</v>
      </c>
      <c r="F231" s="793" t="s">
        <v>999</v>
      </c>
      <c r="G231" s="730">
        <v>1903002</v>
      </c>
      <c r="H231" s="902">
        <v>45986</v>
      </c>
      <c r="I231" s="901">
        <f t="shared" si="3"/>
        <v>48177</v>
      </c>
      <c r="J231" s="731" t="s">
        <v>1651</v>
      </c>
      <c r="K231" s="730" t="s">
        <v>1001</v>
      </c>
      <c r="L231" s="731" t="s">
        <v>1002</v>
      </c>
      <c r="M231" s="732" t="s">
        <v>1404</v>
      </c>
      <c r="N231" s="736" t="s">
        <v>65</v>
      </c>
      <c r="O231" s="737" t="s">
        <v>1645</v>
      </c>
      <c r="P231" s="738" t="s">
        <v>67</v>
      </c>
      <c r="Q231" s="737" t="s">
        <v>68</v>
      </c>
      <c r="R231" s="740" t="s">
        <v>1646</v>
      </c>
      <c r="S231" s="38"/>
      <c r="T231" s="38"/>
      <c r="U231" s="38"/>
      <c r="V231" s="38"/>
      <c r="W231" s="1"/>
      <c r="X231" s="1"/>
      <c r="Y231" s="1"/>
      <c r="Z231" s="1"/>
    </row>
    <row r="232" spans="1:27" s="39" customFormat="1" x14ac:dyDescent="0.25">
      <c r="A232" s="787">
        <v>226</v>
      </c>
      <c r="B232" s="730" t="s">
        <v>375</v>
      </c>
      <c r="C232" s="731" t="s">
        <v>283</v>
      </c>
      <c r="D232" s="801" t="s">
        <v>115</v>
      </c>
      <c r="E232" s="768" t="s">
        <v>261</v>
      </c>
      <c r="F232" s="768" t="s">
        <v>1473</v>
      </c>
      <c r="G232" s="768">
        <v>1801046</v>
      </c>
      <c r="H232" s="904">
        <v>46011</v>
      </c>
      <c r="I232" s="904">
        <f t="shared" ref="I232" si="4">EDATE(H232,72)</f>
        <v>48202</v>
      </c>
      <c r="J232" s="768" t="s">
        <v>1475</v>
      </c>
      <c r="K232" s="768" t="s">
        <v>1476</v>
      </c>
      <c r="L232" s="768" t="s">
        <v>1477</v>
      </c>
      <c r="M232" s="769" t="s">
        <v>1404</v>
      </c>
      <c r="N232" s="770"/>
      <c r="O232" s="771"/>
      <c r="P232" s="772"/>
      <c r="Q232" s="771"/>
      <c r="R232" s="773"/>
      <c r="S232" s="38"/>
      <c r="T232" s="38"/>
      <c r="U232" s="38"/>
      <c r="V232" s="38"/>
      <c r="W232" s="1"/>
      <c r="X232" s="1"/>
      <c r="Y232" s="1"/>
      <c r="Z232" s="1"/>
    </row>
    <row r="233" spans="1:27" s="39" customFormat="1" x14ac:dyDescent="0.25">
      <c r="A233" s="788">
        <v>227</v>
      </c>
      <c r="B233" s="730" t="s">
        <v>375</v>
      </c>
      <c r="C233" s="731" t="s">
        <v>58</v>
      </c>
      <c r="D233" s="730" t="s">
        <v>413</v>
      </c>
      <c r="E233" s="730" t="s">
        <v>455</v>
      </c>
      <c r="F233" s="730" t="s">
        <v>487</v>
      </c>
      <c r="G233" s="730">
        <v>1506019</v>
      </c>
      <c r="H233" s="902">
        <v>46091</v>
      </c>
      <c r="I233" s="902">
        <f t="shared" ref="I233:I235" si="5">EDATE(H233,72)</f>
        <v>48283</v>
      </c>
      <c r="J233" s="730" t="s">
        <v>2695</v>
      </c>
      <c r="K233" s="730" t="s">
        <v>489</v>
      </c>
      <c r="L233" s="855" t="s">
        <v>490</v>
      </c>
      <c r="M233" s="858" t="s">
        <v>1404</v>
      </c>
      <c r="N233" s="770"/>
      <c r="O233" s="771"/>
      <c r="P233" s="772"/>
      <c r="Q233" s="771"/>
      <c r="R233" s="773"/>
      <c r="S233" s="38"/>
      <c r="T233" s="38"/>
      <c r="U233" s="38"/>
      <c r="V233" s="38"/>
      <c r="W233" s="1"/>
      <c r="X233" s="1"/>
      <c r="Y233" s="1"/>
      <c r="Z233" s="1"/>
    </row>
    <row r="234" spans="1:27" s="39" customFormat="1" x14ac:dyDescent="0.25">
      <c r="A234" s="787">
        <v>228</v>
      </c>
      <c r="B234" s="730" t="s">
        <v>375</v>
      </c>
      <c r="C234" s="731" t="s">
        <v>58</v>
      </c>
      <c r="D234" s="730" t="s">
        <v>597</v>
      </c>
      <c r="E234" s="730" t="s">
        <v>598</v>
      </c>
      <c r="F234" s="730" t="s">
        <v>613</v>
      </c>
      <c r="G234" s="730">
        <v>1109101</v>
      </c>
      <c r="H234" s="902">
        <v>46093</v>
      </c>
      <c r="I234" s="901">
        <f t="shared" si="5"/>
        <v>48285</v>
      </c>
      <c r="J234" s="730" t="s">
        <v>2696</v>
      </c>
      <c r="K234" s="730" t="s">
        <v>615</v>
      </c>
      <c r="L234" s="731" t="s">
        <v>616</v>
      </c>
      <c r="M234" s="858" t="s">
        <v>1404</v>
      </c>
      <c r="N234" s="770"/>
      <c r="O234" s="771"/>
      <c r="P234" s="772"/>
      <c r="Q234" s="771"/>
      <c r="R234" s="773"/>
      <c r="S234" s="38"/>
      <c r="T234" s="38"/>
      <c r="U234" s="38"/>
      <c r="V234" s="38"/>
      <c r="W234" s="1"/>
      <c r="X234" s="1"/>
      <c r="Y234" s="1"/>
      <c r="Z234" s="1"/>
    </row>
    <row r="235" spans="1:27" s="781" customFormat="1" ht="19.5" thickBot="1" x14ac:dyDescent="0.3">
      <c r="A235" s="787">
        <v>229</v>
      </c>
      <c r="B235" s="730" t="s">
        <v>375</v>
      </c>
      <c r="C235" s="731" t="s">
        <v>58</v>
      </c>
      <c r="D235" s="856" t="s">
        <v>597</v>
      </c>
      <c r="E235" s="856" t="s">
        <v>598</v>
      </c>
      <c r="F235" s="856" t="s">
        <v>608</v>
      </c>
      <c r="G235" s="856">
        <v>1302038</v>
      </c>
      <c r="H235" s="903">
        <v>46097</v>
      </c>
      <c r="I235" s="912">
        <f t="shared" si="5"/>
        <v>48289</v>
      </c>
      <c r="J235" s="730" t="s">
        <v>2697</v>
      </c>
      <c r="K235" s="856" t="s">
        <v>610</v>
      </c>
      <c r="L235" s="855" t="s">
        <v>611</v>
      </c>
      <c r="M235" s="858" t="s">
        <v>1404</v>
      </c>
      <c r="N235" s="774" t="s">
        <v>65</v>
      </c>
      <c r="O235" s="775" t="s">
        <v>1478</v>
      </c>
      <c r="P235" s="776" t="s">
        <v>67</v>
      </c>
      <c r="Q235" s="777" t="s">
        <v>68</v>
      </c>
      <c r="R235" s="778" t="s">
        <v>1479</v>
      </c>
      <c r="S235" s="779"/>
      <c r="T235" s="779"/>
      <c r="U235" s="779"/>
      <c r="V235" s="779"/>
      <c r="W235" s="780"/>
      <c r="X235" s="780"/>
      <c r="Y235" s="780"/>
      <c r="Z235" s="780"/>
    </row>
    <row r="236" spans="1:27" s="39" customFormat="1" x14ac:dyDescent="0.25">
      <c r="A236" s="845"/>
      <c r="B236" s="846"/>
      <c r="C236" s="847"/>
      <c r="D236" s="847"/>
      <c r="E236" s="848"/>
      <c r="F236" s="846"/>
      <c r="G236" s="846"/>
      <c r="H236" s="905"/>
      <c r="I236" s="905"/>
      <c r="J236" s="849"/>
      <c r="K236" s="846"/>
      <c r="L236" s="846"/>
      <c r="M236" s="850"/>
      <c r="N236" s="756"/>
      <c r="O236" s="757"/>
      <c r="P236" s="758"/>
      <c r="Q236" s="759"/>
      <c r="R236" s="758"/>
      <c r="S236" s="38"/>
      <c r="T236" s="38"/>
      <c r="U236" s="38"/>
      <c r="V236" s="38"/>
      <c r="W236" s="38"/>
      <c r="X236" s="1"/>
      <c r="Y236" s="1"/>
      <c r="Z236" s="1"/>
      <c r="AA236" s="1"/>
    </row>
    <row r="237" spans="1:27" s="39" customFormat="1" x14ac:dyDescent="0.25">
      <c r="A237" s="119"/>
      <c r="B237" s="118"/>
      <c r="C237" s="116"/>
      <c r="D237" s="116"/>
      <c r="E237" s="421"/>
      <c r="F237" s="118"/>
      <c r="G237" s="118"/>
      <c r="H237" s="906"/>
      <c r="I237" s="906"/>
      <c r="J237" s="119"/>
      <c r="K237" s="118"/>
      <c r="L237" s="118"/>
      <c r="M237" s="116"/>
      <c r="N237" s="116"/>
      <c r="O237" s="188"/>
      <c r="P237" s="62"/>
      <c r="Q237" s="97"/>
      <c r="R237" s="62"/>
      <c r="S237" s="38"/>
      <c r="T237" s="38"/>
      <c r="U237" s="38"/>
      <c r="V237" s="38"/>
      <c r="W237" s="38"/>
      <c r="X237" s="1"/>
      <c r="Y237" s="1"/>
      <c r="Z237" s="1"/>
      <c r="AA237" s="1"/>
    </row>
    <row r="238" spans="1:27" s="39" customFormat="1" ht="27" thickBot="1" x14ac:dyDescent="0.3">
      <c r="A238" s="949" t="s">
        <v>1718</v>
      </c>
      <c r="B238" s="949"/>
      <c r="C238" s="116"/>
      <c r="D238" s="116"/>
      <c r="E238" s="421"/>
      <c r="F238" s="118"/>
      <c r="G238" s="118"/>
      <c r="H238" s="906"/>
      <c r="I238" s="906"/>
      <c r="J238" s="119"/>
      <c r="K238" s="118"/>
      <c r="L238" s="118"/>
      <c r="M238" s="116"/>
      <c r="N238" s="116"/>
      <c r="O238" s="188"/>
      <c r="P238" s="62"/>
      <c r="Q238" s="97"/>
      <c r="R238" s="62"/>
      <c r="S238" s="38"/>
      <c r="T238" s="38"/>
      <c r="U238" s="38"/>
      <c r="V238" s="38"/>
      <c r="W238" s="38"/>
      <c r="X238" s="1"/>
      <c r="Y238" s="1"/>
      <c r="Z238" s="1"/>
      <c r="AA238" s="1"/>
    </row>
    <row r="239" spans="1:27" s="39" customFormat="1" ht="15" x14ac:dyDescent="0.25">
      <c r="A239" s="508"/>
      <c r="B239" s="510"/>
      <c r="C239" s="510"/>
      <c r="D239" s="950" t="s">
        <v>1715</v>
      </c>
      <c r="E239" s="951"/>
      <c r="F239" s="951"/>
      <c r="G239" s="952"/>
      <c r="H239" s="907"/>
      <c r="I239" s="907"/>
      <c r="K239" s="188"/>
      <c r="L239" s="62"/>
      <c r="M239" s="570"/>
    </row>
    <row r="240" spans="1:27" s="39" customFormat="1" x14ac:dyDescent="0.25">
      <c r="A240" s="509" t="s">
        <v>11</v>
      </c>
      <c r="B240" s="511" t="s">
        <v>12</v>
      </c>
      <c r="C240" s="511" t="s">
        <v>13</v>
      </c>
      <c r="D240" s="505" t="s">
        <v>14</v>
      </c>
      <c r="E240" s="505" t="s">
        <v>15</v>
      </c>
      <c r="F240" s="505" t="s">
        <v>16</v>
      </c>
      <c r="G240" s="505" t="s">
        <v>17</v>
      </c>
      <c r="H240" s="908" t="s">
        <v>19</v>
      </c>
      <c r="I240" s="908" t="s">
        <v>5014</v>
      </c>
      <c r="K240" s="188"/>
      <c r="L240" s="62"/>
      <c r="M240" s="584" t="s">
        <v>8</v>
      </c>
    </row>
    <row r="241" spans="1:13" s="39" customFormat="1" x14ac:dyDescent="0.25">
      <c r="A241" s="585">
        <v>1</v>
      </c>
      <c r="B241" s="65" t="s">
        <v>237</v>
      </c>
      <c r="C241" s="42" t="s">
        <v>179</v>
      </c>
      <c r="D241" s="42" t="s">
        <v>115</v>
      </c>
      <c r="E241" s="42" t="s">
        <v>116</v>
      </c>
      <c r="F241" s="42" t="s">
        <v>1688</v>
      </c>
      <c r="G241" s="53">
        <v>1208059</v>
      </c>
      <c r="H241" s="909">
        <f>VLOOKUP(B241,'DATA FA'!$A$2:$D$1106,4,0)</f>
        <v>43861</v>
      </c>
      <c r="I241" s="909">
        <v>46053</v>
      </c>
      <c r="K241" s="188"/>
      <c r="L241" s="62"/>
      <c r="M241" s="495" t="s">
        <v>5015</v>
      </c>
    </row>
    <row r="242" spans="1:13" s="39" customFormat="1" ht="21" x14ac:dyDescent="0.25">
      <c r="A242" s="585">
        <v>2</v>
      </c>
      <c r="B242" s="65" t="s">
        <v>233</v>
      </c>
      <c r="C242" s="42" t="s">
        <v>179</v>
      </c>
      <c r="D242" s="42" t="s">
        <v>115</v>
      </c>
      <c r="E242" s="42" t="s">
        <v>116</v>
      </c>
      <c r="F242" s="42" t="s">
        <v>1689</v>
      </c>
      <c r="G242" s="53">
        <v>1208059</v>
      </c>
      <c r="H242" s="909">
        <f>VLOOKUP(B242,'DATA FA'!$A$2:$D$1106,4,0)</f>
        <v>43951</v>
      </c>
      <c r="I242" s="909">
        <f>EDATE(H242,72)</f>
        <v>46142</v>
      </c>
      <c r="K242" s="188"/>
      <c r="M242" s="548" t="s">
        <v>1339</v>
      </c>
    </row>
    <row r="243" spans="1:13" s="39" customFormat="1" ht="21" x14ac:dyDescent="0.25">
      <c r="A243" s="585">
        <v>3</v>
      </c>
      <c r="B243" s="65" t="s">
        <v>229</v>
      </c>
      <c r="C243" s="42" t="s">
        <v>179</v>
      </c>
      <c r="D243" s="42" t="s">
        <v>115</v>
      </c>
      <c r="E243" s="42" t="s">
        <v>116</v>
      </c>
      <c r="F243" s="42" t="s">
        <v>1691</v>
      </c>
      <c r="G243" s="53">
        <v>1208059</v>
      </c>
      <c r="H243" s="909">
        <f>VLOOKUP(B243,'DATA FA'!$A$2:$D$1106,4,0)</f>
        <v>43951</v>
      </c>
      <c r="I243" s="909">
        <f t="shared" ref="I243:I254" si="6">EDATE(H243,72)</f>
        <v>46142</v>
      </c>
      <c r="K243" s="188"/>
      <c r="L243" s="62"/>
      <c r="M243" s="548" t="s">
        <v>1339</v>
      </c>
    </row>
    <row r="244" spans="1:13" s="39" customFormat="1" ht="21" x14ac:dyDescent="0.25">
      <c r="A244" s="585">
        <v>4</v>
      </c>
      <c r="B244" s="65" t="s">
        <v>224</v>
      </c>
      <c r="C244" s="42" t="s">
        <v>179</v>
      </c>
      <c r="D244" s="42" t="s">
        <v>115</v>
      </c>
      <c r="E244" s="42" t="s">
        <v>116</v>
      </c>
      <c r="F244" s="42" t="s">
        <v>1693</v>
      </c>
      <c r="G244" s="53">
        <v>1208059</v>
      </c>
      <c r="H244" s="909">
        <f>VLOOKUP(B244,'DATA FA'!$A$2:$D$1106,4,0)</f>
        <v>43951</v>
      </c>
      <c r="I244" s="909">
        <f t="shared" si="6"/>
        <v>46142</v>
      </c>
      <c r="K244" s="188"/>
      <c r="L244" s="62"/>
      <c r="M244" s="548" t="s">
        <v>1339</v>
      </c>
    </row>
    <row r="245" spans="1:13" s="39" customFormat="1" ht="21" x14ac:dyDescent="0.25">
      <c r="A245" s="585">
        <v>5</v>
      </c>
      <c r="B245" s="65" t="s">
        <v>220</v>
      </c>
      <c r="C245" s="42" t="s">
        <v>179</v>
      </c>
      <c r="D245" s="42" t="s">
        <v>115</v>
      </c>
      <c r="E245" s="42" t="s">
        <v>116</v>
      </c>
      <c r="F245" s="42" t="s">
        <v>1694</v>
      </c>
      <c r="G245" s="53">
        <v>1208059</v>
      </c>
      <c r="H245" s="909">
        <f>VLOOKUP(B245,'DATA FA'!$A$2:$D$1106,4,0)</f>
        <v>43951</v>
      </c>
      <c r="I245" s="909">
        <f t="shared" si="6"/>
        <v>46142</v>
      </c>
      <c r="K245" s="188"/>
      <c r="L245" s="62"/>
      <c r="M245" s="548" t="s">
        <v>1339</v>
      </c>
    </row>
    <row r="246" spans="1:13" s="39" customFormat="1" ht="21" x14ac:dyDescent="0.25">
      <c r="A246" s="585">
        <v>6</v>
      </c>
      <c r="B246" s="65" t="s">
        <v>215</v>
      </c>
      <c r="C246" s="42" t="s">
        <v>179</v>
      </c>
      <c r="D246" s="42" t="s">
        <v>115</v>
      </c>
      <c r="E246" s="42" t="s">
        <v>116</v>
      </c>
      <c r="F246" s="42" t="s">
        <v>1696</v>
      </c>
      <c r="G246" s="53">
        <v>1208059</v>
      </c>
      <c r="H246" s="909">
        <f>VLOOKUP(B246,'DATA FA'!$A$2:$D$1106,4,0)</f>
        <v>43951</v>
      </c>
      <c r="I246" s="909">
        <f t="shared" si="6"/>
        <v>46142</v>
      </c>
      <c r="K246" s="188"/>
      <c r="L246" s="62"/>
      <c r="M246" s="548" t="s">
        <v>1339</v>
      </c>
    </row>
    <row r="247" spans="1:13" s="39" customFormat="1" ht="21" x14ac:dyDescent="0.25">
      <c r="A247" s="585">
        <v>7</v>
      </c>
      <c r="B247" s="65" t="s">
        <v>212</v>
      </c>
      <c r="C247" s="42" t="s">
        <v>179</v>
      </c>
      <c r="D247" s="42" t="s">
        <v>115</v>
      </c>
      <c r="E247" s="42" t="s">
        <v>116</v>
      </c>
      <c r="F247" s="42" t="s">
        <v>1697</v>
      </c>
      <c r="G247" s="53">
        <v>1208059</v>
      </c>
      <c r="H247" s="909">
        <f>VLOOKUP(B247,'DATA FA'!$A$2:$D$1106,4,0)</f>
        <v>43951</v>
      </c>
      <c r="I247" s="909">
        <f t="shared" si="6"/>
        <v>46142</v>
      </c>
      <c r="K247" s="188"/>
      <c r="L247" s="62"/>
      <c r="M247" s="548" t="s">
        <v>1339</v>
      </c>
    </row>
    <row r="248" spans="1:13" s="39" customFormat="1" ht="21" x14ac:dyDescent="0.25">
      <c r="A248" s="585">
        <v>8</v>
      </c>
      <c r="B248" s="65" t="s">
        <v>208</v>
      </c>
      <c r="C248" s="42" t="s">
        <v>179</v>
      </c>
      <c r="D248" s="42" t="s">
        <v>115</v>
      </c>
      <c r="E248" s="42" t="s">
        <v>116</v>
      </c>
      <c r="F248" s="42" t="s">
        <v>1698</v>
      </c>
      <c r="G248" s="53">
        <v>1604003</v>
      </c>
      <c r="H248" s="909">
        <f>VLOOKUP(B248,'DATA FA'!$A$2:$D$1106,4,0)</f>
        <v>43951</v>
      </c>
      <c r="I248" s="909">
        <f t="shared" si="6"/>
        <v>46142</v>
      </c>
      <c r="K248" s="188"/>
      <c r="L248" s="62"/>
      <c r="M248" s="548" t="s">
        <v>1339</v>
      </c>
    </row>
    <row r="249" spans="1:13" s="39" customFormat="1" ht="21" x14ac:dyDescent="0.25">
      <c r="A249" s="585">
        <v>9</v>
      </c>
      <c r="B249" s="65" t="s">
        <v>204</v>
      </c>
      <c r="C249" s="42" t="s">
        <v>179</v>
      </c>
      <c r="D249" s="42" t="s">
        <v>115</v>
      </c>
      <c r="E249" s="42" t="s">
        <v>116</v>
      </c>
      <c r="F249" s="42" t="s">
        <v>1700</v>
      </c>
      <c r="G249" s="53">
        <v>1208059</v>
      </c>
      <c r="H249" s="909">
        <f>VLOOKUP(B249,'DATA FA'!$A$2:$D$1106,4,0)</f>
        <v>43980</v>
      </c>
      <c r="I249" s="909">
        <f t="shared" si="6"/>
        <v>46171</v>
      </c>
      <c r="K249" s="188"/>
      <c r="L249" s="62"/>
      <c r="M249" s="548" t="s">
        <v>1339</v>
      </c>
    </row>
    <row r="250" spans="1:13" s="39" customFormat="1" ht="21" x14ac:dyDescent="0.25">
      <c r="A250" s="585">
        <v>10</v>
      </c>
      <c r="B250" s="65" t="s">
        <v>200</v>
      </c>
      <c r="C250" s="42" t="s">
        <v>179</v>
      </c>
      <c r="D250" s="42" t="s">
        <v>115</v>
      </c>
      <c r="E250" s="42" t="s">
        <v>116</v>
      </c>
      <c r="F250" s="42" t="s">
        <v>1702</v>
      </c>
      <c r="G250" s="53">
        <v>1208059</v>
      </c>
      <c r="H250" s="909">
        <f>VLOOKUP(B250,'DATA FA'!$A$2:$D$1106,4,0)</f>
        <v>43980</v>
      </c>
      <c r="I250" s="909">
        <f t="shared" si="6"/>
        <v>46171</v>
      </c>
      <c r="K250" s="188"/>
      <c r="L250" s="62"/>
      <c r="M250" s="548" t="s">
        <v>1339</v>
      </c>
    </row>
    <row r="251" spans="1:13" s="39" customFormat="1" ht="21" x14ac:dyDescent="0.25">
      <c r="A251" s="585">
        <v>11</v>
      </c>
      <c r="B251" s="65" t="s">
        <v>195</v>
      </c>
      <c r="C251" s="42" t="s">
        <v>179</v>
      </c>
      <c r="D251" s="42" t="s">
        <v>115</v>
      </c>
      <c r="E251" s="42" t="s">
        <v>116</v>
      </c>
      <c r="F251" s="42" t="s">
        <v>1703</v>
      </c>
      <c r="G251" s="53">
        <v>1208059</v>
      </c>
      <c r="H251" s="909">
        <f>VLOOKUP(B251,'DATA FA'!$A$2:$D$1106,4,0)</f>
        <v>43980</v>
      </c>
      <c r="I251" s="909">
        <f t="shared" si="6"/>
        <v>46171</v>
      </c>
      <c r="K251" s="188"/>
      <c r="L251" s="62"/>
      <c r="M251" s="548" t="s">
        <v>1339</v>
      </c>
    </row>
    <row r="252" spans="1:13" s="39" customFormat="1" ht="21" x14ac:dyDescent="0.25">
      <c r="A252" s="585">
        <v>12</v>
      </c>
      <c r="B252" s="65" t="s">
        <v>191</v>
      </c>
      <c r="C252" s="42" t="s">
        <v>179</v>
      </c>
      <c r="D252" s="42" t="s">
        <v>115</v>
      </c>
      <c r="E252" s="42" t="s">
        <v>116</v>
      </c>
      <c r="F252" s="42" t="s">
        <v>1705</v>
      </c>
      <c r="G252" s="53">
        <v>1208059</v>
      </c>
      <c r="H252" s="909">
        <f>VLOOKUP(B252,'DATA FA'!$A$2:$D$1106,4,0)</f>
        <v>44286</v>
      </c>
      <c r="I252" s="909">
        <f t="shared" si="6"/>
        <v>46477</v>
      </c>
      <c r="K252" s="188"/>
      <c r="L252" s="62"/>
      <c r="M252" s="548" t="s">
        <v>1339</v>
      </c>
    </row>
    <row r="253" spans="1:13" s="39" customFormat="1" ht="21" x14ac:dyDescent="0.25">
      <c r="A253" s="585">
        <v>13</v>
      </c>
      <c r="B253" s="65" t="s">
        <v>186</v>
      </c>
      <c r="C253" s="42" t="s">
        <v>179</v>
      </c>
      <c r="D253" s="42" t="s">
        <v>115</v>
      </c>
      <c r="E253" s="42" t="s">
        <v>116</v>
      </c>
      <c r="F253" s="42" t="s">
        <v>1707</v>
      </c>
      <c r="G253" s="53">
        <v>1208059</v>
      </c>
      <c r="H253" s="909">
        <f>VLOOKUP(B253,'DATA FA'!$A$2:$D$1106,4,0)</f>
        <v>44286</v>
      </c>
      <c r="I253" s="909">
        <f t="shared" si="6"/>
        <v>46477</v>
      </c>
      <c r="K253" s="188"/>
      <c r="L253" s="62"/>
      <c r="M253" s="548" t="s">
        <v>1339</v>
      </c>
    </row>
    <row r="254" spans="1:13" s="480" customFormat="1" ht="24" x14ac:dyDescent="0.25">
      <c r="A254" s="585">
        <v>14</v>
      </c>
      <c r="B254" s="65" t="s">
        <v>178</v>
      </c>
      <c r="C254" s="42" t="s">
        <v>179</v>
      </c>
      <c r="D254" s="42" t="s">
        <v>115</v>
      </c>
      <c r="E254" s="42" t="s">
        <v>116</v>
      </c>
      <c r="F254" s="42" t="s">
        <v>1708</v>
      </c>
      <c r="G254" s="53">
        <v>1208059</v>
      </c>
      <c r="H254" s="909">
        <f>VLOOKUP(B254,'DATA FA'!$A$2:$D$1106,4,0)</f>
        <v>44286</v>
      </c>
      <c r="I254" s="909">
        <f t="shared" si="6"/>
        <v>46477</v>
      </c>
      <c r="K254" s="188"/>
      <c r="L254" s="62"/>
      <c r="M254" s="548" t="s">
        <v>1339</v>
      </c>
    </row>
    <row r="255" spans="1:13" s="480" customFormat="1" ht="24" x14ac:dyDescent="0.25">
      <c r="A255" s="585">
        <v>15</v>
      </c>
      <c r="B255" s="53" t="s">
        <v>486</v>
      </c>
      <c r="C255" s="712" t="s">
        <v>179</v>
      </c>
      <c r="D255" s="53" t="s">
        <v>413</v>
      </c>
      <c r="E255" s="53" t="s">
        <v>455</v>
      </c>
      <c r="F255" s="53" t="s">
        <v>487</v>
      </c>
      <c r="G255" s="53">
        <v>1506019</v>
      </c>
      <c r="H255" s="909">
        <v>43732</v>
      </c>
      <c r="I255" s="913">
        <f t="shared" ref="I255:I256" si="7">EDATE(H255,72)</f>
        <v>45924</v>
      </c>
      <c r="K255" s="188"/>
      <c r="L255" s="62"/>
      <c r="M255" s="495" t="s">
        <v>5015</v>
      </c>
    </row>
    <row r="256" spans="1:13" s="480" customFormat="1" ht="24" x14ac:dyDescent="0.25">
      <c r="A256" s="585">
        <v>16</v>
      </c>
      <c r="B256" s="730" t="s">
        <v>612</v>
      </c>
      <c r="C256" s="731" t="s">
        <v>179</v>
      </c>
      <c r="D256" s="730" t="s">
        <v>597</v>
      </c>
      <c r="E256" s="730" t="s">
        <v>598</v>
      </c>
      <c r="F256" s="730" t="s">
        <v>613</v>
      </c>
      <c r="G256" s="730">
        <v>1109101</v>
      </c>
      <c r="H256" s="902">
        <v>43732</v>
      </c>
      <c r="I256" s="901">
        <f t="shared" si="7"/>
        <v>45924</v>
      </c>
      <c r="K256" s="188"/>
      <c r="L256" s="62"/>
      <c r="M256" s="495" t="s">
        <v>5015</v>
      </c>
    </row>
    <row r="257" spans="1:27" s="39" customFormat="1" x14ac:dyDescent="0.25">
      <c r="A257" s="585">
        <v>17</v>
      </c>
      <c r="B257" s="789" t="s">
        <v>528</v>
      </c>
      <c r="C257" s="731" t="s">
        <v>179</v>
      </c>
      <c r="D257" s="730" t="s">
        <v>597</v>
      </c>
      <c r="E257" s="730" t="s">
        <v>598</v>
      </c>
      <c r="F257" s="730" t="s">
        <v>608</v>
      </c>
      <c r="G257" s="730">
        <v>1302038</v>
      </c>
      <c r="H257" s="902">
        <v>43796</v>
      </c>
      <c r="I257" s="901">
        <v>45988</v>
      </c>
      <c r="K257" s="188"/>
      <c r="L257" s="62"/>
      <c r="M257" s="495" t="s">
        <v>5015</v>
      </c>
      <c r="N257" s="62"/>
      <c r="O257" s="62"/>
      <c r="P257" s="62"/>
      <c r="Q257" s="62"/>
      <c r="R257" s="62"/>
      <c r="S257" s="38"/>
      <c r="T257" s="38"/>
      <c r="U257" s="38"/>
      <c r="V257" s="38"/>
      <c r="W257" s="1"/>
      <c r="X257" s="1"/>
      <c r="Y257" s="1"/>
      <c r="Z257" s="1"/>
    </row>
    <row r="258" spans="1:27" s="39" customFormat="1" x14ac:dyDescent="0.25">
      <c r="A258" s="47" t="s">
        <v>1299</v>
      </c>
      <c r="B258" s="53" t="s">
        <v>1300</v>
      </c>
      <c r="C258" s="42" t="s">
        <v>179</v>
      </c>
      <c r="D258" s="42" t="s">
        <v>115</v>
      </c>
      <c r="E258" s="42" t="s">
        <v>116</v>
      </c>
      <c r="F258" s="53" t="s">
        <v>1301</v>
      </c>
      <c r="G258" s="53">
        <v>1506066</v>
      </c>
      <c r="H258" s="909">
        <v>2019</v>
      </c>
      <c r="I258" s="909">
        <v>2025</v>
      </c>
      <c r="J258" s="425" t="s">
        <v>1302</v>
      </c>
      <c r="K258" s="53" t="s">
        <v>119</v>
      </c>
      <c r="L258" s="53" t="s">
        <v>119</v>
      </c>
      <c r="M258" s="99" t="s">
        <v>1718</v>
      </c>
      <c r="N258" s="116"/>
      <c r="O258" s="422"/>
      <c r="P258" s="188"/>
      <c r="Q258" s="97"/>
      <c r="R258" s="62"/>
      <c r="S258" s="38"/>
      <c r="T258" s="38"/>
      <c r="U258" s="38"/>
      <c r="V258" s="38"/>
      <c r="W258" s="38"/>
      <c r="X258" s="1"/>
      <c r="Y258" s="1"/>
      <c r="Z258" s="1"/>
      <c r="AA258" s="1"/>
    </row>
    <row r="259" spans="1:27" s="39" customFormat="1" x14ac:dyDescent="0.25">
      <c r="A259" s="32" t="s">
        <v>1299</v>
      </c>
      <c r="B259" s="42" t="s">
        <v>1304</v>
      </c>
      <c r="C259" s="42" t="s">
        <v>334</v>
      </c>
      <c r="D259" s="53" t="s">
        <v>597</v>
      </c>
      <c r="E259" s="42" t="s">
        <v>643</v>
      </c>
      <c r="F259" s="42" t="s">
        <v>644</v>
      </c>
      <c r="G259" s="112">
        <v>1301034</v>
      </c>
      <c r="H259" s="909">
        <v>2017</v>
      </c>
      <c r="I259" s="909">
        <v>2023</v>
      </c>
      <c r="J259" s="53" t="s">
        <v>1305</v>
      </c>
      <c r="K259" s="53" t="s">
        <v>646</v>
      </c>
      <c r="L259" s="53" t="s">
        <v>646</v>
      </c>
      <c r="M259" s="99" t="s">
        <v>1718</v>
      </c>
      <c r="N259" s="116"/>
      <c r="O259" s="38"/>
      <c r="P259" s="188"/>
      <c r="Q259" s="97"/>
      <c r="R259" s="62"/>
      <c r="S259" s="38"/>
      <c r="T259" s="38"/>
      <c r="U259" s="38"/>
      <c r="V259" s="38"/>
      <c r="W259" s="38"/>
      <c r="X259" s="1"/>
      <c r="Y259" s="1"/>
      <c r="Z259" s="1"/>
      <c r="AA259" s="1"/>
    </row>
    <row r="260" spans="1:27" s="39" customFormat="1" x14ac:dyDescent="0.25">
      <c r="A260" s="156">
        <v>45748</v>
      </c>
      <c r="B260" s="65" t="s">
        <v>1307</v>
      </c>
      <c r="C260" s="42" t="s">
        <v>30</v>
      </c>
      <c r="D260" s="42" t="s">
        <v>510</v>
      </c>
      <c r="E260" s="42" t="s">
        <v>510</v>
      </c>
      <c r="F260" s="42" t="s">
        <v>539</v>
      </c>
      <c r="G260" s="53">
        <v>1508002</v>
      </c>
      <c r="H260" s="909">
        <v>2013</v>
      </c>
      <c r="I260" s="909">
        <v>2019</v>
      </c>
      <c r="J260" s="418" t="s">
        <v>1308</v>
      </c>
      <c r="K260" s="53" t="s">
        <v>1309</v>
      </c>
      <c r="L260" s="53" t="s">
        <v>1309</v>
      </c>
      <c r="M260" s="99" t="s">
        <v>1718</v>
      </c>
      <c r="N260" s="116"/>
      <c r="O260" s="38"/>
      <c r="P260" s="38"/>
      <c r="Q260" s="17"/>
      <c r="R260" s="38"/>
      <c r="S260" s="38"/>
    </row>
    <row r="261" spans="1:27" s="39" customFormat="1" x14ac:dyDescent="0.25">
      <c r="A261" s="156">
        <v>45748</v>
      </c>
      <c r="B261" s="53" t="s">
        <v>1310</v>
      </c>
      <c r="C261" s="42" t="s">
        <v>30</v>
      </c>
      <c r="D261" s="42" t="s">
        <v>115</v>
      </c>
      <c r="E261" s="53" t="s">
        <v>124</v>
      </c>
      <c r="F261" s="53" t="s">
        <v>125</v>
      </c>
      <c r="G261" s="53">
        <v>1205001</v>
      </c>
      <c r="H261" s="909">
        <v>2015</v>
      </c>
      <c r="I261" s="909">
        <v>2021</v>
      </c>
      <c r="J261" s="53" t="s">
        <v>1311</v>
      </c>
      <c r="K261" s="53" t="s">
        <v>127</v>
      </c>
      <c r="L261" s="53" t="s">
        <v>127</v>
      </c>
      <c r="M261" s="99" t="s">
        <v>1718</v>
      </c>
      <c r="N261" s="116"/>
      <c r="O261" s="422"/>
      <c r="P261" s="188"/>
      <c r="Q261" s="97"/>
      <c r="R261" s="62"/>
      <c r="S261" s="38"/>
      <c r="T261" s="38"/>
      <c r="U261" s="38"/>
      <c r="V261" s="38"/>
      <c r="W261" s="38"/>
      <c r="X261" s="1"/>
      <c r="Y261" s="1"/>
      <c r="Z261" s="1"/>
      <c r="AA261" s="1"/>
    </row>
    <row r="262" spans="1:27" s="39" customFormat="1" x14ac:dyDescent="0.25">
      <c r="A262" s="156">
        <v>45748</v>
      </c>
      <c r="B262" s="53" t="s">
        <v>1312</v>
      </c>
      <c r="C262" s="42" t="s">
        <v>30</v>
      </c>
      <c r="D262" s="43" t="s">
        <v>1026</v>
      </c>
      <c r="E262" s="43" t="s">
        <v>1026</v>
      </c>
      <c r="F262" s="53" t="s">
        <v>1076</v>
      </c>
      <c r="G262" s="53">
        <v>1011003</v>
      </c>
      <c r="H262" s="909" t="s">
        <v>256</v>
      </c>
      <c r="I262" s="909">
        <v>2024</v>
      </c>
      <c r="J262" s="53" t="s">
        <v>1313</v>
      </c>
      <c r="K262" s="53" t="s">
        <v>1078</v>
      </c>
      <c r="L262" s="53" t="s">
        <v>1078</v>
      </c>
      <c r="M262" s="99" t="s">
        <v>1718</v>
      </c>
      <c r="N262" s="116"/>
      <c r="O262" s="422"/>
      <c r="P262" s="188"/>
      <c r="Q262" s="97"/>
      <c r="R262" s="62"/>
      <c r="S262" s="38"/>
      <c r="T262" s="38"/>
      <c r="U262" s="38"/>
      <c r="V262" s="38"/>
      <c r="W262" s="38"/>
      <c r="X262" s="1"/>
      <c r="Y262" s="1"/>
      <c r="Z262" s="1"/>
      <c r="AA262" s="1"/>
    </row>
    <row r="263" spans="1:27" s="39" customFormat="1" x14ac:dyDescent="0.25">
      <c r="A263" s="156">
        <v>45778</v>
      </c>
      <c r="B263" s="53" t="s">
        <v>1315</v>
      </c>
      <c r="C263" s="42" t="s">
        <v>179</v>
      </c>
      <c r="D263" s="59" t="s">
        <v>673</v>
      </c>
      <c r="E263" s="53" t="s">
        <v>674</v>
      </c>
      <c r="F263" s="53" t="s">
        <v>763</v>
      </c>
      <c r="G263" s="53">
        <v>1105004</v>
      </c>
      <c r="H263" s="909" t="s">
        <v>256</v>
      </c>
      <c r="I263" s="909">
        <v>2024</v>
      </c>
      <c r="J263" s="53"/>
      <c r="K263" s="53"/>
      <c r="L263" s="53"/>
      <c r="M263" s="99" t="s">
        <v>1718</v>
      </c>
      <c r="N263" s="116"/>
      <c r="O263" s="188"/>
      <c r="P263" s="62"/>
      <c r="Q263" s="97"/>
      <c r="R263" s="62"/>
      <c r="S263" s="38"/>
      <c r="T263" s="38"/>
      <c r="U263" s="38"/>
      <c r="V263" s="38"/>
      <c r="W263" s="38"/>
      <c r="X263" s="1"/>
      <c r="Y263" s="1"/>
      <c r="Z263" s="1"/>
      <c r="AA263" s="1"/>
    </row>
    <row r="264" spans="1:27" s="39" customFormat="1" x14ac:dyDescent="0.25">
      <c r="A264" s="156">
        <v>45778</v>
      </c>
      <c r="B264" s="53" t="s">
        <v>1316</v>
      </c>
      <c r="C264" s="42" t="s">
        <v>283</v>
      </c>
      <c r="D264" s="42" t="s">
        <v>1120</v>
      </c>
      <c r="E264" s="53" t="s">
        <v>1225</v>
      </c>
      <c r="F264" s="53" t="s">
        <v>1277</v>
      </c>
      <c r="G264" s="53">
        <v>1703006</v>
      </c>
      <c r="H264" s="909">
        <v>2018</v>
      </c>
      <c r="I264" s="909">
        <v>2024</v>
      </c>
      <c r="J264" s="53" t="s">
        <v>1317</v>
      </c>
      <c r="K264" s="53" t="s">
        <v>1279</v>
      </c>
      <c r="L264" s="53" t="s">
        <v>1279</v>
      </c>
      <c r="M264" s="99" t="s">
        <v>1718</v>
      </c>
      <c r="N264" s="116"/>
      <c r="O264" s="188"/>
      <c r="P264" s="62"/>
      <c r="Q264" s="97"/>
      <c r="R264" s="62"/>
      <c r="S264" s="38"/>
      <c r="T264" s="38"/>
      <c r="U264" s="38"/>
      <c r="V264" s="38"/>
      <c r="W264" s="38"/>
      <c r="X264" s="1"/>
      <c r="Y264" s="1"/>
      <c r="Z264" s="1"/>
      <c r="AA264" s="1"/>
    </row>
    <row r="265" spans="1:27" s="39" customFormat="1" x14ac:dyDescent="0.25">
      <c r="A265" s="156">
        <v>45778</v>
      </c>
      <c r="B265" s="53" t="s">
        <v>1318</v>
      </c>
      <c r="C265" s="42" t="s">
        <v>179</v>
      </c>
      <c r="D265" s="42" t="s">
        <v>115</v>
      </c>
      <c r="E265" s="53" t="s">
        <v>261</v>
      </c>
      <c r="F265" s="416" t="s">
        <v>1319</v>
      </c>
      <c r="G265" s="53">
        <v>1701036</v>
      </c>
      <c r="H265" s="909">
        <v>2019</v>
      </c>
      <c r="I265" s="909">
        <v>2025</v>
      </c>
      <c r="J265" s="53" t="s">
        <v>1320</v>
      </c>
      <c r="K265" s="53" t="s">
        <v>274</v>
      </c>
      <c r="L265" s="53" t="s">
        <v>274</v>
      </c>
      <c r="M265" s="99" t="s">
        <v>1718</v>
      </c>
      <c r="N265" s="116"/>
      <c r="O265" s="38"/>
      <c r="P265" s="38"/>
      <c r="Q265" s="17"/>
      <c r="R265" s="38"/>
      <c r="S265" s="38"/>
    </row>
    <row r="266" spans="1:27" s="39" customFormat="1" x14ac:dyDescent="0.25">
      <c r="A266" s="156">
        <v>45809</v>
      </c>
      <c r="B266" s="53" t="s">
        <v>1322</v>
      </c>
      <c r="C266" s="42" t="s">
        <v>179</v>
      </c>
      <c r="D266" s="42" t="s">
        <v>1120</v>
      </c>
      <c r="E266" s="53" t="s">
        <v>1121</v>
      </c>
      <c r="F266" s="53" t="s">
        <v>1175</v>
      </c>
      <c r="G266" s="53">
        <v>1112005</v>
      </c>
      <c r="H266" s="909" t="s">
        <v>247</v>
      </c>
      <c r="I266" s="909">
        <v>2025</v>
      </c>
      <c r="J266" s="53" t="s">
        <v>1323</v>
      </c>
      <c r="K266" s="53" t="s">
        <v>1177</v>
      </c>
      <c r="L266" s="53" t="s">
        <v>1177</v>
      </c>
      <c r="M266" s="99" t="s">
        <v>1718</v>
      </c>
      <c r="N266" s="116"/>
      <c r="O266" s="188"/>
      <c r="P266" s="62"/>
      <c r="Q266" s="97"/>
      <c r="R266" s="62"/>
      <c r="S266" s="38"/>
      <c r="T266" s="38"/>
      <c r="U266" s="38"/>
      <c r="V266" s="38"/>
      <c r="W266" s="38"/>
      <c r="X266" s="1"/>
      <c r="Y266" s="1"/>
      <c r="Z266" s="1"/>
      <c r="AA266" s="1"/>
    </row>
    <row r="267" spans="1:27" s="39" customFormat="1" x14ac:dyDescent="0.25">
      <c r="A267" s="156">
        <v>45809</v>
      </c>
      <c r="B267" s="53" t="s">
        <v>1324</v>
      </c>
      <c r="C267" s="42" t="s">
        <v>179</v>
      </c>
      <c r="D267" s="42" t="s">
        <v>1120</v>
      </c>
      <c r="E267" s="53" t="s">
        <v>1225</v>
      </c>
      <c r="F267" s="53" t="s">
        <v>1268</v>
      </c>
      <c r="G267" s="53">
        <v>1011020</v>
      </c>
      <c r="H267" s="909" t="s">
        <v>247</v>
      </c>
      <c r="I267" s="909">
        <v>2025</v>
      </c>
      <c r="J267" s="53" t="s">
        <v>1325</v>
      </c>
      <c r="K267" s="53" t="s">
        <v>1270</v>
      </c>
      <c r="L267" s="53" t="s">
        <v>1270</v>
      </c>
      <c r="M267" s="99" t="s">
        <v>1718</v>
      </c>
      <c r="N267" s="116"/>
      <c r="O267" s="188"/>
      <c r="P267" s="62"/>
      <c r="Q267" s="97"/>
      <c r="R267" s="62"/>
      <c r="S267" s="38"/>
      <c r="T267" s="38"/>
      <c r="U267" s="38"/>
      <c r="V267" s="38"/>
      <c r="W267" s="38"/>
      <c r="X267" s="1"/>
      <c r="Y267" s="1"/>
      <c r="Z267" s="1"/>
      <c r="AA267" s="1"/>
    </row>
    <row r="268" spans="1:27" s="39" customFormat="1" x14ac:dyDescent="0.25">
      <c r="A268" s="156">
        <v>45809</v>
      </c>
      <c r="B268" s="53" t="s">
        <v>1326</v>
      </c>
      <c r="C268" s="42" t="s">
        <v>179</v>
      </c>
      <c r="D268" s="59" t="s">
        <v>673</v>
      </c>
      <c r="E268" s="53" t="s">
        <v>674</v>
      </c>
      <c r="F268" s="53" t="s">
        <v>757</v>
      </c>
      <c r="G268" s="53">
        <v>1407039</v>
      </c>
      <c r="H268" s="909" t="s">
        <v>247</v>
      </c>
      <c r="I268" s="909">
        <v>2025</v>
      </c>
      <c r="J268" s="53" t="s">
        <v>1327</v>
      </c>
      <c r="K268" s="53" t="s">
        <v>759</v>
      </c>
      <c r="L268" s="53" t="s">
        <v>759</v>
      </c>
      <c r="M268" s="99" t="s">
        <v>1718</v>
      </c>
      <c r="N268" s="116"/>
      <c r="O268" s="188"/>
      <c r="P268" s="62"/>
      <c r="Q268" s="97"/>
      <c r="R268" s="62"/>
      <c r="S268" s="38"/>
      <c r="T268" s="38"/>
      <c r="U268" s="38"/>
      <c r="V268" s="38"/>
      <c r="W268" s="38"/>
      <c r="X268" s="1"/>
      <c r="Y268" s="1"/>
      <c r="Z268" s="1"/>
      <c r="AA268" s="1"/>
    </row>
    <row r="269" spans="1:27" s="39" customFormat="1" x14ac:dyDescent="0.25">
      <c r="A269" s="156">
        <v>45839</v>
      </c>
      <c r="B269" s="53" t="s">
        <v>1329</v>
      </c>
      <c r="C269" s="42" t="s">
        <v>179</v>
      </c>
      <c r="D269" s="42" t="s">
        <v>59</v>
      </c>
      <c r="E269" s="53" t="s">
        <v>60</v>
      </c>
      <c r="F269" s="53" t="s">
        <v>1330</v>
      </c>
      <c r="G269" s="112">
        <v>2504008</v>
      </c>
      <c r="H269" s="909" t="s">
        <v>247</v>
      </c>
      <c r="I269" s="909">
        <v>2025</v>
      </c>
      <c r="J269" s="53" t="s">
        <v>1331</v>
      </c>
      <c r="K269" s="53" t="s">
        <v>63</v>
      </c>
      <c r="L269" s="53" t="s">
        <v>63</v>
      </c>
      <c r="M269" s="99" t="s">
        <v>1718</v>
      </c>
      <c r="N269" s="116"/>
      <c r="O269" s="188"/>
      <c r="P269" s="102"/>
      <c r="Q269" s="97"/>
      <c r="R269" s="62"/>
      <c r="S269" s="38"/>
      <c r="T269" s="38"/>
      <c r="U269" s="38"/>
      <c r="V269" s="38"/>
      <c r="W269" s="38"/>
      <c r="X269" s="1"/>
      <c r="Y269" s="1"/>
      <c r="Z269" s="1"/>
      <c r="AA269" s="1"/>
    </row>
    <row r="270" spans="1:27" s="39" customFormat="1" x14ac:dyDescent="0.25">
      <c r="A270" s="156">
        <v>45839</v>
      </c>
      <c r="B270" s="53" t="s">
        <v>1332</v>
      </c>
      <c r="C270" s="42" t="s">
        <v>179</v>
      </c>
      <c r="D270" s="42" t="s">
        <v>59</v>
      </c>
      <c r="E270" s="53" t="s">
        <v>60</v>
      </c>
      <c r="F270" s="53" t="s">
        <v>70</v>
      </c>
      <c r="G270" s="112">
        <v>2203039</v>
      </c>
      <c r="H270" s="909" t="s">
        <v>247</v>
      </c>
      <c r="I270" s="909">
        <v>2025</v>
      </c>
      <c r="J270" s="53" t="s">
        <v>1333</v>
      </c>
      <c r="K270" s="53" t="s">
        <v>72</v>
      </c>
      <c r="L270" s="53" t="s">
        <v>72</v>
      </c>
      <c r="M270" s="99" t="s">
        <v>1718</v>
      </c>
      <c r="N270" s="116"/>
      <c r="O270" s="188"/>
      <c r="P270" s="102"/>
      <c r="Q270" s="97"/>
      <c r="R270" s="62"/>
      <c r="S270" s="38"/>
      <c r="T270" s="38"/>
      <c r="U270" s="38"/>
      <c r="V270" s="38"/>
      <c r="W270" s="38"/>
      <c r="X270" s="1"/>
      <c r="Y270" s="1"/>
      <c r="Z270" s="1"/>
      <c r="AA270" s="1"/>
    </row>
    <row r="271" spans="1:27" s="39" customFormat="1" x14ac:dyDescent="0.25">
      <c r="A271" s="156">
        <v>45839</v>
      </c>
      <c r="B271" s="53" t="s">
        <v>1334</v>
      </c>
      <c r="C271" s="42" t="s">
        <v>179</v>
      </c>
      <c r="D271" s="42" t="s">
        <v>1120</v>
      </c>
      <c r="E271" s="53" t="s">
        <v>1225</v>
      </c>
      <c r="F271" s="53" t="s">
        <v>1272</v>
      </c>
      <c r="G271" s="112">
        <v>1108003</v>
      </c>
      <c r="H271" s="909" t="s">
        <v>247</v>
      </c>
      <c r="I271" s="909">
        <v>2025</v>
      </c>
      <c r="J271" s="53" t="s">
        <v>1335</v>
      </c>
      <c r="K271" s="53"/>
      <c r="L271" s="53"/>
      <c r="M271" s="99" t="s">
        <v>1718</v>
      </c>
      <c r="N271" s="116"/>
      <c r="O271" s="38"/>
      <c r="P271" s="102"/>
      <c r="Q271" s="97"/>
      <c r="R271" s="62"/>
      <c r="S271" s="38"/>
      <c r="T271" s="38"/>
      <c r="U271" s="38"/>
      <c r="V271" s="38"/>
      <c r="W271" s="38"/>
      <c r="X271" s="1"/>
      <c r="Y271" s="1"/>
      <c r="Z271" s="1"/>
      <c r="AA271" s="1"/>
    </row>
    <row r="272" spans="1:27" s="39" customFormat="1" x14ac:dyDescent="0.25">
      <c r="A272" s="157">
        <v>45870</v>
      </c>
      <c r="B272" s="53" t="s">
        <v>1337</v>
      </c>
      <c r="C272" s="42" t="s">
        <v>179</v>
      </c>
      <c r="D272" s="42" t="s">
        <v>327</v>
      </c>
      <c r="E272" s="53" t="s">
        <v>392</v>
      </c>
      <c r="F272" s="53" t="s">
        <v>361</v>
      </c>
      <c r="G272" s="112">
        <v>1101138</v>
      </c>
      <c r="H272" s="909">
        <v>2019</v>
      </c>
      <c r="I272" s="909">
        <v>2025</v>
      </c>
      <c r="J272" s="42" t="s">
        <v>1338</v>
      </c>
      <c r="K272" s="42" t="s">
        <v>408</v>
      </c>
      <c r="L272" s="42" t="s">
        <v>408</v>
      </c>
      <c r="M272" s="99" t="s">
        <v>1718</v>
      </c>
      <c r="N272" s="116"/>
      <c r="O272" s="38"/>
      <c r="P272" s="38"/>
      <c r="Q272" s="97"/>
      <c r="R272" s="102"/>
      <c r="S272" s="38"/>
    </row>
    <row r="273" spans="1:27" s="39" customFormat="1" x14ac:dyDescent="0.25">
      <c r="A273" s="157">
        <v>45870</v>
      </c>
      <c r="B273" s="53" t="s">
        <v>1340</v>
      </c>
      <c r="C273" s="42" t="s">
        <v>179</v>
      </c>
      <c r="D273" s="43" t="s">
        <v>1026</v>
      </c>
      <c r="E273" s="53" t="s">
        <v>1080</v>
      </c>
      <c r="F273" s="417" t="s">
        <v>1104</v>
      </c>
      <c r="G273" s="112">
        <v>1505003</v>
      </c>
      <c r="H273" s="909">
        <v>2019</v>
      </c>
      <c r="I273" s="909">
        <v>2025</v>
      </c>
      <c r="J273" s="416" t="s">
        <v>1341</v>
      </c>
      <c r="K273" s="53" t="s">
        <v>1106</v>
      </c>
      <c r="L273" s="53" t="s">
        <v>1106</v>
      </c>
      <c r="M273" s="99" t="s">
        <v>1718</v>
      </c>
      <c r="N273" s="116"/>
      <c r="O273" s="38"/>
      <c r="P273" s="62"/>
      <c r="Q273" s="97"/>
      <c r="R273" s="62"/>
      <c r="S273" s="38"/>
      <c r="T273" s="38"/>
      <c r="U273" s="38"/>
      <c r="V273" s="38"/>
      <c r="W273" s="38"/>
      <c r="X273" s="1"/>
      <c r="Y273" s="1"/>
      <c r="Z273" s="1"/>
      <c r="AA273" s="1"/>
    </row>
    <row r="274" spans="1:27" s="39" customFormat="1" x14ac:dyDescent="0.25">
      <c r="A274" s="157">
        <v>45870</v>
      </c>
      <c r="B274" s="53" t="s">
        <v>1342</v>
      </c>
      <c r="C274" s="42" t="s">
        <v>179</v>
      </c>
      <c r="D274" s="53" t="s">
        <v>597</v>
      </c>
      <c r="E274" s="53" t="s">
        <v>629</v>
      </c>
      <c r="F274" s="53" t="s">
        <v>633</v>
      </c>
      <c r="G274" s="112">
        <v>1112003</v>
      </c>
      <c r="H274" s="909" t="s">
        <v>247</v>
      </c>
      <c r="I274" s="909">
        <v>2025</v>
      </c>
      <c r="J274" s="53" t="s">
        <v>1343</v>
      </c>
      <c r="K274" s="53" t="s">
        <v>635</v>
      </c>
      <c r="L274" s="53" t="s">
        <v>635</v>
      </c>
      <c r="M274" s="99" t="s">
        <v>1718</v>
      </c>
      <c r="N274" s="116"/>
      <c r="O274" s="38"/>
      <c r="P274" s="62"/>
      <c r="Q274" s="97"/>
      <c r="R274" s="62"/>
      <c r="S274" s="38"/>
      <c r="T274" s="38"/>
      <c r="U274" s="38"/>
      <c r="V274" s="38"/>
      <c r="W274" s="38"/>
      <c r="X274" s="1"/>
      <c r="Y274" s="1"/>
      <c r="Z274" s="1"/>
      <c r="AA274" s="1"/>
    </row>
    <row r="275" spans="1:27" s="39" customFormat="1" ht="21" customHeight="1" x14ac:dyDescent="0.25">
      <c r="A275" s="157">
        <v>45901</v>
      </c>
      <c r="B275" s="53" t="s">
        <v>1345</v>
      </c>
      <c r="C275" s="42" t="s">
        <v>179</v>
      </c>
      <c r="D275" s="59" t="s">
        <v>673</v>
      </c>
      <c r="E275" s="53" t="s">
        <v>769</v>
      </c>
      <c r="F275" s="53" t="s">
        <v>809</v>
      </c>
      <c r="G275" s="112">
        <v>2310031</v>
      </c>
      <c r="H275" s="909" t="s">
        <v>247</v>
      </c>
      <c r="I275" s="909">
        <v>2025</v>
      </c>
      <c r="J275" s="53" t="s">
        <v>810</v>
      </c>
      <c r="K275" s="53" t="s">
        <v>811</v>
      </c>
      <c r="L275" s="53" t="s">
        <v>811</v>
      </c>
      <c r="M275" s="99" t="s">
        <v>1718</v>
      </c>
      <c r="N275" s="116"/>
      <c r="O275" s="38"/>
      <c r="P275" s="62"/>
      <c r="Q275" s="97"/>
      <c r="R275" s="62"/>
      <c r="S275" s="38"/>
      <c r="T275" s="38"/>
      <c r="U275" s="38"/>
      <c r="V275" s="38"/>
      <c r="W275" s="38"/>
      <c r="X275" s="1"/>
      <c r="Y275" s="1"/>
      <c r="Z275" s="1"/>
      <c r="AA275" s="1"/>
    </row>
    <row r="276" spans="1:27" s="39" customFormat="1" x14ac:dyDescent="0.25">
      <c r="A276" s="157">
        <v>45901</v>
      </c>
      <c r="B276" s="53" t="s">
        <v>1346</v>
      </c>
      <c r="C276" s="42" t="s">
        <v>179</v>
      </c>
      <c r="D276" s="42" t="s">
        <v>1120</v>
      </c>
      <c r="E276" s="53" t="s">
        <v>1199</v>
      </c>
      <c r="F276" s="53" t="s">
        <v>1220</v>
      </c>
      <c r="G276" s="112">
        <v>1204003</v>
      </c>
      <c r="H276" s="909">
        <v>2019</v>
      </c>
      <c r="I276" s="909">
        <v>2025</v>
      </c>
      <c r="J276" s="53" t="s">
        <v>1347</v>
      </c>
      <c r="K276" s="53" t="s">
        <v>1222</v>
      </c>
      <c r="L276" s="53" t="s">
        <v>1222</v>
      </c>
      <c r="M276" s="99" t="s">
        <v>1718</v>
      </c>
      <c r="N276" s="116"/>
      <c r="O276" s="188"/>
      <c r="P276" s="62"/>
      <c r="Q276" s="97"/>
      <c r="R276" s="62"/>
      <c r="S276" s="38"/>
      <c r="T276" s="38"/>
      <c r="U276" s="38"/>
      <c r="V276" s="38"/>
      <c r="W276" s="38"/>
      <c r="X276" s="1"/>
      <c r="Y276" s="1"/>
      <c r="Z276" s="1"/>
      <c r="AA276" s="1"/>
    </row>
    <row r="277" spans="1:27" s="39" customFormat="1" x14ac:dyDescent="0.25">
      <c r="A277" s="157">
        <v>45901</v>
      </c>
      <c r="B277" s="53" t="s">
        <v>1348</v>
      </c>
      <c r="C277" s="42" t="s">
        <v>179</v>
      </c>
      <c r="D277" s="53" t="s">
        <v>902</v>
      </c>
      <c r="E277" s="53" t="s">
        <v>939</v>
      </c>
      <c r="F277" s="53" t="s">
        <v>984</v>
      </c>
      <c r="G277" s="112">
        <v>1109053</v>
      </c>
      <c r="H277" s="909" t="s">
        <v>247</v>
      </c>
      <c r="I277" s="909">
        <v>2025</v>
      </c>
      <c r="J277" s="53" t="s">
        <v>1349</v>
      </c>
      <c r="K277" s="53" t="s">
        <v>986</v>
      </c>
      <c r="L277" s="53" t="s">
        <v>986</v>
      </c>
      <c r="M277" s="99" t="s">
        <v>1718</v>
      </c>
      <c r="N277" s="116"/>
      <c r="O277" s="188"/>
      <c r="P277" s="62"/>
      <c r="Q277" s="97"/>
      <c r="R277" s="62"/>
      <c r="S277" s="38"/>
      <c r="T277" s="38"/>
      <c r="U277" s="38"/>
      <c r="V277" s="38"/>
      <c r="W277" s="38"/>
      <c r="X277" s="1"/>
      <c r="Y277" s="1"/>
      <c r="Z277" s="1"/>
      <c r="AA277" s="1"/>
    </row>
    <row r="278" spans="1:27" s="39" customFormat="1" x14ac:dyDescent="0.25">
      <c r="A278" s="157">
        <v>45931</v>
      </c>
      <c r="B278" s="42" t="s">
        <v>1351</v>
      </c>
      <c r="C278" s="42" t="s">
        <v>334</v>
      </c>
      <c r="D278" s="42" t="s">
        <v>327</v>
      </c>
      <c r="E278" s="42" t="s">
        <v>328</v>
      </c>
      <c r="F278" s="42" t="s">
        <v>1352</v>
      </c>
      <c r="G278" s="112">
        <v>1702001</v>
      </c>
      <c r="H278" s="909">
        <v>2019</v>
      </c>
      <c r="I278" s="909">
        <v>2025</v>
      </c>
      <c r="J278" s="53" t="s">
        <v>1353</v>
      </c>
      <c r="K278" s="53" t="s">
        <v>378</v>
      </c>
      <c r="L278" s="53" t="s">
        <v>378</v>
      </c>
      <c r="M278" s="99" t="s">
        <v>1718</v>
      </c>
      <c r="N278" s="116"/>
      <c r="O278" s="188"/>
      <c r="P278" s="62"/>
      <c r="Q278" s="97"/>
      <c r="R278" s="62"/>
      <c r="S278" s="38"/>
      <c r="T278" s="38"/>
      <c r="U278" s="38"/>
      <c r="V278" s="38"/>
      <c r="W278" s="38"/>
      <c r="X278" s="1"/>
      <c r="Y278" s="1"/>
      <c r="Z278" s="1"/>
      <c r="AA278" s="1"/>
    </row>
    <row r="279" spans="1:27" s="39" customFormat="1" x14ac:dyDescent="0.25">
      <c r="A279" s="157">
        <v>45931</v>
      </c>
      <c r="B279" s="53" t="s">
        <v>1354</v>
      </c>
      <c r="C279" s="42" t="s">
        <v>30</v>
      </c>
      <c r="D279" s="42" t="s">
        <v>327</v>
      </c>
      <c r="E279" s="42" t="s">
        <v>328</v>
      </c>
      <c r="F279" s="53" t="s">
        <v>381</v>
      </c>
      <c r="G279" s="112">
        <v>1404041</v>
      </c>
      <c r="H279" s="909" t="s">
        <v>247</v>
      </c>
      <c r="I279" s="909">
        <v>2025</v>
      </c>
      <c r="J279" s="53" t="s">
        <v>1355</v>
      </c>
      <c r="K279" s="53" t="s">
        <v>383</v>
      </c>
      <c r="L279" s="53" t="s">
        <v>383</v>
      </c>
      <c r="M279" s="99" t="s">
        <v>1718</v>
      </c>
      <c r="N279" s="116"/>
      <c r="O279" s="188"/>
      <c r="P279" s="62"/>
      <c r="Q279" s="97"/>
      <c r="R279" s="62"/>
      <c r="S279" s="38"/>
      <c r="T279" s="38"/>
      <c r="U279" s="38"/>
      <c r="V279" s="38"/>
      <c r="W279" s="38"/>
      <c r="X279" s="1"/>
      <c r="Y279" s="1"/>
      <c r="Z279" s="1"/>
      <c r="AA279" s="1"/>
    </row>
    <row r="280" spans="1:27" s="39" customFormat="1" x14ac:dyDescent="0.25">
      <c r="A280" s="157">
        <v>45931</v>
      </c>
      <c r="B280" s="53" t="s">
        <v>1356</v>
      </c>
      <c r="C280" s="42" t="s">
        <v>179</v>
      </c>
      <c r="D280" s="42" t="s">
        <v>327</v>
      </c>
      <c r="E280" s="53" t="s">
        <v>328</v>
      </c>
      <c r="F280" s="417" t="s">
        <v>385</v>
      </c>
      <c r="G280" s="112">
        <v>2405006</v>
      </c>
      <c r="H280" s="909" t="s">
        <v>247</v>
      </c>
      <c r="I280" s="909">
        <v>2025</v>
      </c>
      <c r="J280" s="53" t="s">
        <v>1357</v>
      </c>
      <c r="K280" s="53" t="s">
        <v>387</v>
      </c>
      <c r="L280" s="53" t="s">
        <v>387</v>
      </c>
      <c r="M280" s="99" t="s">
        <v>1718</v>
      </c>
      <c r="N280" s="116"/>
      <c r="O280" s="188"/>
      <c r="P280" s="62"/>
      <c r="Q280" s="97"/>
      <c r="R280" s="62"/>
      <c r="S280" s="38"/>
    </row>
    <row r="281" spans="1:27" s="39" customFormat="1" x14ac:dyDescent="0.25">
      <c r="A281" s="157">
        <v>45962</v>
      </c>
      <c r="B281" s="410" t="s">
        <v>1359</v>
      </c>
      <c r="C281" s="42" t="s">
        <v>179</v>
      </c>
      <c r="D281" s="53" t="s">
        <v>902</v>
      </c>
      <c r="E281" s="418" t="s">
        <v>939</v>
      </c>
      <c r="F281" s="418" t="s">
        <v>989</v>
      </c>
      <c r="G281" s="112">
        <v>1902098</v>
      </c>
      <c r="H281" s="911" t="s">
        <v>247</v>
      </c>
      <c r="I281" s="909">
        <v>2025</v>
      </c>
      <c r="J281" s="418" t="s">
        <v>990</v>
      </c>
      <c r="K281" s="53" t="s">
        <v>991</v>
      </c>
      <c r="L281" s="53" t="s">
        <v>991</v>
      </c>
      <c r="M281" s="99" t="s">
        <v>1718</v>
      </c>
      <c r="N281" s="116"/>
      <c r="O281" s="188"/>
      <c r="P281" s="62"/>
      <c r="Q281" s="97"/>
      <c r="R281" s="62"/>
      <c r="S281" s="38"/>
      <c r="T281" s="38"/>
      <c r="U281" s="38"/>
      <c r="V281" s="38"/>
      <c r="W281" s="38"/>
      <c r="X281" s="1"/>
      <c r="Y281" s="1"/>
      <c r="Z281" s="1"/>
      <c r="AA281" s="1"/>
    </row>
    <row r="282" spans="1:27" s="39" customFormat="1" x14ac:dyDescent="0.25">
      <c r="A282" s="157">
        <v>45962</v>
      </c>
      <c r="B282" s="410" t="s">
        <v>1360</v>
      </c>
      <c r="C282" s="42" t="s">
        <v>179</v>
      </c>
      <c r="D282" s="53" t="s">
        <v>902</v>
      </c>
      <c r="E282" s="418" t="s">
        <v>939</v>
      </c>
      <c r="F282" s="418" t="s">
        <v>994</v>
      </c>
      <c r="G282" s="112">
        <v>2202020</v>
      </c>
      <c r="H282" s="911" t="s">
        <v>247</v>
      </c>
      <c r="I282" s="909">
        <v>2025</v>
      </c>
      <c r="J282" s="418" t="s">
        <v>995</v>
      </c>
      <c r="K282" s="418" t="s">
        <v>996</v>
      </c>
      <c r="L282" s="418" t="s">
        <v>996</v>
      </c>
      <c r="M282" s="99" t="s">
        <v>1718</v>
      </c>
      <c r="N282" s="116"/>
      <c r="O282" s="188"/>
      <c r="P282" s="62"/>
      <c r="Q282" s="97"/>
      <c r="R282" s="62"/>
      <c r="S282" s="38"/>
      <c r="T282" s="38"/>
      <c r="U282" s="38"/>
      <c r="V282" s="38"/>
      <c r="W282" s="38"/>
      <c r="X282" s="1"/>
      <c r="Y282" s="1"/>
      <c r="Z282" s="1"/>
      <c r="AA282" s="1"/>
    </row>
    <row r="283" spans="1:27" s="39" customFormat="1" x14ac:dyDescent="0.25">
      <c r="A283" s="157">
        <v>45962</v>
      </c>
      <c r="B283" s="42" t="s">
        <v>1361</v>
      </c>
      <c r="C283" s="42" t="s">
        <v>179</v>
      </c>
      <c r="D283" s="53" t="s">
        <v>902</v>
      </c>
      <c r="E283" s="53" t="s">
        <v>939</v>
      </c>
      <c r="F283" s="45" t="s">
        <v>999</v>
      </c>
      <c r="G283" s="112">
        <v>1903002</v>
      </c>
      <c r="H283" s="909" t="s">
        <v>247</v>
      </c>
      <c r="I283" s="909">
        <v>2025</v>
      </c>
      <c r="J283" s="53" t="s">
        <v>1000</v>
      </c>
      <c r="K283" s="53" t="s">
        <v>1001</v>
      </c>
      <c r="L283" s="53" t="s">
        <v>1001</v>
      </c>
      <c r="M283" s="99" t="s">
        <v>1718</v>
      </c>
      <c r="N283" s="116"/>
      <c r="O283" s="188"/>
      <c r="P283" s="62"/>
      <c r="Q283" s="97"/>
      <c r="R283" s="62"/>
      <c r="S283" s="38"/>
      <c r="T283" s="38"/>
      <c r="U283" s="38"/>
      <c r="V283" s="38"/>
      <c r="W283" s="38"/>
      <c r="X283" s="1"/>
      <c r="Y283" s="1"/>
      <c r="Z283" s="1"/>
      <c r="AA283" s="1"/>
    </row>
    <row r="284" spans="1:27" s="39" customFormat="1" x14ac:dyDescent="0.25">
      <c r="A284" s="156">
        <v>45992</v>
      </c>
      <c r="B284" s="53" t="s">
        <v>486</v>
      </c>
      <c r="C284" s="42" t="s">
        <v>179</v>
      </c>
      <c r="D284" s="53" t="s">
        <v>413</v>
      </c>
      <c r="E284" s="53" t="s">
        <v>455</v>
      </c>
      <c r="F284" s="53" t="s">
        <v>487</v>
      </c>
      <c r="G284" s="112">
        <v>1506019</v>
      </c>
      <c r="H284" s="909" t="s">
        <v>247</v>
      </c>
      <c r="I284" s="909">
        <v>2025</v>
      </c>
      <c r="J284" s="53" t="s">
        <v>488</v>
      </c>
      <c r="K284" s="53" t="s">
        <v>489</v>
      </c>
      <c r="L284" s="53" t="s">
        <v>489</v>
      </c>
      <c r="M284" s="99" t="s">
        <v>1718</v>
      </c>
      <c r="N284" s="116"/>
      <c r="O284" s="188"/>
      <c r="P284" s="62"/>
      <c r="Q284" s="97"/>
      <c r="R284" s="62"/>
      <c r="S284" s="38"/>
      <c r="T284" s="38"/>
      <c r="U284" s="38"/>
      <c r="V284" s="38"/>
      <c r="W284" s="38"/>
      <c r="X284" s="1"/>
      <c r="Y284" s="1"/>
      <c r="Z284" s="1"/>
      <c r="AA284" s="1"/>
    </row>
    <row r="285" spans="1:27" s="39" customFormat="1" x14ac:dyDescent="0.25">
      <c r="A285" s="156">
        <v>45992</v>
      </c>
      <c r="B285" s="53" t="s">
        <v>612</v>
      </c>
      <c r="C285" s="42" t="s">
        <v>179</v>
      </c>
      <c r="D285" s="53" t="s">
        <v>597</v>
      </c>
      <c r="E285" s="53" t="s">
        <v>598</v>
      </c>
      <c r="F285" s="53" t="s">
        <v>613</v>
      </c>
      <c r="G285" s="112">
        <v>1109101</v>
      </c>
      <c r="H285" s="909" t="s">
        <v>247</v>
      </c>
      <c r="I285" s="909">
        <v>2025</v>
      </c>
      <c r="J285" s="53" t="s">
        <v>614</v>
      </c>
      <c r="K285" s="53" t="s">
        <v>615</v>
      </c>
      <c r="L285" s="53" t="s">
        <v>615</v>
      </c>
      <c r="M285" s="99" t="s">
        <v>1718</v>
      </c>
      <c r="N285" s="116"/>
      <c r="O285" s="188"/>
      <c r="P285" s="62"/>
      <c r="Q285" s="97"/>
      <c r="R285" s="62"/>
      <c r="S285" s="38"/>
      <c r="T285" s="38"/>
      <c r="U285" s="38"/>
      <c r="V285" s="38"/>
      <c r="W285" s="38"/>
      <c r="X285" s="1"/>
      <c r="Y285" s="1"/>
      <c r="Z285" s="1"/>
      <c r="AA285" s="1"/>
    </row>
    <row r="286" spans="1:27" s="39" customFormat="1" x14ac:dyDescent="0.25">
      <c r="A286" s="156">
        <v>45992</v>
      </c>
      <c r="B286" s="53" t="s">
        <v>528</v>
      </c>
      <c r="C286" s="42" t="s">
        <v>179</v>
      </c>
      <c r="D286" s="42" t="s">
        <v>510</v>
      </c>
      <c r="E286" s="53" t="s">
        <v>510</v>
      </c>
      <c r="F286" s="53" t="s">
        <v>529</v>
      </c>
      <c r="G286" s="112" t="e">
        <v>#N/A</v>
      </c>
      <c r="H286" s="909" t="s">
        <v>247</v>
      </c>
      <c r="I286" s="909">
        <v>2025</v>
      </c>
      <c r="J286" s="53" t="s">
        <v>530</v>
      </c>
      <c r="K286" s="53" t="s">
        <v>531</v>
      </c>
      <c r="L286" s="53" t="s">
        <v>531</v>
      </c>
      <c r="M286" s="99" t="s">
        <v>1718</v>
      </c>
      <c r="N286" s="116"/>
      <c r="O286" s="38"/>
      <c r="P286" s="38"/>
      <c r="Q286" s="17"/>
      <c r="R286" s="38"/>
      <c r="S286" s="38"/>
    </row>
    <row r="287" spans="1:27" s="39" customFormat="1" x14ac:dyDescent="0.25">
      <c r="A287" s="125">
        <v>46023</v>
      </c>
      <c r="B287" s="53" t="s">
        <v>618</v>
      </c>
      <c r="C287" s="42" t="s">
        <v>179</v>
      </c>
      <c r="D287" s="53" t="s">
        <v>597</v>
      </c>
      <c r="E287" s="53" t="s">
        <v>598</v>
      </c>
      <c r="F287" s="53" t="s">
        <v>619</v>
      </c>
      <c r="G287" s="112">
        <v>1108001</v>
      </c>
      <c r="H287" s="909" t="s">
        <v>247</v>
      </c>
      <c r="I287" s="913" t="e">
        <f>#REF!+1</f>
        <v>#REF!</v>
      </c>
      <c r="J287" s="53" t="s">
        <v>193</v>
      </c>
      <c r="K287" s="53" t="s">
        <v>620</v>
      </c>
      <c r="L287" s="53" t="s">
        <v>620</v>
      </c>
      <c r="M287" s="47" t="s">
        <v>37</v>
      </c>
      <c r="N287" s="116"/>
      <c r="O287" s="38"/>
      <c r="P287" s="38"/>
      <c r="Q287" s="38"/>
      <c r="R287" s="38"/>
      <c r="S287" s="38"/>
      <c r="T287" s="1"/>
      <c r="U287" s="1"/>
      <c r="V287" s="1"/>
      <c r="W287" s="1"/>
    </row>
    <row r="288" spans="1:27" s="39" customFormat="1" x14ac:dyDescent="0.25">
      <c r="A288" s="125">
        <v>46023</v>
      </c>
      <c r="B288" s="53" t="s">
        <v>667</v>
      </c>
      <c r="C288" s="42" t="s">
        <v>179</v>
      </c>
      <c r="D288" s="53" t="s">
        <v>597</v>
      </c>
      <c r="E288" s="53" t="s">
        <v>653</v>
      </c>
      <c r="F288" s="53" t="s">
        <v>668</v>
      </c>
      <c r="G288" s="112">
        <v>1808002</v>
      </c>
      <c r="H288" s="909" t="s">
        <v>247</v>
      </c>
      <c r="I288" s="913" t="e">
        <f>#REF!+1</f>
        <v>#REF!</v>
      </c>
      <c r="J288" s="53" t="s">
        <v>669</v>
      </c>
      <c r="K288" s="53" t="s">
        <v>670</v>
      </c>
      <c r="L288" s="53" t="s">
        <v>670</v>
      </c>
      <c r="M288" s="47" t="s">
        <v>37</v>
      </c>
      <c r="N288" s="116"/>
      <c r="O288" s="38"/>
      <c r="P288" s="38"/>
      <c r="Q288" s="38"/>
      <c r="R288" s="38"/>
      <c r="S288" s="38"/>
      <c r="T288" s="1"/>
      <c r="U288" s="1"/>
      <c r="V288" s="1"/>
      <c r="W288" s="1"/>
    </row>
    <row r="289" spans="1:23" s="39" customFormat="1" x14ac:dyDescent="0.25">
      <c r="A289" s="125">
        <v>46023</v>
      </c>
      <c r="B289" s="53" t="s">
        <v>1067</v>
      </c>
      <c r="C289" s="42" t="s">
        <v>179</v>
      </c>
      <c r="D289" s="43" t="s">
        <v>1026</v>
      </c>
      <c r="E289" s="53" t="s">
        <v>1053</v>
      </c>
      <c r="F289" s="53" t="s">
        <v>1068</v>
      </c>
      <c r="G289" s="112">
        <v>1405012</v>
      </c>
      <c r="H289" s="909" t="s">
        <v>247</v>
      </c>
      <c r="I289" s="913" t="e">
        <f>#REF!+1</f>
        <v>#REF!</v>
      </c>
      <c r="J289" s="53" t="s">
        <v>1069</v>
      </c>
      <c r="K289" s="53" t="s">
        <v>1070</v>
      </c>
      <c r="L289" s="53" t="s">
        <v>1070</v>
      </c>
      <c r="M289" s="47" t="s">
        <v>37</v>
      </c>
      <c r="N289" s="116"/>
      <c r="O289" s="38"/>
      <c r="P289" s="38"/>
      <c r="Q289" s="38"/>
      <c r="R289" s="38"/>
      <c r="S289" s="38"/>
      <c r="T289" s="1"/>
      <c r="U289" s="1"/>
      <c r="V289" s="1"/>
      <c r="W289" s="1"/>
    </row>
    <row r="290" spans="1:23" s="39" customFormat="1" x14ac:dyDescent="0.25">
      <c r="A290" s="125">
        <v>46054</v>
      </c>
      <c r="B290" s="53" t="s">
        <v>622</v>
      </c>
      <c r="C290" s="42" t="s">
        <v>179</v>
      </c>
      <c r="D290" s="53" t="s">
        <v>597</v>
      </c>
      <c r="E290" s="53" t="s">
        <v>598</v>
      </c>
      <c r="F290" s="53" t="s">
        <v>623</v>
      </c>
      <c r="G290" s="112">
        <v>1302034</v>
      </c>
      <c r="H290" s="909" t="s">
        <v>247</v>
      </c>
      <c r="I290" s="913" t="e">
        <f>#REF!+1</f>
        <v>#REF!</v>
      </c>
      <c r="J290" s="53" t="s">
        <v>624</v>
      </c>
      <c r="K290" s="53" t="s">
        <v>625</v>
      </c>
      <c r="L290" s="53" t="s">
        <v>625</v>
      </c>
      <c r="M290" s="47" t="s">
        <v>37</v>
      </c>
      <c r="N290" s="116"/>
      <c r="O290" s="38"/>
      <c r="P290" s="38"/>
      <c r="Q290" s="38"/>
      <c r="R290" s="38"/>
      <c r="S290" s="38"/>
      <c r="T290" s="1"/>
      <c r="U290" s="1"/>
      <c r="V290" s="1"/>
      <c r="W290" s="1"/>
    </row>
    <row r="291" spans="1:23" s="39" customFormat="1" x14ac:dyDescent="0.25">
      <c r="A291" s="125">
        <v>46054</v>
      </c>
      <c r="B291" s="53" t="s">
        <v>242</v>
      </c>
      <c r="C291" s="42" t="s">
        <v>179</v>
      </c>
      <c r="D291" s="42" t="s">
        <v>115</v>
      </c>
      <c r="E291" s="53" t="s">
        <v>124</v>
      </c>
      <c r="F291" s="109" t="s">
        <v>243</v>
      </c>
      <c r="G291" s="112">
        <v>1604048</v>
      </c>
      <c r="H291" s="909" t="s">
        <v>247</v>
      </c>
      <c r="I291" s="913" t="e">
        <f>#REF!+1</f>
        <v>#REF!</v>
      </c>
      <c r="J291" s="42" t="s">
        <v>244</v>
      </c>
      <c r="K291" s="42" t="s">
        <v>245</v>
      </c>
      <c r="L291" s="42" t="s">
        <v>245</v>
      </c>
      <c r="M291" s="47" t="s">
        <v>37</v>
      </c>
      <c r="N291" s="116"/>
      <c r="O291" s="38"/>
      <c r="P291" s="38"/>
      <c r="Q291" s="38"/>
      <c r="R291" s="38"/>
      <c r="S291" s="38"/>
      <c r="T291" s="1"/>
      <c r="U291" s="1"/>
      <c r="V291" s="1"/>
      <c r="W291" s="1"/>
    </row>
    <row r="292" spans="1:23" s="39" customFormat="1" x14ac:dyDescent="0.25">
      <c r="A292" s="125">
        <v>46054</v>
      </c>
      <c r="B292" s="53" t="s">
        <v>637</v>
      </c>
      <c r="C292" s="42" t="s">
        <v>179</v>
      </c>
      <c r="D292" s="53" t="s">
        <v>597</v>
      </c>
      <c r="E292" s="53" t="s">
        <v>629</v>
      </c>
      <c r="F292" s="53" t="s">
        <v>638</v>
      </c>
      <c r="G292" s="112">
        <v>1011021</v>
      </c>
      <c r="H292" s="909" t="s">
        <v>247</v>
      </c>
      <c r="I292" s="913" t="e">
        <f>#REF!+1</f>
        <v>#REF!</v>
      </c>
      <c r="J292" s="53" t="s">
        <v>639</v>
      </c>
      <c r="K292" s="53" t="s">
        <v>640</v>
      </c>
      <c r="L292" s="53" t="s">
        <v>640</v>
      </c>
      <c r="M292" s="47" t="s">
        <v>37</v>
      </c>
      <c r="N292" s="116"/>
      <c r="O292" s="38"/>
      <c r="P292" s="38"/>
      <c r="Q292" s="38"/>
      <c r="R292" s="38"/>
      <c r="S292" s="38"/>
      <c r="T292" s="1"/>
      <c r="U292" s="1"/>
      <c r="V292" s="1"/>
      <c r="W292" s="1"/>
    </row>
    <row r="293" spans="1:23" s="39" customFormat="1" x14ac:dyDescent="0.25">
      <c r="A293" s="125">
        <v>46082</v>
      </c>
      <c r="B293" s="53" t="s">
        <v>481</v>
      </c>
      <c r="C293" s="42" t="s">
        <v>283</v>
      </c>
      <c r="D293" s="53" t="s">
        <v>413</v>
      </c>
      <c r="E293" s="53" t="s">
        <v>455</v>
      </c>
      <c r="F293" s="53" t="s">
        <v>482</v>
      </c>
      <c r="G293" s="112">
        <v>2412013</v>
      </c>
      <c r="H293" s="909" t="s">
        <v>247</v>
      </c>
      <c r="I293" s="913" t="e">
        <f>#REF!+1</f>
        <v>#REF!</v>
      </c>
      <c r="J293" s="53" t="s">
        <v>483</v>
      </c>
      <c r="K293" s="53" t="s">
        <v>484</v>
      </c>
      <c r="L293" s="53" t="s">
        <v>484</v>
      </c>
      <c r="M293" s="11" t="s">
        <v>1547</v>
      </c>
      <c r="N293" s="116"/>
      <c r="O293" s="38"/>
      <c r="P293" s="38"/>
      <c r="Q293" s="38"/>
      <c r="R293" s="38"/>
      <c r="S293" s="38"/>
      <c r="T293" s="1"/>
      <c r="U293" s="1"/>
      <c r="V293" s="1"/>
      <c r="W293" s="1"/>
    </row>
    <row r="294" spans="1:23" s="39" customFormat="1" x14ac:dyDescent="0.25">
      <c r="A294" s="125">
        <v>46082</v>
      </c>
      <c r="B294" s="53" t="s">
        <v>1018</v>
      </c>
      <c r="C294" s="42" t="s">
        <v>179</v>
      </c>
      <c r="D294" s="53" t="s">
        <v>902</v>
      </c>
      <c r="E294" s="53" t="s">
        <v>1004</v>
      </c>
      <c r="F294" s="418" t="s">
        <v>1019</v>
      </c>
      <c r="G294" s="112">
        <v>1503046</v>
      </c>
      <c r="H294" s="909" t="s">
        <v>1023</v>
      </c>
      <c r="I294" s="913" t="e">
        <f>#REF!+1</f>
        <v>#REF!</v>
      </c>
      <c r="J294" s="53" t="s">
        <v>1020</v>
      </c>
      <c r="K294" s="53" t="s">
        <v>1021</v>
      </c>
      <c r="L294" s="53" t="s">
        <v>1021</v>
      </c>
      <c r="M294" s="47" t="s">
        <v>37</v>
      </c>
      <c r="N294" s="116"/>
      <c r="O294" s="38"/>
      <c r="P294" s="38"/>
      <c r="Q294" s="38"/>
      <c r="R294" s="38"/>
      <c r="S294" s="38"/>
      <c r="T294" s="1"/>
      <c r="U294" s="1"/>
      <c r="V294" s="1"/>
      <c r="W294" s="1"/>
    </row>
    <row r="295" spans="1:23" s="39" customFormat="1" x14ac:dyDescent="0.25">
      <c r="A295" s="125">
        <v>46082</v>
      </c>
      <c r="B295" s="53" t="s">
        <v>1262</v>
      </c>
      <c r="C295" s="42" t="s">
        <v>179</v>
      </c>
      <c r="D295" s="42" t="s">
        <v>1120</v>
      </c>
      <c r="E295" s="53" t="s">
        <v>1225</v>
      </c>
      <c r="F295" s="416" t="s">
        <v>1263</v>
      </c>
      <c r="G295" s="112">
        <v>1011015</v>
      </c>
      <c r="H295" s="909">
        <v>2020</v>
      </c>
      <c r="I295" s="913" t="e">
        <f>#REF!+1</f>
        <v>#REF!</v>
      </c>
      <c r="J295" s="425" t="s">
        <v>1264</v>
      </c>
      <c r="K295" s="53" t="s">
        <v>1265</v>
      </c>
      <c r="L295" s="53" t="s">
        <v>1265</v>
      </c>
      <c r="M295" s="47" t="s">
        <v>37</v>
      </c>
      <c r="N295" s="116"/>
      <c r="O295" s="38"/>
      <c r="P295" s="38"/>
      <c r="Q295" s="38"/>
      <c r="R295" s="38"/>
      <c r="S295" s="38"/>
      <c r="T295" s="1"/>
      <c r="U295" s="1"/>
      <c r="V295" s="1"/>
      <c r="W295" s="1"/>
    </row>
    <row r="296" spans="1:23" s="39" customFormat="1" ht="21" x14ac:dyDescent="0.25">
      <c r="A296" s="68"/>
      <c r="B296" s="53" t="s">
        <v>814</v>
      </c>
      <c r="C296" s="42" t="s">
        <v>30</v>
      </c>
      <c r="D296" s="59" t="s">
        <v>673</v>
      </c>
      <c r="E296" s="43" t="s">
        <v>673</v>
      </c>
      <c r="F296" s="53" t="s">
        <v>1710</v>
      </c>
      <c r="G296" s="112">
        <v>2311019</v>
      </c>
      <c r="H296" s="909" t="s">
        <v>44</v>
      </c>
      <c r="I296" s="913" t="e">
        <f>#REF!+1</f>
        <v>#REF!</v>
      </c>
      <c r="J296" s="53" t="s">
        <v>820</v>
      </c>
      <c r="K296" s="53" t="s">
        <v>821</v>
      </c>
      <c r="L296" s="53" t="s">
        <v>821</v>
      </c>
      <c r="M296" s="108" t="s">
        <v>1339</v>
      </c>
      <c r="N296" s="116"/>
      <c r="O296" s="38"/>
      <c r="P296" s="38"/>
      <c r="Q296" s="38"/>
      <c r="R296" s="38"/>
      <c r="S296" s="38"/>
      <c r="T296" s="1"/>
      <c r="U296" s="1"/>
      <c r="V296" s="1"/>
      <c r="W296" s="1"/>
    </row>
    <row r="297" spans="1:23" s="39" customFormat="1" ht="21" x14ac:dyDescent="0.25">
      <c r="A297" s="47"/>
      <c r="B297" s="53" t="s">
        <v>1711</v>
      </c>
      <c r="C297" s="42" t="s">
        <v>30</v>
      </c>
      <c r="D297" s="53" t="s">
        <v>413</v>
      </c>
      <c r="E297" s="53" t="s">
        <v>493</v>
      </c>
      <c r="F297" s="42" t="s">
        <v>1712</v>
      </c>
      <c r="G297" s="112">
        <v>1011006</v>
      </c>
      <c r="H297" s="909">
        <v>2013</v>
      </c>
      <c r="I297" s="913" t="e">
        <f>#REF!+1</f>
        <v>#REF!</v>
      </c>
      <c r="J297" s="112" t="s">
        <v>1713</v>
      </c>
      <c r="K297" s="42"/>
      <c r="L297" s="42"/>
      <c r="M297" s="108" t="s">
        <v>1339</v>
      </c>
      <c r="N297" s="116"/>
      <c r="O297" s="38"/>
    </row>
  </sheetData>
  <autoFilter ref="A6:M236" xr:uid="{45E86954-5D7E-40CE-9A85-B89171321791}"/>
  <mergeCells count="20">
    <mergeCell ref="L4:L6"/>
    <mergeCell ref="K4:K6"/>
    <mergeCell ref="J4:J6"/>
    <mergeCell ref="D1:M1"/>
    <mergeCell ref="A238:B238"/>
    <mergeCell ref="D239:G239"/>
    <mergeCell ref="S5:S6"/>
    <mergeCell ref="M4:M6"/>
    <mergeCell ref="N1:R1"/>
    <mergeCell ref="N5:N6"/>
    <mergeCell ref="O5:O6"/>
    <mergeCell ref="P5:P6"/>
    <mergeCell ref="Q5:Q6"/>
    <mergeCell ref="R5:R6"/>
    <mergeCell ref="C4:C6"/>
    <mergeCell ref="B4:B6"/>
    <mergeCell ref="A4:A6"/>
    <mergeCell ref="D4:G5"/>
    <mergeCell ref="I4:I6"/>
    <mergeCell ref="H4:H6"/>
  </mergeCells>
  <phoneticPr fontId="43" type="noConversion"/>
  <conditionalFormatting sqref="F135">
    <cfRule type="duplicateValues" dxfId="339" priority="108"/>
  </conditionalFormatting>
  <conditionalFormatting sqref="F178">
    <cfRule type="duplicateValues" dxfId="338" priority="107"/>
  </conditionalFormatting>
  <conditionalFormatting sqref="F294">
    <cfRule type="duplicateValues" dxfId="337" priority="106"/>
  </conditionalFormatting>
  <conditionalFormatting sqref="J7:J8">
    <cfRule type="duplicateValues" dxfId="336" priority="585"/>
  </conditionalFormatting>
  <conditionalFormatting sqref="J9:J17">
    <cfRule type="duplicateValues" dxfId="335" priority="586"/>
  </conditionalFormatting>
  <conditionalFormatting sqref="J22">
    <cfRule type="duplicateValues" dxfId="334" priority="94"/>
  </conditionalFormatting>
  <conditionalFormatting sqref="J23:J26">
    <cfRule type="duplicateValues" dxfId="333" priority="590"/>
  </conditionalFormatting>
  <conditionalFormatting sqref="J29">
    <cfRule type="duplicateValues" dxfId="332" priority="71"/>
  </conditionalFormatting>
  <conditionalFormatting sqref="J30:J38 J27:J28">
    <cfRule type="duplicateValues" dxfId="331" priority="589"/>
  </conditionalFormatting>
  <conditionalFormatting sqref="J39:J41">
    <cfRule type="duplicateValues" dxfId="330" priority="91"/>
  </conditionalFormatting>
  <conditionalFormatting sqref="J45 J42">
    <cfRule type="duplicateValues" dxfId="329" priority="90"/>
  </conditionalFormatting>
  <conditionalFormatting sqref="J47:J51 J44">
    <cfRule type="duplicateValues" dxfId="328" priority="89"/>
  </conditionalFormatting>
  <conditionalFormatting sqref="J53">
    <cfRule type="duplicateValues" dxfId="327" priority="88"/>
  </conditionalFormatting>
  <conditionalFormatting sqref="J54 J52">
    <cfRule type="duplicateValues" dxfId="326" priority="97"/>
  </conditionalFormatting>
  <conditionalFormatting sqref="J62:J64 J55:J57 J59:J60">
    <cfRule type="duplicateValues" dxfId="325" priority="87"/>
  </conditionalFormatting>
  <conditionalFormatting sqref="J65">
    <cfRule type="duplicateValues" dxfId="324" priority="86"/>
  </conditionalFormatting>
  <conditionalFormatting sqref="J66">
    <cfRule type="duplicateValues" dxfId="323" priority="85"/>
  </conditionalFormatting>
  <conditionalFormatting sqref="J67:J70">
    <cfRule type="duplicateValues" dxfId="322" priority="84"/>
  </conditionalFormatting>
  <conditionalFormatting sqref="J71:J74">
    <cfRule type="duplicateValues" dxfId="321" priority="83"/>
  </conditionalFormatting>
  <conditionalFormatting sqref="J75:J76">
    <cfRule type="duplicateValues" dxfId="320" priority="82"/>
  </conditionalFormatting>
  <conditionalFormatting sqref="J79:J82">
    <cfRule type="duplicateValues" dxfId="319" priority="81"/>
  </conditionalFormatting>
  <conditionalFormatting sqref="J83:J85 J77">
    <cfRule type="duplicateValues" dxfId="318" priority="80"/>
  </conditionalFormatting>
  <conditionalFormatting sqref="J86:J87">
    <cfRule type="duplicateValues" dxfId="317" priority="79"/>
  </conditionalFormatting>
  <conditionalFormatting sqref="J88">
    <cfRule type="duplicateValues" dxfId="316" priority="44"/>
  </conditionalFormatting>
  <conditionalFormatting sqref="J89:J92">
    <cfRule type="duplicateValues" dxfId="315" priority="78"/>
  </conditionalFormatting>
  <conditionalFormatting sqref="J98:J101">
    <cfRule type="duplicateValues" dxfId="314" priority="76"/>
  </conditionalFormatting>
  <conditionalFormatting sqref="J103:J106 J94:J96">
    <cfRule type="duplicateValues" dxfId="313" priority="77"/>
  </conditionalFormatting>
  <conditionalFormatting sqref="J107:J109 J97">
    <cfRule type="duplicateValues" dxfId="312" priority="99"/>
  </conditionalFormatting>
  <conditionalFormatting sqref="J110:J111">
    <cfRule type="duplicateValues" dxfId="311" priority="51"/>
  </conditionalFormatting>
  <conditionalFormatting sqref="J112:J115">
    <cfRule type="duplicateValues" dxfId="310" priority="50"/>
  </conditionalFormatting>
  <conditionalFormatting sqref="J116:J119">
    <cfRule type="duplicateValues" dxfId="309" priority="49"/>
  </conditionalFormatting>
  <conditionalFormatting sqref="J120">
    <cfRule type="duplicateValues" dxfId="308" priority="48"/>
  </conditionalFormatting>
  <conditionalFormatting sqref="J122:J126">
    <cfRule type="duplicateValues" dxfId="307" priority="47"/>
  </conditionalFormatting>
  <conditionalFormatting sqref="J127:J128">
    <cfRule type="duplicateValues" dxfId="306" priority="75"/>
  </conditionalFormatting>
  <conditionalFormatting sqref="J129">
    <cfRule type="duplicateValues" dxfId="305" priority="74"/>
  </conditionalFormatting>
  <conditionalFormatting sqref="J136 J130:J134">
    <cfRule type="duplicateValues" dxfId="304" priority="73"/>
  </conditionalFormatting>
  <conditionalFormatting sqref="J138">
    <cfRule type="duplicateValues" dxfId="303" priority="72"/>
  </conditionalFormatting>
  <conditionalFormatting sqref="J139">
    <cfRule type="duplicateValues" dxfId="302" priority="7"/>
  </conditionalFormatting>
  <conditionalFormatting sqref="J141">
    <cfRule type="duplicateValues" dxfId="301" priority="69"/>
  </conditionalFormatting>
  <conditionalFormatting sqref="J142:J145">
    <cfRule type="duplicateValues" dxfId="300" priority="70"/>
  </conditionalFormatting>
  <conditionalFormatting sqref="J147 J149:J155">
    <cfRule type="duplicateValues" dxfId="299" priority="100"/>
  </conditionalFormatting>
  <conditionalFormatting sqref="J156">
    <cfRule type="duplicateValues" dxfId="298" priority="61"/>
  </conditionalFormatting>
  <conditionalFormatting sqref="J157">
    <cfRule type="duplicateValues" dxfId="297" priority="58"/>
  </conditionalFormatting>
  <conditionalFormatting sqref="J160 J158">
    <cfRule type="duplicateValues" dxfId="296" priority="60"/>
  </conditionalFormatting>
  <conditionalFormatting sqref="J161:J166">
    <cfRule type="duplicateValues" dxfId="295" priority="59"/>
  </conditionalFormatting>
  <conditionalFormatting sqref="J167">
    <cfRule type="duplicateValues" dxfId="294" priority="46"/>
  </conditionalFormatting>
  <conditionalFormatting sqref="J168:J173">
    <cfRule type="duplicateValues" dxfId="293" priority="101"/>
  </conditionalFormatting>
  <conditionalFormatting sqref="J174:J175">
    <cfRule type="duplicateValues" dxfId="292" priority="68"/>
  </conditionalFormatting>
  <conditionalFormatting sqref="J176">
    <cfRule type="duplicateValues" dxfId="291" priority="57"/>
  </conditionalFormatting>
  <conditionalFormatting sqref="J177:J178">
    <cfRule type="duplicateValues" dxfId="290" priority="67"/>
  </conditionalFormatting>
  <conditionalFormatting sqref="J179:J181">
    <cfRule type="duplicateValues" dxfId="289" priority="66"/>
  </conditionalFormatting>
  <conditionalFormatting sqref="J182 J184:J186">
    <cfRule type="duplicateValues" dxfId="288" priority="65"/>
  </conditionalFormatting>
  <conditionalFormatting sqref="J187:J189">
    <cfRule type="duplicateValues" dxfId="287" priority="53"/>
  </conditionalFormatting>
  <conditionalFormatting sqref="J198 J190:J195">
    <cfRule type="duplicateValues" dxfId="286" priority="52"/>
  </conditionalFormatting>
  <conditionalFormatting sqref="J199:J201">
    <cfRule type="duplicateValues" dxfId="285" priority="64"/>
  </conditionalFormatting>
  <conditionalFormatting sqref="J202">
    <cfRule type="duplicateValues" dxfId="284" priority="63"/>
  </conditionalFormatting>
  <conditionalFormatting sqref="J203:J206">
    <cfRule type="duplicateValues" dxfId="283" priority="62"/>
  </conditionalFormatting>
  <conditionalFormatting sqref="J207">
    <cfRule type="duplicateValues" dxfId="282" priority="45"/>
  </conditionalFormatting>
  <conditionalFormatting sqref="J208:J211">
    <cfRule type="duplicateValues" dxfId="281" priority="56"/>
  </conditionalFormatting>
  <conditionalFormatting sqref="J212:J218">
    <cfRule type="duplicateValues" dxfId="280" priority="55"/>
  </conditionalFormatting>
  <conditionalFormatting sqref="J219:J222 J232:J235">
    <cfRule type="duplicateValues" dxfId="279" priority="54"/>
  </conditionalFormatting>
  <conditionalFormatting sqref="J223:J224 J226:J229">
    <cfRule type="duplicateValues" dxfId="278" priority="562"/>
  </conditionalFormatting>
  <conditionalFormatting sqref="K236:K238 J225 J231">
    <cfRule type="duplicateValues" dxfId="277" priority="552"/>
  </conditionalFormatting>
  <conditionalFormatting sqref="J258:K258">
    <cfRule type="duplicateValues" dxfId="276" priority="33"/>
  </conditionalFormatting>
  <conditionalFormatting sqref="J259:K259">
    <cfRule type="duplicateValues" dxfId="275" priority="34"/>
  </conditionalFormatting>
  <conditionalFormatting sqref="J260:K260">
    <cfRule type="duplicateValues" dxfId="274" priority="43"/>
  </conditionalFormatting>
  <conditionalFormatting sqref="J261:K261">
    <cfRule type="duplicateValues" dxfId="273" priority="42"/>
  </conditionalFormatting>
  <conditionalFormatting sqref="J262:K262">
    <cfRule type="duplicateValues" dxfId="272" priority="41"/>
  </conditionalFormatting>
  <conditionalFormatting sqref="J263:K263">
    <cfRule type="duplicateValues" dxfId="271" priority="40"/>
  </conditionalFormatting>
  <conditionalFormatting sqref="J264:K264">
    <cfRule type="duplicateValues" dxfId="270" priority="39"/>
  </conditionalFormatting>
  <conditionalFormatting sqref="J265:K265">
    <cfRule type="duplicateValues" dxfId="269" priority="38"/>
  </conditionalFormatting>
  <conditionalFormatting sqref="J266:K266">
    <cfRule type="duplicateValues" dxfId="268" priority="37"/>
  </conditionalFormatting>
  <conditionalFormatting sqref="J267:K267">
    <cfRule type="duplicateValues" dxfId="267" priority="36"/>
  </conditionalFormatting>
  <conditionalFormatting sqref="J268:K268">
    <cfRule type="duplicateValues" dxfId="266" priority="35"/>
  </conditionalFormatting>
  <conditionalFormatting sqref="K269:K270">
    <cfRule type="duplicateValues" dxfId="265" priority="103"/>
  </conditionalFormatting>
  <conditionalFormatting sqref="J271:K271">
    <cfRule type="duplicateValues" dxfId="264" priority="32"/>
  </conditionalFormatting>
  <conditionalFormatting sqref="J272:K272">
    <cfRule type="duplicateValues" dxfId="263" priority="31"/>
  </conditionalFormatting>
  <conditionalFormatting sqref="J273:K273">
    <cfRule type="duplicateValues" dxfId="262" priority="30"/>
  </conditionalFormatting>
  <conditionalFormatting sqref="J274:K274">
    <cfRule type="duplicateValues" dxfId="261" priority="29"/>
  </conditionalFormatting>
  <conditionalFormatting sqref="J275:K275">
    <cfRule type="duplicateValues" dxfId="260" priority="28"/>
  </conditionalFormatting>
  <conditionalFormatting sqref="J276:K276">
    <cfRule type="duplicateValues" dxfId="259" priority="27"/>
  </conditionalFormatting>
  <conditionalFormatting sqref="J277:K277">
    <cfRule type="duplicateValues" dxfId="258" priority="26"/>
  </conditionalFormatting>
  <conditionalFormatting sqref="J278:K278">
    <cfRule type="duplicateValues" dxfId="257" priority="25"/>
  </conditionalFormatting>
  <conditionalFormatting sqref="J279:K279">
    <cfRule type="duplicateValues" dxfId="256" priority="24"/>
  </conditionalFormatting>
  <conditionalFormatting sqref="J280:K280">
    <cfRule type="duplicateValues" dxfId="255" priority="23"/>
  </conditionalFormatting>
  <conditionalFormatting sqref="K281:K282">
    <cfRule type="duplicateValues" dxfId="254" priority="22"/>
  </conditionalFormatting>
  <conditionalFormatting sqref="J283:K283">
    <cfRule type="duplicateValues" dxfId="253" priority="21"/>
  </conditionalFormatting>
  <conditionalFormatting sqref="J284:K284">
    <cfRule type="duplicateValues" dxfId="252" priority="20"/>
  </conditionalFormatting>
  <conditionalFormatting sqref="J285:K285">
    <cfRule type="duplicateValues" dxfId="251" priority="19"/>
  </conditionalFormatting>
  <conditionalFormatting sqref="J286:K286">
    <cfRule type="duplicateValues" dxfId="250" priority="18"/>
  </conditionalFormatting>
  <conditionalFormatting sqref="J287:K287">
    <cfRule type="duplicateValues" dxfId="249" priority="17"/>
  </conditionalFormatting>
  <conditionalFormatting sqref="J288:K288">
    <cfRule type="duplicateValues" dxfId="248" priority="16"/>
  </conditionalFormatting>
  <conditionalFormatting sqref="J289:K289">
    <cfRule type="duplicateValues" dxfId="247" priority="15"/>
  </conditionalFormatting>
  <conditionalFormatting sqref="J290:K290">
    <cfRule type="duplicateValues" dxfId="246" priority="14"/>
  </conditionalFormatting>
  <conditionalFormatting sqref="J291:K291">
    <cfRule type="duplicateValues" dxfId="245" priority="13"/>
  </conditionalFormatting>
  <conditionalFormatting sqref="J292:K292">
    <cfRule type="duplicateValues" dxfId="244" priority="12"/>
  </conditionalFormatting>
  <conditionalFormatting sqref="J293:K293">
    <cfRule type="duplicateValues" dxfId="243" priority="11"/>
  </conditionalFormatting>
  <conditionalFormatting sqref="J294:K294">
    <cfRule type="duplicateValues" dxfId="242" priority="10"/>
  </conditionalFormatting>
  <conditionalFormatting sqref="J295:K295">
    <cfRule type="duplicateValues" dxfId="241" priority="9"/>
  </conditionalFormatting>
  <conditionalFormatting sqref="J296:K296">
    <cfRule type="duplicateValues" dxfId="240" priority="8"/>
  </conditionalFormatting>
  <conditionalFormatting sqref="K298:K1048576">
    <cfRule type="duplicateValues" dxfId="239" priority="98"/>
  </conditionalFormatting>
  <conditionalFormatting sqref="J269:J270">
    <cfRule type="duplicateValues" dxfId="238" priority="2"/>
  </conditionalFormatting>
  <conditionalFormatting sqref="J281:J282">
    <cfRule type="duplicateValues" dxfId="237" priority="1"/>
  </conditionalFormatting>
  <dataValidations count="1">
    <dataValidation type="list" allowBlank="1" showInputMessage="1" showErrorMessage="1" sqref="M287:M292 M294:M295 J236:J238" xr:uid="{EDB29D10-DBC0-4A7B-844A-264990DC98C5}">
      <formula1>#REF!</formula1>
    </dataValidation>
  </dataValidations>
  <printOptions horizontalCentered="1"/>
  <pageMargins left="3.937007874015748E-2" right="3.937007874015748E-2" top="0.35433070866141736" bottom="0.35433070866141736" header="0.31496062992125984" footer="0.31496062992125984"/>
  <pageSetup paperSize="8" scale="65" fitToHeight="0" orientation="landscape" horizontalDpi="300" verticalDpi="300" r:id="rId1"/>
  <headerFooter>
    <oddFooter>&amp;LF-PIK-IT-086-Rev.00&amp;CPage &amp;P of &amp;N</oddFooter>
  </headerFooter>
  <rowBreaks count="1" manualBreakCount="1">
    <brk id="123" max="12" man="1"/>
  </row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6115-E4D1-4AA6-96A1-932D75D583D5}">
  <sheetPr>
    <tabColor rgb="FF00B050"/>
    <pageSetUpPr fitToPage="1"/>
  </sheetPr>
  <dimension ref="A1:CB240"/>
  <sheetViews>
    <sheetView showGridLines="0" view="pageBreakPreview" topLeftCell="F1" zoomScale="85" zoomScaleNormal="60" zoomScaleSheetLayoutView="85" workbookViewId="0">
      <selection activeCell="X72" sqref="X72"/>
    </sheetView>
  </sheetViews>
  <sheetFormatPr defaultColWidth="9.140625" defaultRowHeight="18.75" x14ac:dyDescent="0.25"/>
  <cols>
    <col min="1" max="1" width="13.140625" style="17" customWidth="1"/>
    <col min="2" max="2" width="26.140625" style="116" bestFit="1" customWidth="1"/>
    <col min="3" max="3" width="21.140625" style="38" customWidth="1"/>
    <col min="4" max="4" width="29" style="38" customWidth="1"/>
    <col min="5" max="5" width="28" style="38" customWidth="1"/>
    <col min="6" max="6" width="52.140625" style="38" customWidth="1"/>
    <col min="7" max="7" width="15.42578125" style="38" customWidth="1"/>
    <col min="8" max="8" width="17.42578125" style="17" customWidth="1"/>
    <col min="9" max="9" width="23.42578125" style="97" customWidth="1"/>
    <col min="10" max="11" width="2.42578125" style="1" bestFit="1" customWidth="1"/>
    <col min="12" max="14" width="3.140625" style="1" bestFit="1" customWidth="1"/>
    <col min="15" max="23" width="2.42578125" style="1" bestFit="1" customWidth="1"/>
    <col min="24" max="26" width="3.140625" style="1" bestFit="1" customWidth="1"/>
    <col min="27" max="35" width="2.42578125" style="1" bestFit="1" customWidth="1"/>
    <col min="36" max="38" width="3.140625" style="1" bestFit="1" customWidth="1"/>
    <col min="39" max="47" width="2.42578125" style="1" bestFit="1" customWidth="1"/>
    <col min="48" max="50" width="3.140625" style="1" bestFit="1" customWidth="1"/>
    <col min="51" max="59" width="2.42578125" style="1" bestFit="1" customWidth="1"/>
    <col min="60" max="62" width="3.140625" style="1" bestFit="1" customWidth="1"/>
    <col min="63" max="71" width="2.42578125" style="1" bestFit="1" customWidth="1"/>
    <col min="72" max="74" width="3.140625" style="1" bestFit="1" customWidth="1"/>
    <col min="75" max="78" width="2.42578125" style="1" bestFit="1" customWidth="1"/>
    <col min="79" max="16384" width="9.140625" style="1"/>
  </cols>
  <sheetData>
    <row r="1" spans="1:78" ht="137.25" customHeight="1" thickBot="1" x14ac:dyDescent="0.3">
      <c r="A1" s="587"/>
      <c r="B1" s="413"/>
      <c r="C1" s="489"/>
      <c r="D1" s="1062" t="s">
        <v>2698</v>
      </c>
      <c r="E1" s="1062"/>
      <c r="F1" s="1062"/>
      <c r="G1" s="1062"/>
      <c r="H1" s="1062"/>
      <c r="I1" s="1062"/>
      <c r="J1" s="1062"/>
      <c r="K1" s="1062"/>
      <c r="L1" s="1062"/>
      <c r="M1" s="1062"/>
      <c r="N1" s="1062"/>
      <c r="O1" s="1062"/>
      <c r="P1" s="1062"/>
      <c r="Q1" s="1062"/>
      <c r="R1" s="1062"/>
      <c r="S1" s="1062"/>
      <c r="T1" s="1062"/>
      <c r="U1" s="1062"/>
      <c r="V1" s="1062"/>
      <c r="W1" s="1062"/>
      <c r="X1" s="1062"/>
      <c r="Y1" s="1062"/>
      <c r="Z1" s="1062"/>
      <c r="AA1" s="1062"/>
      <c r="AB1" s="1062"/>
      <c r="AC1" s="1062"/>
      <c r="AD1" s="1062"/>
      <c r="AE1" s="1062"/>
      <c r="AF1" s="1062"/>
      <c r="AG1" s="1062"/>
      <c r="AH1" s="1062"/>
      <c r="AI1" s="1062"/>
      <c r="AJ1" s="1062"/>
      <c r="AK1" s="1062"/>
      <c r="AL1" s="1062"/>
      <c r="AM1" s="1062"/>
      <c r="AN1" s="1062"/>
      <c r="AO1" s="1062"/>
      <c r="AP1" s="1062"/>
      <c r="AQ1" s="1062"/>
      <c r="AR1" s="1062"/>
      <c r="AS1" s="1062"/>
      <c r="AT1" s="489"/>
      <c r="AU1" s="489"/>
      <c r="AV1" s="489"/>
      <c r="AW1" s="489"/>
      <c r="AX1" s="489"/>
      <c r="AY1" s="489"/>
      <c r="AZ1" s="489"/>
      <c r="BA1" s="489"/>
      <c r="BB1" s="489"/>
      <c r="BC1" s="489"/>
      <c r="BD1" s="489"/>
      <c r="BE1" s="489"/>
      <c r="BF1" s="489"/>
      <c r="BG1" s="489"/>
      <c r="BH1" s="489"/>
      <c r="BI1" s="489"/>
      <c r="BJ1" s="489"/>
      <c r="BK1" s="489"/>
      <c r="BL1" s="489"/>
      <c r="BM1" s="489"/>
      <c r="BN1" s="489"/>
      <c r="BO1" s="489"/>
      <c r="BP1" s="489"/>
      <c r="BQ1" s="489"/>
      <c r="BR1" s="489"/>
      <c r="BS1" s="489"/>
      <c r="BT1" s="489"/>
      <c r="BU1" s="489"/>
      <c r="BV1" s="489"/>
      <c r="BW1" s="489"/>
      <c r="BX1" s="489"/>
      <c r="BY1" s="489"/>
      <c r="BZ1" s="588"/>
    </row>
    <row r="2" spans="1:78" ht="19.5" customHeight="1" thickBot="1" x14ac:dyDescent="0.3">
      <c r="A2" s="577" t="s">
        <v>2699</v>
      </c>
      <c r="B2" s="578"/>
      <c r="C2" s="578"/>
      <c r="D2" s="578"/>
      <c r="E2" s="578"/>
      <c r="F2" s="578"/>
      <c r="G2" s="578"/>
      <c r="H2" s="1135"/>
      <c r="I2" s="1135"/>
      <c r="J2" s="1135"/>
      <c r="K2" s="1135"/>
      <c r="L2" s="1135"/>
      <c r="M2" s="1135"/>
      <c r="N2" s="1135"/>
      <c r="O2" s="1135"/>
      <c r="P2" s="1135"/>
      <c r="Q2" s="1135"/>
      <c r="R2" s="1135"/>
      <c r="S2" s="1135"/>
      <c r="T2" s="1135"/>
      <c r="U2" s="1135"/>
      <c r="V2" s="1135"/>
      <c r="W2" s="1135"/>
      <c r="X2" s="1135"/>
      <c r="Y2" s="1135"/>
      <c r="Z2" s="1135"/>
      <c r="AA2" s="1135"/>
      <c r="AB2" s="1135"/>
      <c r="AC2" s="1135"/>
      <c r="AD2" s="1135"/>
      <c r="AE2" s="1135"/>
      <c r="AF2" s="1135"/>
      <c r="AG2" s="1135"/>
      <c r="AH2" s="1135"/>
      <c r="AI2" s="1135"/>
      <c r="AJ2" s="1135"/>
      <c r="AK2" s="1135"/>
      <c r="AL2" s="1135"/>
      <c r="AM2" s="1135"/>
      <c r="AN2" s="1135"/>
      <c r="AO2" s="1135"/>
      <c r="AP2" s="1135"/>
      <c r="AQ2" s="1135"/>
      <c r="AR2" s="1135"/>
      <c r="AS2" s="1135"/>
      <c r="AT2" s="1135"/>
      <c r="AU2" s="1135"/>
      <c r="AV2" s="1135"/>
      <c r="AW2" s="1135"/>
      <c r="AX2" s="1135"/>
      <c r="AY2" s="1135"/>
      <c r="AZ2" s="1135"/>
      <c r="BA2" s="1135"/>
      <c r="BB2" s="1135"/>
      <c r="BC2" s="1135"/>
      <c r="BD2" s="1135"/>
      <c r="BE2" s="1135"/>
      <c r="BF2" s="1135"/>
      <c r="BG2" s="1135"/>
      <c r="BH2" s="1135"/>
      <c r="BI2" s="1135"/>
      <c r="BJ2" s="1135"/>
      <c r="BK2" s="1135"/>
      <c r="BL2" s="1135"/>
      <c r="BM2" s="1135"/>
      <c r="BN2" s="1135"/>
      <c r="BO2" s="1135"/>
      <c r="BP2" s="1135"/>
      <c r="BQ2" s="1135"/>
      <c r="BR2" s="1135"/>
      <c r="BS2" s="1135"/>
      <c r="BT2" s="1135"/>
      <c r="BU2" s="1135"/>
      <c r="BV2" s="1135"/>
      <c r="BW2" s="1135"/>
      <c r="BX2" s="1135"/>
      <c r="BY2" s="1135"/>
      <c r="BZ2" s="1136"/>
    </row>
    <row r="3" spans="1:78" ht="15" customHeight="1" x14ac:dyDescent="0.25">
      <c r="A3" s="1139" t="s">
        <v>11</v>
      </c>
      <c r="B3" s="1137" t="s">
        <v>12</v>
      </c>
      <c r="C3" s="1137" t="s">
        <v>13</v>
      </c>
      <c r="D3" s="1141" t="s">
        <v>1715</v>
      </c>
      <c r="E3" s="1141"/>
      <c r="F3" s="1141"/>
      <c r="G3" s="1141"/>
      <c r="H3" s="1132" t="s">
        <v>2687</v>
      </c>
      <c r="I3" s="1131" t="s">
        <v>1385</v>
      </c>
      <c r="J3" s="1129">
        <v>2026</v>
      </c>
      <c r="K3" s="1129"/>
      <c r="L3" s="1129"/>
      <c r="M3" s="1129"/>
      <c r="N3" s="1129"/>
      <c r="O3" s="1129">
        <v>2027</v>
      </c>
      <c r="P3" s="1129"/>
      <c r="Q3" s="1129"/>
      <c r="R3" s="1129"/>
      <c r="S3" s="1129"/>
      <c r="T3" s="1129"/>
      <c r="U3" s="1129"/>
      <c r="V3" s="1129"/>
      <c r="W3" s="1129"/>
      <c r="X3" s="1129"/>
      <c r="Y3" s="1129"/>
      <c r="Z3" s="1129"/>
      <c r="AA3" s="1129">
        <v>2028</v>
      </c>
      <c r="AB3" s="1129"/>
      <c r="AC3" s="1129"/>
      <c r="AD3" s="1129"/>
      <c r="AE3" s="1129"/>
      <c r="AF3" s="1129"/>
      <c r="AG3" s="1129"/>
      <c r="AH3" s="1129"/>
      <c r="AI3" s="1129"/>
      <c r="AJ3" s="1129"/>
      <c r="AK3" s="1129"/>
      <c r="AL3" s="1129"/>
      <c r="AM3" s="1129">
        <v>2029</v>
      </c>
      <c r="AN3" s="1129"/>
      <c r="AO3" s="1129"/>
      <c r="AP3" s="1129"/>
      <c r="AQ3" s="1129"/>
      <c r="AR3" s="1129"/>
      <c r="AS3" s="1129"/>
      <c r="AT3" s="1129"/>
      <c r="AU3" s="1129"/>
      <c r="AV3" s="1129"/>
      <c r="AW3" s="1129"/>
      <c r="AX3" s="1129"/>
      <c r="AY3" s="1129">
        <v>2030</v>
      </c>
      <c r="AZ3" s="1129"/>
      <c r="BA3" s="1129"/>
      <c r="BB3" s="1129"/>
      <c r="BC3" s="1129"/>
      <c r="BD3" s="1129"/>
      <c r="BE3" s="1129"/>
      <c r="BF3" s="1129"/>
      <c r="BG3" s="1129"/>
      <c r="BH3" s="1129"/>
      <c r="BI3" s="1129"/>
      <c r="BJ3" s="1129"/>
      <c r="BK3" s="1129">
        <v>2031</v>
      </c>
      <c r="BL3" s="1129"/>
      <c r="BM3" s="1129"/>
      <c r="BN3" s="1129"/>
      <c r="BO3" s="1129"/>
      <c r="BP3" s="1129"/>
      <c r="BQ3" s="1129"/>
      <c r="BR3" s="1129"/>
      <c r="BS3" s="1129"/>
      <c r="BT3" s="1129"/>
      <c r="BU3" s="1129"/>
      <c r="BV3" s="1129"/>
      <c r="BW3" s="1129">
        <v>2031</v>
      </c>
      <c r="BX3" s="1129"/>
      <c r="BY3" s="1129"/>
      <c r="BZ3" s="1130"/>
    </row>
    <row r="4" spans="1:78" s="17" customFormat="1" ht="19.5" thickBot="1" x14ac:dyDescent="0.3">
      <c r="A4" s="1140"/>
      <c r="B4" s="1138"/>
      <c r="C4" s="1138"/>
      <c r="D4" s="389" t="s">
        <v>14</v>
      </c>
      <c r="E4" s="389" t="s">
        <v>15</v>
      </c>
      <c r="F4" s="389" t="s">
        <v>16</v>
      </c>
      <c r="G4" s="389" t="s">
        <v>17</v>
      </c>
      <c r="H4" s="1133"/>
      <c r="I4" s="1070"/>
      <c r="J4" s="635">
        <v>8</v>
      </c>
      <c r="K4" s="635">
        <v>9</v>
      </c>
      <c r="L4" s="635">
        <v>10</v>
      </c>
      <c r="M4" s="635">
        <v>11</v>
      </c>
      <c r="N4" s="635">
        <v>12</v>
      </c>
      <c r="O4" s="635">
        <v>1</v>
      </c>
      <c r="P4" s="635">
        <v>2</v>
      </c>
      <c r="Q4" s="635">
        <v>3</v>
      </c>
      <c r="R4" s="635">
        <v>4</v>
      </c>
      <c r="S4" s="635">
        <v>5</v>
      </c>
      <c r="T4" s="635">
        <v>6</v>
      </c>
      <c r="U4" s="635">
        <v>7</v>
      </c>
      <c r="V4" s="635">
        <v>8</v>
      </c>
      <c r="W4" s="635">
        <v>9</v>
      </c>
      <c r="X4" s="635">
        <v>10</v>
      </c>
      <c r="Y4" s="635">
        <v>11</v>
      </c>
      <c r="Z4" s="635">
        <v>12</v>
      </c>
      <c r="AA4" s="635">
        <v>1</v>
      </c>
      <c r="AB4" s="635">
        <v>2</v>
      </c>
      <c r="AC4" s="635">
        <v>3</v>
      </c>
      <c r="AD4" s="635">
        <v>4</v>
      </c>
      <c r="AE4" s="635">
        <v>5</v>
      </c>
      <c r="AF4" s="635">
        <v>6</v>
      </c>
      <c r="AG4" s="635">
        <v>7</v>
      </c>
      <c r="AH4" s="635">
        <v>8</v>
      </c>
      <c r="AI4" s="635">
        <v>9</v>
      </c>
      <c r="AJ4" s="635">
        <v>10</v>
      </c>
      <c r="AK4" s="635">
        <v>11</v>
      </c>
      <c r="AL4" s="635">
        <v>12</v>
      </c>
      <c r="AM4" s="635">
        <v>1</v>
      </c>
      <c r="AN4" s="635">
        <v>2</v>
      </c>
      <c r="AO4" s="635">
        <v>3</v>
      </c>
      <c r="AP4" s="635">
        <v>4</v>
      </c>
      <c r="AQ4" s="635">
        <v>5</v>
      </c>
      <c r="AR4" s="635">
        <v>6</v>
      </c>
      <c r="AS4" s="635">
        <v>7</v>
      </c>
      <c r="AT4" s="635">
        <v>8</v>
      </c>
      <c r="AU4" s="635">
        <v>9</v>
      </c>
      <c r="AV4" s="635">
        <v>10</v>
      </c>
      <c r="AW4" s="635">
        <v>11</v>
      </c>
      <c r="AX4" s="635">
        <v>12</v>
      </c>
      <c r="AY4" s="635">
        <v>1</v>
      </c>
      <c r="AZ4" s="635">
        <v>2</v>
      </c>
      <c r="BA4" s="635">
        <v>3</v>
      </c>
      <c r="BB4" s="635">
        <v>4</v>
      </c>
      <c r="BC4" s="635">
        <v>5</v>
      </c>
      <c r="BD4" s="635">
        <v>6</v>
      </c>
      <c r="BE4" s="635">
        <v>7</v>
      </c>
      <c r="BF4" s="635">
        <v>8</v>
      </c>
      <c r="BG4" s="635">
        <v>9</v>
      </c>
      <c r="BH4" s="635">
        <v>10</v>
      </c>
      <c r="BI4" s="635">
        <v>11</v>
      </c>
      <c r="BJ4" s="635">
        <v>12</v>
      </c>
      <c r="BK4" s="635">
        <v>1</v>
      </c>
      <c r="BL4" s="635">
        <v>2</v>
      </c>
      <c r="BM4" s="635">
        <v>3</v>
      </c>
      <c r="BN4" s="635">
        <v>4</v>
      </c>
      <c r="BO4" s="635">
        <v>5</v>
      </c>
      <c r="BP4" s="635">
        <v>6</v>
      </c>
      <c r="BQ4" s="635">
        <v>7</v>
      </c>
      <c r="BR4" s="635">
        <v>8</v>
      </c>
      <c r="BS4" s="635">
        <v>9</v>
      </c>
      <c r="BT4" s="635">
        <v>10</v>
      </c>
      <c r="BU4" s="635">
        <v>11</v>
      </c>
      <c r="BV4" s="635">
        <v>12</v>
      </c>
      <c r="BW4" s="635">
        <v>1</v>
      </c>
      <c r="BX4" s="635">
        <v>2</v>
      </c>
      <c r="BY4" s="635">
        <v>3</v>
      </c>
      <c r="BZ4" s="636">
        <v>4</v>
      </c>
    </row>
    <row r="5" spans="1:78" s="39" customFormat="1" x14ac:dyDescent="0.25">
      <c r="A5" s="28">
        <v>1</v>
      </c>
      <c r="B5" s="112" t="s">
        <v>257</v>
      </c>
      <c r="C5" s="30" t="s">
        <v>30</v>
      </c>
      <c r="D5" s="30" t="s">
        <v>115</v>
      </c>
      <c r="E5" s="112" t="s">
        <v>124</v>
      </c>
      <c r="F5" s="112" t="s">
        <v>1472</v>
      </c>
      <c r="G5" s="112">
        <v>1208059</v>
      </c>
      <c r="H5" s="526">
        <v>43455</v>
      </c>
      <c r="I5" s="526">
        <f>EDATE(H5,72)</f>
        <v>45647</v>
      </c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  <c r="AA5" s="462"/>
      <c r="AB5" s="462"/>
      <c r="AC5" s="462"/>
      <c r="AD5" s="462"/>
      <c r="AE5" s="462"/>
      <c r="AF5" s="462"/>
      <c r="AG5" s="462"/>
      <c r="AH5" s="462"/>
      <c r="AI5" s="462"/>
      <c r="AJ5" s="462"/>
      <c r="AK5" s="462"/>
      <c r="AL5" s="462"/>
      <c r="AM5" s="462"/>
      <c r="AN5" s="462"/>
      <c r="AO5" s="462"/>
      <c r="AP5" s="462"/>
      <c r="AQ5" s="462"/>
      <c r="AR5" s="462"/>
      <c r="AS5" s="462"/>
      <c r="AT5" s="462"/>
      <c r="AU5" s="462"/>
      <c r="AV5" s="462"/>
      <c r="AW5" s="462"/>
      <c r="AX5" s="462"/>
      <c r="AY5" s="462"/>
      <c r="AZ5" s="462"/>
      <c r="BA5" s="462"/>
      <c r="BB5" s="462"/>
      <c r="BC5" s="462"/>
      <c r="BD5" s="462"/>
      <c r="BE5" s="462"/>
      <c r="BF5" s="462"/>
      <c r="BG5" s="462"/>
      <c r="BH5" s="462"/>
      <c r="BI5" s="462"/>
      <c r="BJ5" s="462"/>
      <c r="BK5" s="462"/>
      <c r="BL5" s="462"/>
      <c r="BM5" s="462"/>
      <c r="BN5" s="462"/>
      <c r="BO5" s="462"/>
      <c r="BP5" s="462"/>
      <c r="BQ5" s="462"/>
      <c r="BR5" s="462"/>
      <c r="BS5" s="462"/>
      <c r="BT5" s="462"/>
      <c r="BU5" s="462"/>
      <c r="BV5" s="462"/>
      <c r="BW5" s="462"/>
      <c r="BX5" s="462"/>
      <c r="BY5" s="462"/>
      <c r="BZ5" s="634"/>
    </row>
    <row r="6" spans="1:78" s="39" customFormat="1" x14ac:dyDescent="0.25">
      <c r="A6" s="40">
        <v>2</v>
      </c>
      <c r="B6" s="53" t="s">
        <v>253</v>
      </c>
      <c r="C6" s="42" t="s">
        <v>30</v>
      </c>
      <c r="D6" s="42" t="s">
        <v>115</v>
      </c>
      <c r="E6" s="42" t="s">
        <v>124</v>
      </c>
      <c r="F6" s="53" t="s">
        <v>1466</v>
      </c>
      <c r="G6" s="53">
        <v>1208059</v>
      </c>
      <c r="H6" s="491">
        <v>43455</v>
      </c>
      <c r="I6" s="491">
        <f t="shared" ref="I6:I69" si="0">EDATE(H6,72)</f>
        <v>45647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622"/>
    </row>
    <row r="7" spans="1:78" s="39" customFormat="1" x14ac:dyDescent="0.25">
      <c r="A7" s="40">
        <v>3</v>
      </c>
      <c r="B7" s="53" t="s">
        <v>486</v>
      </c>
      <c r="C7" s="42" t="s">
        <v>58</v>
      </c>
      <c r="D7" s="53" t="s">
        <v>413</v>
      </c>
      <c r="E7" s="53" t="s">
        <v>455</v>
      </c>
      <c r="F7" s="53" t="s">
        <v>487</v>
      </c>
      <c r="G7" s="53">
        <v>1506019</v>
      </c>
      <c r="H7" s="491">
        <v>43732</v>
      </c>
      <c r="I7" s="491">
        <f t="shared" si="0"/>
        <v>45924</v>
      </c>
      <c r="J7" s="620" t="s">
        <v>2162</v>
      </c>
      <c r="K7" s="620"/>
      <c r="L7" s="620"/>
      <c r="M7" s="620"/>
      <c r="N7" s="620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622"/>
    </row>
    <row r="8" spans="1:78" s="39" customFormat="1" x14ac:dyDescent="0.25">
      <c r="A8" s="40">
        <v>4</v>
      </c>
      <c r="B8" s="53" t="s">
        <v>612</v>
      </c>
      <c r="C8" s="42" t="s">
        <v>58</v>
      </c>
      <c r="D8" s="53" t="s">
        <v>597</v>
      </c>
      <c r="E8" s="53" t="s">
        <v>598</v>
      </c>
      <c r="F8" s="53" t="s">
        <v>613</v>
      </c>
      <c r="G8" s="53">
        <v>1109101</v>
      </c>
      <c r="H8" s="491">
        <v>43732</v>
      </c>
      <c r="I8" s="491">
        <f t="shared" si="0"/>
        <v>45924</v>
      </c>
      <c r="J8" s="620" t="s">
        <v>2162</v>
      </c>
      <c r="K8" s="620"/>
      <c r="L8" s="620"/>
      <c r="M8" s="620"/>
      <c r="N8" s="620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622"/>
    </row>
    <row r="9" spans="1:78" s="39" customFormat="1" x14ac:dyDescent="0.25">
      <c r="A9" s="40">
        <v>5</v>
      </c>
      <c r="B9" s="53" t="s">
        <v>528</v>
      </c>
      <c r="C9" s="42" t="s">
        <v>58</v>
      </c>
      <c r="D9" s="42" t="s">
        <v>510</v>
      </c>
      <c r="E9" s="53" t="s">
        <v>510</v>
      </c>
      <c r="F9" s="53" t="s">
        <v>1558</v>
      </c>
      <c r="G9" s="53" t="s">
        <v>32</v>
      </c>
      <c r="H9" s="491">
        <v>43796</v>
      </c>
      <c r="I9" s="491">
        <f t="shared" si="0"/>
        <v>45988</v>
      </c>
      <c r="J9" s="620" t="s">
        <v>2162</v>
      </c>
      <c r="K9" s="620"/>
      <c r="L9" s="620"/>
      <c r="M9" s="620"/>
      <c r="N9" s="620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622"/>
    </row>
    <row r="10" spans="1:78" s="39" customFormat="1" x14ac:dyDescent="0.25">
      <c r="A10" s="40">
        <v>6</v>
      </c>
      <c r="B10" s="53" t="s">
        <v>618</v>
      </c>
      <c r="C10" s="42" t="s">
        <v>58</v>
      </c>
      <c r="D10" s="53" t="s">
        <v>597</v>
      </c>
      <c r="E10" s="53" t="s">
        <v>598</v>
      </c>
      <c r="F10" s="53" t="s">
        <v>619</v>
      </c>
      <c r="G10" s="53">
        <v>1108001</v>
      </c>
      <c r="H10" s="491">
        <v>43796</v>
      </c>
      <c r="I10" s="491">
        <f t="shared" si="0"/>
        <v>45988</v>
      </c>
      <c r="J10" s="620"/>
      <c r="K10" s="620" t="s">
        <v>2162</v>
      </c>
      <c r="L10" s="620"/>
      <c r="M10" s="620"/>
      <c r="N10" s="620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622"/>
    </row>
    <row r="11" spans="1:78" s="39" customFormat="1" x14ac:dyDescent="0.25">
      <c r="A11" s="40">
        <v>7</v>
      </c>
      <c r="B11" s="53" t="s">
        <v>249</v>
      </c>
      <c r="C11" s="42" t="s">
        <v>30</v>
      </c>
      <c r="D11" s="42" t="s">
        <v>115</v>
      </c>
      <c r="E11" s="42" t="s">
        <v>124</v>
      </c>
      <c r="F11" s="53" t="s">
        <v>250</v>
      </c>
      <c r="G11" s="53">
        <v>1208059</v>
      </c>
      <c r="H11" s="491">
        <v>43826</v>
      </c>
      <c r="I11" s="491">
        <f t="shared" si="0"/>
        <v>46018</v>
      </c>
      <c r="J11" s="620"/>
      <c r="K11" s="620" t="s">
        <v>2162</v>
      </c>
      <c r="L11" s="620"/>
      <c r="M11" s="620"/>
      <c r="N11" s="620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622"/>
    </row>
    <row r="12" spans="1:78" s="39" customFormat="1" x14ac:dyDescent="0.25">
      <c r="A12" s="40">
        <v>8</v>
      </c>
      <c r="B12" s="53" t="s">
        <v>667</v>
      </c>
      <c r="C12" s="42" t="s">
        <v>179</v>
      </c>
      <c r="D12" s="53" t="s">
        <v>597</v>
      </c>
      <c r="E12" s="53" t="s">
        <v>653</v>
      </c>
      <c r="F12" s="53" t="s">
        <v>668</v>
      </c>
      <c r="G12" s="53">
        <v>1808002</v>
      </c>
      <c r="H12" s="491">
        <v>43826</v>
      </c>
      <c r="I12" s="491">
        <f t="shared" si="0"/>
        <v>46018</v>
      </c>
      <c r="J12" s="620"/>
      <c r="K12" s="620" t="s">
        <v>2162</v>
      </c>
      <c r="L12" s="620"/>
      <c r="M12" s="620"/>
      <c r="N12" s="620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622"/>
    </row>
    <row r="13" spans="1:78" s="39" customFormat="1" x14ac:dyDescent="0.25">
      <c r="A13" s="40">
        <v>9</v>
      </c>
      <c r="B13" s="53" t="s">
        <v>1067</v>
      </c>
      <c r="C13" s="42" t="s">
        <v>58</v>
      </c>
      <c r="D13" s="43" t="s">
        <v>1026</v>
      </c>
      <c r="E13" s="53" t="s">
        <v>1053</v>
      </c>
      <c r="F13" s="53" t="s">
        <v>1068</v>
      </c>
      <c r="G13" s="53">
        <v>1405012</v>
      </c>
      <c r="H13" s="491">
        <v>43826</v>
      </c>
      <c r="I13" s="491">
        <f t="shared" si="0"/>
        <v>46018</v>
      </c>
      <c r="J13" s="620"/>
      <c r="K13" s="620"/>
      <c r="L13" s="620" t="s">
        <v>2162</v>
      </c>
      <c r="M13" s="620"/>
      <c r="N13" s="620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622"/>
    </row>
    <row r="14" spans="1:78" s="39" customFormat="1" x14ac:dyDescent="0.25">
      <c r="A14" s="40">
        <v>10</v>
      </c>
      <c r="B14" s="53" t="s">
        <v>622</v>
      </c>
      <c r="C14" s="42" t="s">
        <v>58</v>
      </c>
      <c r="D14" s="53" t="s">
        <v>597</v>
      </c>
      <c r="E14" s="53" t="s">
        <v>598</v>
      </c>
      <c r="F14" s="53" t="s">
        <v>623</v>
      </c>
      <c r="G14" s="53">
        <v>1302034</v>
      </c>
      <c r="H14" s="491">
        <v>43826</v>
      </c>
      <c r="I14" s="491">
        <f t="shared" si="0"/>
        <v>46018</v>
      </c>
      <c r="J14" s="620"/>
      <c r="K14" s="620"/>
      <c r="L14" s="620" t="s">
        <v>2162</v>
      </c>
      <c r="M14" s="620"/>
      <c r="N14" s="620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622"/>
    </row>
    <row r="15" spans="1:78" s="39" customFormat="1" x14ac:dyDescent="0.25">
      <c r="A15" s="40">
        <v>11</v>
      </c>
      <c r="B15" s="53" t="s">
        <v>534</v>
      </c>
      <c r="C15" s="42" t="s">
        <v>179</v>
      </c>
      <c r="D15" s="42" t="s">
        <v>510</v>
      </c>
      <c r="E15" s="53" t="s">
        <v>510</v>
      </c>
      <c r="F15" s="53" t="s">
        <v>511</v>
      </c>
      <c r="G15" s="53">
        <v>1302030</v>
      </c>
      <c r="H15" s="491">
        <v>43826</v>
      </c>
      <c r="I15" s="491">
        <f t="shared" si="0"/>
        <v>46018</v>
      </c>
      <c r="J15" s="620"/>
      <c r="K15" s="620"/>
      <c r="L15" s="620" t="s">
        <v>2162</v>
      </c>
      <c r="M15" s="620"/>
      <c r="N15" s="620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622"/>
    </row>
    <row r="16" spans="1:78" s="39" customFormat="1" x14ac:dyDescent="0.25">
      <c r="A16" s="40">
        <v>12</v>
      </c>
      <c r="B16" s="53" t="s">
        <v>242</v>
      </c>
      <c r="C16" s="42" t="s">
        <v>179</v>
      </c>
      <c r="D16" s="42" t="s">
        <v>115</v>
      </c>
      <c r="E16" s="53" t="s">
        <v>124</v>
      </c>
      <c r="F16" s="44" t="s">
        <v>1462</v>
      </c>
      <c r="G16" s="53"/>
      <c r="H16" s="491">
        <v>43826</v>
      </c>
      <c r="I16" s="491">
        <f t="shared" si="0"/>
        <v>46018</v>
      </c>
      <c r="J16" s="620"/>
      <c r="K16" s="620"/>
      <c r="L16" s="620"/>
      <c r="M16" s="620" t="s">
        <v>2162</v>
      </c>
      <c r="N16" s="620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622"/>
    </row>
    <row r="17" spans="1:78" s="39" customFormat="1" x14ac:dyDescent="0.25">
      <c r="A17" s="40">
        <v>13</v>
      </c>
      <c r="B17" s="53" t="s">
        <v>637</v>
      </c>
      <c r="C17" s="42" t="s">
        <v>179</v>
      </c>
      <c r="D17" s="53" t="s">
        <v>597</v>
      </c>
      <c r="E17" s="53" t="s">
        <v>629</v>
      </c>
      <c r="F17" s="53" t="s">
        <v>638</v>
      </c>
      <c r="G17" s="53">
        <v>1011021</v>
      </c>
      <c r="H17" s="491">
        <v>43826</v>
      </c>
      <c r="I17" s="491">
        <f t="shared" si="0"/>
        <v>46018</v>
      </c>
      <c r="J17" s="620"/>
      <c r="K17" s="620"/>
      <c r="L17" s="620"/>
      <c r="M17" s="620" t="s">
        <v>2162</v>
      </c>
      <c r="N17" s="620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622"/>
    </row>
    <row r="18" spans="1:78" s="39" customFormat="1" x14ac:dyDescent="0.25">
      <c r="A18" s="40">
        <v>14</v>
      </c>
      <c r="B18" s="53" t="s">
        <v>481</v>
      </c>
      <c r="C18" s="42" t="s">
        <v>283</v>
      </c>
      <c r="D18" s="53" t="s">
        <v>413</v>
      </c>
      <c r="E18" s="53" t="s">
        <v>455</v>
      </c>
      <c r="F18" s="53" t="s">
        <v>482</v>
      </c>
      <c r="G18" s="53">
        <v>2412013</v>
      </c>
      <c r="H18" s="491">
        <v>43826</v>
      </c>
      <c r="I18" s="491">
        <f t="shared" si="0"/>
        <v>46018</v>
      </c>
      <c r="J18" s="620"/>
      <c r="K18" s="620"/>
      <c r="L18" s="620"/>
      <c r="M18" s="620" t="s">
        <v>2162</v>
      </c>
      <c r="N18" s="620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622"/>
    </row>
    <row r="19" spans="1:78" s="39" customFormat="1" x14ac:dyDescent="0.25">
      <c r="A19" s="40">
        <v>15</v>
      </c>
      <c r="B19" s="53" t="s">
        <v>1018</v>
      </c>
      <c r="C19" s="42" t="s">
        <v>179</v>
      </c>
      <c r="D19" s="53" t="s">
        <v>902</v>
      </c>
      <c r="E19" s="53" t="s">
        <v>1004</v>
      </c>
      <c r="F19" s="418" t="s">
        <v>1019</v>
      </c>
      <c r="G19" s="53">
        <v>1503046</v>
      </c>
      <c r="H19" s="491">
        <v>43861</v>
      </c>
      <c r="I19" s="491">
        <f t="shared" si="0"/>
        <v>46053</v>
      </c>
      <c r="J19" s="620"/>
      <c r="K19" s="620"/>
      <c r="L19" s="620"/>
      <c r="M19" s="620"/>
      <c r="N19" s="620" t="s">
        <v>2162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622"/>
    </row>
    <row r="20" spans="1:78" s="39" customFormat="1" x14ac:dyDescent="0.25">
      <c r="A20" s="40">
        <v>16</v>
      </c>
      <c r="B20" s="53" t="s">
        <v>1262</v>
      </c>
      <c r="C20" s="42" t="s">
        <v>179</v>
      </c>
      <c r="D20" s="42" t="s">
        <v>1120</v>
      </c>
      <c r="E20" s="53" t="s">
        <v>1225</v>
      </c>
      <c r="F20" s="416" t="s">
        <v>1263</v>
      </c>
      <c r="G20" s="53">
        <v>1011015</v>
      </c>
      <c r="H20" s="491">
        <v>43861</v>
      </c>
      <c r="I20" s="491">
        <f t="shared" si="0"/>
        <v>46053</v>
      </c>
      <c r="J20" s="620"/>
      <c r="K20" s="620"/>
      <c r="L20" s="620"/>
      <c r="M20" s="620"/>
      <c r="N20" s="620" t="s">
        <v>2162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622"/>
    </row>
    <row r="21" spans="1:78" s="39" customFormat="1" x14ac:dyDescent="0.25">
      <c r="A21" s="40">
        <v>17</v>
      </c>
      <c r="B21" s="43" t="s">
        <v>607</v>
      </c>
      <c r="C21" s="42" t="s">
        <v>179</v>
      </c>
      <c r="D21" s="53" t="s">
        <v>597</v>
      </c>
      <c r="E21" s="53" t="s">
        <v>598</v>
      </c>
      <c r="F21" s="53" t="s">
        <v>608</v>
      </c>
      <c r="G21" s="53">
        <v>1302038</v>
      </c>
      <c r="H21" s="491">
        <v>43861</v>
      </c>
      <c r="I21" s="491">
        <f t="shared" si="0"/>
        <v>46053</v>
      </c>
      <c r="J21" s="620"/>
      <c r="K21" s="620"/>
      <c r="L21" s="620"/>
      <c r="M21" s="620"/>
      <c r="N21" s="620" t="s">
        <v>2162</v>
      </c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622"/>
    </row>
    <row r="22" spans="1:78" s="39" customFormat="1" x14ac:dyDescent="0.25">
      <c r="A22" s="40">
        <v>18</v>
      </c>
      <c r="B22" s="53" t="s">
        <v>442</v>
      </c>
      <c r="C22" s="42" t="s">
        <v>283</v>
      </c>
      <c r="D22" s="53" t="s">
        <v>413</v>
      </c>
      <c r="E22" s="53" t="s">
        <v>422</v>
      </c>
      <c r="F22" s="53" t="s">
        <v>443</v>
      </c>
      <c r="G22" s="53">
        <v>1703001</v>
      </c>
      <c r="H22" s="491">
        <v>44227</v>
      </c>
      <c r="I22" s="491">
        <f t="shared" si="0"/>
        <v>46418</v>
      </c>
      <c r="J22" s="37"/>
      <c r="K22" s="37"/>
      <c r="L22" s="37"/>
      <c r="M22" s="37"/>
      <c r="N22" s="37"/>
      <c r="O22" s="620" t="s">
        <v>2162</v>
      </c>
      <c r="P22" s="620"/>
      <c r="Q22" s="620"/>
      <c r="R22" s="620"/>
      <c r="S22" s="620"/>
      <c r="T22" s="620"/>
      <c r="U22" s="620"/>
      <c r="V22" s="620"/>
      <c r="W22" s="620"/>
      <c r="X22" s="620"/>
      <c r="Y22" s="620"/>
      <c r="Z22" s="620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622"/>
    </row>
    <row r="23" spans="1:78" s="39" customFormat="1" x14ac:dyDescent="0.25">
      <c r="A23" s="40">
        <v>19</v>
      </c>
      <c r="B23" s="53" t="s">
        <v>449</v>
      </c>
      <c r="C23" s="42" t="s">
        <v>283</v>
      </c>
      <c r="D23" s="53" t="s">
        <v>413</v>
      </c>
      <c r="E23" s="53" t="s">
        <v>422</v>
      </c>
      <c r="F23" s="53" t="s">
        <v>450</v>
      </c>
      <c r="G23" s="53">
        <v>1801027</v>
      </c>
      <c r="H23" s="491">
        <v>44227</v>
      </c>
      <c r="I23" s="491">
        <f t="shared" si="0"/>
        <v>46418</v>
      </c>
      <c r="J23" s="37"/>
      <c r="K23" s="37"/>
      <c r="L23" s="37"/>
      <c r="M23" s="37"/>
      <c r="N23" s="37"/>
      <c r="O23" s="620" t="s">
        <v>2162</v>
      </c>
      <c r="P23" s="620"/>
      <c r="Q23" s="620"/>
      <c r="R23" s="620"/>
      <c r="S23" s="620"/>
      <c r="T23" s="620"/>
      <c r="U23" s="620"/>
      <c r="V23" s="620"/>
      <c r="W23" s="620"/>
      <c r="X23" s="620"/>
      <c r="Y23" s="620"/>
      <c r="Z23" s="620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622"/>
    </row>
    <row r="24" spans="1:78" s="39" customFormat="1" x14ac:dyDescent="0.25">
      <c r="A24" s="40">
        <v>20</v>
      </c>
      <c r="B24" s="53" t="s">
        <v>1289</v>
      </c>
      <c r="C24" s="42" t="s">
        <v>30</v>
      </c>
      <c r="D24" s="42" t="s">
        <v>1120</v>
      </c>
      <c r="E24" s="43" t="s">
        <v>1120</v>
      </c>
      <c r="F24" s="53" t="s">
        <v>1290</v>
      </c>
      <c r="G24" s="53">
        <v>1011031</v>
      </c>
      <c r="H24" s="491">
        <v>44286</v>
      </c>
      <c r="I24" s="491">
        <f t="shared" si="0"/>
        <v>46477</v>
      </c>
      <c r="J24" s="37"/>
      <c r="K24" s="37"/>
      <c r="L24" s="37"/>
      <c r="M24" s="37"/>
      <c r="N24" s="37"/>
      <c r="O24" s="620" t="s">
        <v>2162</v>
      </c>
      <c r="P24" s="620"/>
      <c r="Q24" s="620"/>
      <c r="R24" s="620"/>
      <c r="S24" s="620"/>
      <c r="T24" s="620"/>
      <c r="U24" s="620"/>
      <c r="V24" s="620"/>
      <c r="W24" s="620"/>
      <c r="X24" s="620"/>
      <c r="Y24" s="620"/>
      <c r="Z24" s="620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622"/>
    </row>
    <row r="25" spans="1:78" s="39" customFormat="1" x14ac:dyDescent="0.25">
      <c r="A25" s="40">
        <v>21</v>
      </c>
      <c r="B25" s="53" t="s">
        <v>906</v>
      </c>
      <c r="C25" s="42" t="s">
        <v>30</v>
      </c>
      <c r="D25" s="53" t="s">
        <v>902</v>
      </c>
      <c r="E25" s="53" t="s">
        <v>902</v>
      </c>
      <c r="F25" s="53" t="s">
        <v>907</v>
      </c>
      <c r="G25" s="53">
        <v>1106001</v>
      </c>
      <c r="H25" s="491">
        <v>44286</v>
      </c>
      <c r="I25" s="491">
        <f t="shared" si="0"/>
        <v>46477</v>
      </c>
      <c r="J25" s="37"/>
      <c r="K25" s="37"/>
      <c r="L25" s="37"/>
      <c r="M25" s="37"/>
      <c r="N25" s="37"/>
      <c r="O25" s="620"/>
      <c r="P25" s="620" t="s">
        <v>2162</v>
      </c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622"/>
    </row>
    <row r="26" spans="1:78" s="39" customFormat="1" x14ac:dyDescent="0.25">
      <c r="A26" s="40">
        <v>22</v>
      </c>
      <c r="B26" s="53" t="s">
        <v>109</v>
      </c>
      <c r="C26" s="42" t="s">
        <v>30</v>
      </c>
      <c r="D26" s="42" t="s">
        <v>59</v>
      </c>
      <c r="E26" s="53" t="s">
        <v>60</v>
      </c>
      <c r="F26" s="53" t="s">
        <v>110</v>
      </c>
      <c r="G26" s="53">
        <v>1112021</v>
      </c>
      <c r="H26" s="491">
        <v>44286</v>
      </c>
      <c r="I26" s="491">
        <f t="shared" si="0"/>
        <v>46477</v>
      </c>
      <c r="J26" s="37"/>
      <c r="K26" s="37"/>
      <c r="L26" s="37"/>
      <c r="M26" s="37"/>
      <c r="N26" s="37"/>
      <c r="O26" s="620"/>
      <c r="P26" s="620" t="s">
        <v>2162</v>
      </c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622"/>
    </row>
    <row r="27" spans="1:78" s="39" customFormat="1" x14ac:dyDescent="0.25">
      <c r="A27" s="40">
        <v>23</v>
      </c>
      <c r="B27" s="42" t="s">
        <v>476</v>
      </c>
      <c r="C27" s="42" t="s">
        <v>283</v>
      </c>
      <c r="D27" s="53" t="s">
        <v>413</v>
      </c>
      <c r="E27" s="53" t="s">
        <v>455</v>
      </c>
      <c r="F27" s="45" t="s">
        <v>477</v>
      </c>
      <c r="G27" s="53">
        <v>1709001</v>
      </c>
      <c r="H27" s="491">
        <v>44316</v>
      </c>
      <c r="I27" s="491">
        <f t="shared" si="0"/>
        <v>46507</v>
      </c>
      <c r="J27" s="37"/>
      <c r="K27" s="37"/>
      <c r="L27" s="37"/>
      <c r="M27" s="37"/>
      <c r="N27" s="37"/>
      <c r="O27" s="620"/>
      <c r="P27" s="620" t="s">
        <v>2162</v>
      </c>
      <c r="Q27" s="620"/>
      <c r="R27" s="620"/>
      <c r="S27" s="620"/>
      <c r="T27" s="620"/>
      <c r="U27" s="620"/>
      <c r="V27" s="620"/>
      <c r="W27" s="620"/>
      <c r="X27" s="620"/>
      <c r="Y27" s="620"/>
      <c r="Z27" s="620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622"/>
    </row>
    <row r="28" spans="1:78" s="39" customFormat="1" x14ac:dyDescent="0.25">
      <c r="A28" s="40">
        <v>24</v>
      </c>
      <c r="B28" s="65" t="s">
        <v>312</v>
      </c>
      <c r="C28" s="42" t="s">
        <v>30</v>
      </c>
      <c r="D28" s="42" t="s">
        <v>115</v>
      </c>
      <c r="E28" s="42" t="s">
        <v>261</v>
      </c>
      <c r="F28" s="42" t="s">
        <v>1505</v>
      </c>
      <c r="G28" s="53">
        <v>1205001</v>
      </c>
      <c r="H28" s="491">
        <v>44377</v>
      </c>
      <c r="I28" s="491">
        <f t="shared" si="0"/>
        <v>46568</v>
      </c>
      <c r="J28" s="37"/>
      <c r="K28" s="37"/>
      <c r="L28" s="37"/>
      <c r="M28" s="37"/>
      <c r="N28" s="37"/>
      <c r="O28" s="620"/>
      <c r="P28" s="620"/>
      <c r="Q28" s="620" t="s">
        <v>2162</v>
      </c>
      <c r="R28" s="620"/>
      <c r="S28" s="620"/>
      <c r="T28" s="620"/>
      <c r="U28" s="620"/>
      <c r="V28" s="620"/>
      <c r="W28" s="620"/>
      <c r="X28" s="620"/>
      <c r="Y28" s="620"/>
      <c r="Z28" s="620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622"/>
    </row>
    <row r="29" spans="1:78" s="39" customFormat="1" x14ac:dyDescent="0.25">
      <c r="A29" s="40">
        <v>25</v>
      </c>
      <c r="B29" s="65" t="s">
        <v>315</v>
      </c>
      <c r="C29" s="42" t="s">
        <v>30</v>
      </c>
      <c r="D29" s="42" t="s">
        <v>115</v>
      </c>
      <c r="E29" s="42" t="s">
        <v>261</v>
      </c>
      <c r="F29" s="42" t="s">
        <v>1502</v>
      </c>
      <c r="G29" s="53">
        <v>1205001</v>
      </c>
      <c r="H29" s="491">
        <v>44377</v>
      </c>
      <c r="I29" s="491">
        <f t="shared" si="0"/>
        <v>46568</v>
      </c>
      <c r="J29" s="37"/>
      <c r="K29" s="37"/>
      <c r="L29" s="37"/>
      <c r="M29" s="37"/>
      <c r="N29" s="37"/>
      <c r="O29" s="620"/>
      <c r="P29" s="620"/>
      <c r="Q29" s="620" t="s">
        <v>2162</v>
      </c>
      <c r="R29" s="620"/>
      <c r="S29" s="620"/>
      <c r="T29" s="620"/>
      <c r="U29" s="620"/>
      <c r="V29" s="620"/>
      <c r="W29" s="620"/>
      <c r="X29" s="620"/>
      <c r="Y29" s="620"/>
      <c r="Z29" s="620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622"/>
    </row>
    <row r="30" spans="1:78" s="39" customFormat="1" x14ac:dyDescent="0.25">
      <c r="A30" s="40">
        <v>26</v>
      </c>
      <c r="B30" s="53" t="s">
        <v>1014</v>
      </c>
      <c r="C30" s="42" t="s">
        <v>30</v>
      </c>
      <c r="D30" s="53" t="s">
        <v>902</v>
      </c>
      <c r="E30" s="53" t="s">
        <v>1004</v>
      </c>
      <c r="F30" s="53" t="s">
        <v>1015</v>
      </c>
      <c r="G30" s="53">
        <v>1104009</v>
      </c>
      <c r="H30" s="491">
        <v>44406</v>
      </c>
      <c r="I30" s="491">
        <f t="shared" si="0"/>
        <v>46597</v>
      </c>
      <c r="J30" s="37"/>
      <c r="K30" s="37"/>
      <c r="L30" s="37"/>
      <c r="M30" s="37"/>
      <c r="N30" s="37"/>
      <c r="O30" s="620"/>
      <c r="P30" s="620"/>
      <c r="Q30" s="620" t="s">
        <v>2162</v>
      </c>
      <c r="R30" s="620"/>
      <c r="S30" s="620"/>
      <c r="T30" s="620"/>
      <c r="U30" s="620"/>
      <c r="V30" s="620"/>
      <c r="W30" s="620"/>
      <c r="X30" s="620"/>
      <c r="Y30" s="620"/>
      <c r="Z30" s="620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622"/>
    </row>
    <row r="31" spans="1:78" s="39" customFormat="1" x14ac:dyDescent="0.25">
      <c r="A31" s="40">
        <v>27</v>
      </c>
      <c r="B31" s="42" t="s">
        <v>40</v>
      </c>
      <c r="C31" s="42" t="s">
        <v>30</v>
      </c>
      <c r="D31" s="43" t="s">
        <v>31</v>
      </c>
      <c r="E31" s="44" t="s">
        <v>32</v>
      </c>
      <c r="F31" s="45" t="s">
        <v>41</v>
      </c>
      <c r="G31" s="53">
        <v>1007001</v>
      </c>
      <c r="H31" s="491">
        <v>44406</v>
      </c>
      <c r="I31" s="491">
        <f t="shared" si="0"/>
        <v>46597</v>
      </c>
      <c r="J31" s="37"/>
      <c r="K31" s="37"/>
      <c r="L31" s="37"/>
      <c r="M31" s="37"/>
      <c r="N31" s="37"/>
      <c r="O31" s="620"/>
      <c r="P31" s="620"/>
      <c r="Q31" s="620"/>
      <c r="R31" s="620" t="s">
        <v>2162</v>
      </c>
      <c r="S31" s="620"/>
      <c r="T31" s="620"/>
      <c r="U31" s="620"/>
      <c r="V31" s="620"/>
      <c r="W31" s="620"/>
      <c r="X31" s="620"/>
      <c r="Y31" s="620"/>
      <c r="Z31" s="620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622"/>
    </row>
    <row r="32" spans="1:78" s="39" customFormat="1" x14ac:dyDescent="0.25">
      <c r="A32" s="40">
        <v>28</v>
      </c>
      <c r="B32" s="53" t="s">
        <v>47</v>
      </c>
      <c r="C32" s="42" t="s">
        <v>30</v>
      </c>
      <c r="D32" s="53" t="s">
        <v>31</v>
      </c>
      <c r="E32" s="44" t="s">
        <v>32</v>
      </c>
      <c r="F32" s="53" t="s">
        <v>48</v>
      </c>
      <c r="G32" s="53">
        <v>110501</v>
      </c>
      <c r="H32" s="491">
        <v>44406</v>
      </c>
      <c r="I32" s="491">
        <f t="shared" si="0"/>
        <v>46597</v>
      </c>
      <c r="J32" s="37"/>
      <c r="K32" s="37"/>
      <c r="L32" s="37"/>
      <c r="M32" s="37"/>
      <c r="N32" s="37"/>
      <c r="O32" s="620"/>
      <c r="P32" s="620"/>
      <c r="Q32" s="620"/>
      <c r="R32" s="620" t="s">
        <v>2162</v>
      </c>
      <c r="S32" s="620"/>
      <c r="T32" s="620"/>
      <c r="U32" s="620"/>
      <c r="V32" s="620"/>
      <c r="W32" s="620"/>
      <c r="X32" s="620"/>
      <c r="Y32" s="620"/>
      <c r="Z32" s="620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622"/>
    </row>
    <row r="33" spans="1:78" s="39" customFormat="1" x14ac:dyDescent="0.25">
      <c r="A33" s="40">
        <v>29</v>
      </c>
      <c r="B33" s="53" t="s">
        <v>52</v>
      </c>
      <c r="C33" s="42" t="s">
        <v>30</v>
      </c>
      <c r="D33" s="43" t="s">
        <v>31</v>
      </c>
      <c r="E33" s="44" t="s">
        <v>32</v>
      </c>
      <c r="F33" s="53" t="s">
        <v>53</v>
      </c>
      <c r="G33" s="53">
        <v>1008001</v>
      </c>
      <c r="H33" s="491">
        <v>44406</v>
      </c>
      <c r="I33" s="491">
        <f t="shared" si="0"/>
        <v>46597</v>
      </c>
      <c r="J33" s="37"/>
      <c r="K33" s="37"/>
      <c r="L33" s="37"/>
      <c r="M33" s="37"/>
      <c r="N33" s="37"/>
      <c r="O33" s="620"/>
      <c r="P33" s="620"/>
      <c r="Q33" s="620"/>
      <c r="R33" s="620" t="s">
        <v>2162</v>
      </c>
      <c r="S33" s="620"/>
      <c r="T33" s="620"/>
      <c r="U33" s="620"/>
      <c r="V33" s="620"/>
      <c r="W33" s="620"/>
      <c r="X33" s="620"/>
      <c r="Y33" s="620"/>
      <c r="Z33" s="620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622"/>
    </row>
    <row r="34" spans="1:78" s="39" customFormat="1" x14ac:dyDescent="0.25">
      <c r="A34" s="40">
        <v>30</v>
      </c>
      <c r="B34" s="53" t="s">
        <v>897</v>
      </c>
      <c r="C34" s="42" t="s">
        <v>30</v>
      </c>
      <c r="D34" s="53" t="s">
        <v>823</v>
      </c>
      <c r="E34" s="53" t="s">
        <v>823</v>
      </c>
      <c r="F34" s="53" t="s">
        <v>898</v>
      </c>
      <c r="G34" s="53">
        <v>2205002</v>
      </c>
      <c r="H34" s="491">
        <v>44406</v>
      </c>
      <c r="I34" s="491">
        <f t="shared" si="0"/>
        <v>46597</v>
      </c>
      <c r="J34" s="37"/>
      <c r="K34" s="37"/>
      <c r="L34" s="37"/>
      <c r="M34" s="37"/>
      <c r="N34" s="37"/>
      <c r="O34" s="620"/>
      <c r="P34" s="620"/>
      <c r="Q34" s="620"/>
      <c r="R34" s="620"/>
      <c r="S34" s="620" t="s">
        <v>2162</v>
      </c>
      <c r="T34" s="620"/>
      <c r="U34" s="620"/>
      <c r="V34" s="620"/>
      <c r="W34" s="620"/>
      <c r="X34" s="620"/>
      <c r="Y34" s="620"/>
      <c r="Z34" s="620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622"/>
    </row>
    <row r="35" spans="1:78" s="39" customFormat="1" x14ac:dyDescent="0.25">
      <c r="A35" s="40">
        <v>31</v>
      </c>
      <c r="B35" s="53" t="s">
        <v>818</v>
      </c>
      <c r="C35" s="42" t="s">
        <v>30</v>
      </c>
      <c r="D35" s="59" t="s">
        <v>673</v>
      </c>
      <c r="E35" s="43" t="s">
        <v>673</v>
      </c>
      <c r="F35" s="418" t="s">
        <v>819</v>
      </c>
      <c r="G35" s="53">
        <v>2311019</v>
      </c>
      <c r="H35" s="491">
        <v>44406</v>
      </c>
      <c r="I35" s="491">
        <f t="shared" si="0"/>
        <v>46597</v>
      </c>
      <c r="J35" s="37"/>
      <c r="K35" s="37"/>
      <c r="L35" s="37"/>
      <c r="M35" s="37"/>
      <c r="N35" s="37"/>
      <c r="O35" s="620"/>
      <c r="P35" s="620"/>
      <c r="Q35" s="620"/>
      <c r="R35" s="620"/>
      <c r="S35" s="620" t="s">
        <v>2162</v>
      </c>
      <c r="T35" s="620"/>
      <c r="U35" s="620"/>
      <c r="V35" s="620"/>
      <c r="W35" s="620"/>
      <c r="X35" s="620"/>
      <c r="Y35" s="620"/>
      <c r="Z35" s="620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622"/>
    </row>
    <row r="36" spans="1:78" s="39" customFormat="1" x14ac:dyDescent="0.25">
      <c r="A36" s="40">
        <v>32</v>
      </c>
      <c r="B36" s="53" t="s">
        <v>1072</v>
      </c>
      <c r="C36" s="42" t="s">
        <v>30</v>
      </c>
      <c r="D36" s="43" t="s">
        <v>1026</v>
      </c>
      <c r="E36" s="53" t="s">
        <v>1026</v>
      </c>
      <c r="F36" s="418" t="s">
        <v>1073</v>
      </c>
      <c r="G36" s="53">
        <v>2305002</v>
      </c>
      <c r="H36" s="491">
        <v>44406</v>
      </c>
      <c r="I36" s="491">
        <f t="shared" si="0"/>
        <v>46597</v>
      </c>
      <c r="J36" s="37"/>
      <c r="K36" s="37"/>
      <c r="L36" s="37"/>
      <c r="M36" s="37"/>
      <c r="N36" s="37"/>
      <c r="O36" s="620"/>
      <c r="P36" s="620"/>
      <c r="Q36" s="620"/>
      <c r="R36" s="620"/>
      <c r="S36" s="620" t="s">
        <v>2162</v>
      </c>
      <c r="T36" s="620"/>
      <c r="U36" s="620"/>
      <c r="V36" s="620"/>
      <c r="W36" s="620"/>
      <c r="X36" s="620"/>
      <c r="Y36" s="620"/>
      <c r="Z36" s="620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622"/>
    </row>
    <row r="37" spans="1:78" s="39" customFormat="1" x14ac:dyDescent="0.25">
      <c r="A37" s="40">
        <v>33</v>
      </c>
      <c r="B37" s="53" t="s">
        <v>1285</v>
      </c>
      <c r="C37" s="42" t="s">
        <v>30</v>
      </c>
      <c r="D37" s="42" t="s">
        <v>1120</v>
      </c>
      <c r="E37" s="42" t="s">
        <v>1120</v>
      </c>
      <c r="F37" s="53" t="s">
        <v>1286</v>
      </c>
      <c r="G37" s="53">
        <v>2305001</v>
      </c>
      <c r="H37" s="491">
        <v>44406</v>
      </c>
      <c r="I37" s="491">
        <f t="shared" si="0"/>
        <v>46597</v>
      </c>
      <c r="J37" s="37"/>
      <c r="K37" s="37"/>
      <c r="L37" s="37"/>
      <c r="M37" s="37"/>
      <c r="N37" s="37"/>
      <c r="O37" s="620"/>
      <c r="P37" s="620"/>
      <c r="Q37" s="620"/>
      <c r="R37" s="620"/>
      <c r="S37" s="620"/>
      <c r="T37" s="620" t="s">
        <v>2162</v>
      </c>
      <c r="U37" s="620"/>
      <c r="V37" s="620"/>
      <c r="W37" s="620"/>
      <c r="X37" s="620"/>
      <c r="Y37" s="620"/>
      <c r="Z37" s="620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622"/>
    </row>
    <row r="38" spans="1:78" s="39" customFormat="1" x14ac:dyDescent="0.25">
      <c r="A38" s="40">
        <v>34</v>
      </c>
      <c r="B38" s="53" t="s">
        <v>1194</v>
      </c>
      <c r="C38" s="42" t="s">
        <v>30</v>
      </c>
      <c r="D38" s="42" t="s">
        <v>1120</v>
      </c>
      <c r="E38" s="88" t="s">
        <v>1180</v>
      </c>
      <c r="F38" s="53" t="s">
        <v>1195</v>
      </c>
      <c r="G38" s="53">
        <v>1301030</v>
      </c>
      <c r="H38" s="491">
        <v>44406</v>
      </c>
      <c r="I38" s="491">
        <f t="shared" si="0"/>
        <v>46597</v>
      </c>
      <c r="J38" s="37"/>
      <c r="K38" s="37"/>
      <c r="L38" s="37"/>
      <c r="M38" s="37"/>
      <c r="N38" s="37"/>
      <c r="O38" s="620"/>
      <c r="P38" s="620"/>
      <c r="Q38" s="620"/>
      <c r="R38" s="620"/>
      <c r="S38" s="620"/>
      <c r="T38" s="620" t="s">
        <v>2162</v>
      </c>
      <c r="U38" s="620"/>
      <c r="V38" s="620"/>
      <c r="W38" s="620"/>
      <c r="X38" s="620"/>
      <c r="Y38" s="620"/>
      <c r="Z38" s="620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622"/>
    </row>
    <row r="39" spans="1:78" s="39" customFormat="1" x14ac:dyDescent="0.25">
      <c r="A39" s="40">
        <v>35</v>
      </c>
      <c r="B39" s="53" t="s">
        <v>603</v>
      </c>
      <c r="C39" s="42" t="s">
        <v>30</v>
      </c>
      <c r="D39" s="53" t="s">
        <v>597</v>
      </c>
      <c r="E39" s="53" t="s">
        <v>598</v>
      </c>
      <c r="F39" s="53" t="s">
        <v>604</v>
      </c>
      <c r="G39" s="53">
        <v>1301005</v>
      </c>
      <c r="H39" s="491">
        <v>44406</v>
      </c>
      <c r="I39" s="491">
        <f t="shared" si="0"/>
        <v>46597</v>
      </c>
      <c r="J39" s="37"/>
      <c r="K39" s="37"/>
      <c r="L39" s="37"/>
      <c r="M39" s="37"/>
      <c r="N39" s="37"/>
      <c r="O39" s="620"/>
      <c r="P39" s="620"/>
      <c r="Q39" s="620"/>
      <c r="R39" s="620"/>
      <c r="S39" s="620"/>
      <c r="T39" s="620" t="s">
        <v>2162</v>
      </c>
      <c r="U39" s="620"/>
      <c r="V39" s="620"/>
      <c r="W39" s="620"/>
      <c r="X39" s="620"/>
      <c r="Y39" s="620"/>
      <c r="Z39" s="620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622"/>
    </row>
    <row r="40" spans="1:78" s="39" customFormat="1" x14ac:dyDescent="0.25">
      <c r="A40" s="40">
        <v>36</v>
      </c>
      <c r="B40" s="53" t="s">
        <v>980</v>
      </c>
      <c r="C40" s="42" t="s">
        <v>30</v>
      </c>
      <c r="D40" s="53" t="s">
        <v>902</v>
      </c>
      <c r="E40" s="53" t="s">
        <v>939</v>
      </c>
      <c r="F40" s="53" t="s">
        <v>981</v>
      </c>
      <c r="G40" s="53">
        <v>1109118</v>
      </c>
      <c r="H40" s="491">
        <v>44406</v>
      </c>
      <c r="I40" s="491">
        <f t="shared" si="0"/>
        <v>46597</v>
      </c>
      <c r="J40" s="37"/>
      <c r="K40" s="37"/>
      <c r="L40" s="37"/>
      <c r="M40" s="37"/>
      <c r="N40" s="37"/>
      <c r="O40" s="620"/>
      <c r="P40" s="620"/>
      <c r="Q40" s="620"/>
      <c r="R40" s="620"/>
      <c r="S40" s="620"/>
      <c r="T40" s="620"/>
      <c r="U40" s="620" t="s">
        <v>2162</v>
      </c>
      <c r="V40" s="620"/>
      <c r="W40" s="620"/>
      <c r="X40" s="620"/>
      <c r="Y40" s="620"/>
      <c r="Z40" s="620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622"/>
    </row>
    <row r="41" spans="1:78" s="39" customFormat="1" x14ac:dyDescent="0.25">
      <c r="A41" s="40">
        <v>37</v>
      </c>
      <c r="B41" s="53" t="s">
        <v>524</v>
      </c>
      <c r="C41" s="42" t="s">
        <v>30</v>
      </c>
      <c r="D41" s="42" t="s">
        <v>510</v>
      </c>
      <c r="E41" s="53" t="s">
        <v>510</v>
      </c>
      <c r="F41" s="53" t="s">
        <v>525</v>
      </c>
      <c r="G41" s="53">
        <v>1508002</v>
      </c>
      <c r="H41" s="491">
        <v>44406</v>
      </c>
      <c r="I41" s="491">
        <f t="shared" si="0"/>
        <v>46597</v>
      </c>
      <c r="J41" s="37"/>
      <c r="K41" s="37"/>
      <c r="L41" s="37"/>
      <c r="M41" s="37"/>
      <c r="N41" s="37"/>
      <c r="O41" s="620"/>
      <c r="P41" s="620"/>
      <c r="Q41" s="620"/>
      <c r="R41" s="620"/>
      <c r="S41" s="620"/>
      <c r="T41" s="620"/>
      <c r="U41" s="620" t="s">
        <v>2162</v>
      </c>
      <c r="V41" s="620"/>
      <c r="W41" s="620"/>
      <c r="X41" s="620"/>
      <c r="Y41" s="620"/>
      <c r="Z41" s="620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622"/>
    </row>
    <row r="42" spans="1:78" s="39" customFormat="1" x14ac:dyDescent="0.25">
      <c r="A42" s="40">
        <v>38</v>
      </c>
      <c r="B42" s="53" t="s">
        <v>571</v>
      </c>
      <c r="C42" s="42" t="s">
        <v>30</v>
      </c>
      <c r="D42" s="53" t="s">
        <v>541</v>
      </c>
      <c r="E42" s="53" t="s">
        <v>541</v>
      </c>
      <c r="F42" s="53" t="s">
        <v>572</v>
      </c>
      <c r="G42" s="53">
        <v>1008004</v>
      </c>
      <c r="H42" s="491">
        <v>44406</v>
      </c>
      <c r="I42" s="491">
        <f t="shared" si="0"/>
        <v>46597</v>
      </c>
      <c r="J42" s="37"/>
      <c r="K42" s="37"/>
      <c r="L42" s="37"/>
      <c r="M42" s="37"/>
      <c r="N42" s="37"/>
      <c r="O42" s="620"/>
      <c r="P42" s="620"/>
      <c r="Q42" s="620"/>
      <c r="R42" s="620"/>
      <c r="S42" s="620"/>
      <c r="T42" s="620"/>
      <c r="U42" s="620" t="s">
        <v>2162</v>
      </c>
      <c r="V42" s="620"/>
      <c r="W42" s="620"/>
      <c r="X42" s="620"/>
      <c r="Y42" s="620"/>
      <c r="Z42" s="620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622"/>
    </row>
    <row r="43" spans="1:78" s="39" customFormat="1" x14ac:dyDescent="0.25">
      <c r="A43" s="40">
        <v>39</v>
      </c>
      <c r="B43" s="53" t="s">
        <v>648</v>
      </c>
      <c r="C43" s="42" t="s">
        <v>30</v>
      </c>
      <c r="D43" s="53" t="s">
        <v>597</v>
      </c>
      <c r="E43" s="53" t="s">
        <v>597</v>
      </c>
      <c r="F43" s="53" t="s">
        <v>649</v>
      </c>
      <c r="G43" s="53">
        <v>2205001</v>
      </c>
      <c r="H43" s="491">
        <v>44406</v>
      </c>
      <c r="I43" s="491">
        <f t="shared" si="0"/>
        <v>46597</v>
      </c>
      <c r="J43" s="37"/>
      <c r="K43" s="37"/>
      <c r="L43" s="37"/>
      <c r="M43" s="37"/>
      <c r="N43" s="37"/>
      <c r="O43" s="620"/>
      <c r="P43" s="620"/>
      <c r="Q43" s="620"/>
      <c r="R43" s="620"/>
      <c r="S43" s="620"/>
      <c r="T43" s="620"/>
      <c r="U43" s="620"/>
      <c r="V43" s="620" t="s">
        <v>2162</v>
      </c>
      <c r="W43" s="620"/>
      <c r="X43" s="620"/>
      <c r="Y43" s="620"/>
      <c r="Z43" s="620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622"/>
    </row>
    <row r="44" spans="1:78" s="39" customFormat="1" x14ac:dyDescent="0.25">
      <c r="A44" s="40">
        <v>40</v>
      </c>
      <c r="B44" s="53" t="s">
        <v>318</v>
      </c>
      <c r="C44" s="42" t="s">
        <v>30</v>
      </c>
      <c r="D44" s="42" t="s">
        <v>115</v>
      </c>
      <c r="E44" s="42" t="s">
        <v>261</v>
      </c>
      <c r="F44" s="416" t="s">
        <v>319</v>
      </c>
      <c r="G44" s="53">
        <v>1205001</v>
      </c>
      <c r="H44" s="491">
        <v>44406</v>
      </c>
      <c r="I44" s="491">
        <f t="shared" si="0"/>
        <v>46597</v>
      </c>
      <c r="J44" s="37"/>
      <c r="K44" s="37"/>
      <c r="L44" s="37"/>
      <c r="M44" s="37"/>
      <c r="N44" s="37"/>
      <c r="O44" s="620"/>
      <c r="P44" s="620"/>
      <c r="Q44" s="620"/>
      <c r="R44" s="620"/>
      <c r="S44" s="620"/>
      <c r="T44" s="620"/>
      <c r="U44" s="620"/>
      <c r="V44" s="620" t="s">
        <v>2162</v>
      </c>
      <c r="W44" s="620"/>
      <c r="X44" s="620"/>
      <c r="Y44" s="620"/>
      <c r="Z44" s="620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622"/>
    </row>
    <row r="45" spans="1:78" s="39" customFormat="1" x14ac:dyDescent="0.25">
      <c r="A45" s="40">
        <v>41</v>
      </c>
      <c r="B45" s="53" t="s">
        <v>417</v>
      </c>
      <c r="C45" s="42" t="s">
        <v>30</v>
      </c>
      <c r="D45" s="53" t="s">
        <v>413</v>
      </c>
      <c r="E45" s="53" t="s">
        <v>413</v>
      </c>
      <c r="F45" s="53" t="s">
        <v>418</v>
      </c>
      <c r="G45" s="53">
        <v>1011006</v>
      </c>
      <c r="H45" s="491">
        <v>44406</v>
      </c>
      <c r="I45" s="491">
        <f t="shared" si="0"/>
        <v>46597</v>
      </c>
      <c r="J45" s="37"/>
      <c r="K45" s="37"/>
      <c r="L45" s="37"/>
      <c r="M45" s="37"/>
      <c r="N45" s="37"/>
      <c r="O45" s="620"/>
      <c r="P45" s="620"/>
      <c r="Q45" s="620"/>
      <c r="R45" s="620"/>
      <c r="S45" s="620"/>
      <c r="T45" s="620"/>
      <c r="U45" s="620"/>
      <c r="V45" s="620" t="s">
        <v>2162</v>
      </c>
      <c r="W45" s="620"/>
      <c r="X45" s="620"/>
      <c r="Y45" s="620"/>
      <c r="Z45" s="620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622"/>
    </row>
    <row r="46" spans="1:78" s="39" customFormat="1" x14ac:dyDescent="0.25">
      <c r="A46" s="40">
        <v>42</v>
      </c>
      <c r="B46" s="53" t="s">
        <v>173</v>
      </c>
      <c r="C46" s="42" t="s">
        <v>30</v>
      </c>
      <c r="D46" s="42" t="s">
        <v>115</v>
      </c>
      <c r="E46" s="42" t="s">
        <v>116</v>
      </c>
      <c r="F46" s="53" t="s">
        <v>1461</v>
      </c>
      <c r="G46" s="53">
        <v>1205001</v>
      </c>
      <c r="H46" s="491">
        <v>44406</v>
      </c>
      <c r="I46" s="491">
        <f t="shared" si="0"/>
        <v>46597</v>
      </c>
      <c r="J46" s="37"/>
      <c r="K46" s="37"/>
      <c r="L46" s="37"/>
      <c r="M46" s="37"/>
      <c r="N46" s="37"/>
      <c r="O46" s="620"/>
      <c r="P46" s="620"/>
      <c r="Q46" s="620"/>
      <c r="R46" s="620"/>
      <c r="S46" s="620"/>
      <c r="T46" s="620"/>
      <c r="U46" s="620"/>
      <c r="V46" s="620"/>
      <c r="W46" s="620" t="s">
        <v>2162</v>
      </c>
      <c r="X46" s="620"/>
      <c r="Y46" s="620"/>
      <c r="Z46" s="620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622"/>
    </row>
    <row r="47" spans="1:78" s="39" customFormat="1" x14ac:dyDescent="0.25">
      <c r="A47" s="40">
        <v>43</v>
      </c>
      <c r="B47" s="53" t="s">
        <v>663</v>
      </c>
      <c r="C47" s="42" t="s">
        <v>30</v>
      </c>
      <c r="D47" s="53" t="s">
        <v>597</v>
      </c>
      <c r="E47" s="53" t="s">
        <v>653</v>
      </c>
      <c r="F47" s="53" t="s">
        <v>664</v>
      </c>
      <c r="G47" s="53">
        <v>1011014</v>
      </c>
      <c r="H47" s="491">
        <v>44406</v>
      </c>
      <c r="I47" s="491">
        <f t="shared" si="0"/>
        <v>46597</v>
      </c>
      <c r="J47" s="37"/>
      <c r="K47" s="37"/>
      <c r="L47" s="37"/>
      <c r="M47" s="37"/>
      <c r="N47" s="37"/>
      <c r="O47" s="620"/>
      <c r="P47" s="620"/>
      <c r="Q47" s="620"/>
      <c r="R47" s="620"/>
      <c r="S47" s="620"/>
      <c r="T47" s="620"/>
      <c r="U47" s="620"/>
      <c r="V47" s="620"/>
      <c r="W47" s="620" t="s">
        <v>2162</v>
      </c>
      <c r="X47" s="620"/>
      <c r="Y47" s="620"/>
      <c r="Z47" s="620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622"/>
    </row>
    <row r="48" spans="1:78" s="39" customFormat="1" x14ac:dyDescent="0.25">
      <c r="A48" s="40">
        <v>44</v>
      </c>
      <c r="B48" s="65" t="s">
        <v>323</v>
      </c>
      <c r="C48" s="42" t="s">
        <v>30</v>
      </c>
      <c r="D48" s="59" t="s">
        <v>673</v>
      </c>
      <c r="E48" s="53" t="s">
        <v>769</v>
      </c>
      <c r="F48" s="42" t="s">
        <v>815</v>
      </c>
      <c r="G48" s="53">
        <v>1306001</v>
      </c>
      <c r="H48" s="491">
        <v>44406</v>
      </c>
      <c r="I48" s="491">
        <f t="shared" si="0"/>
        <v>46597</v>
      </c>
      <c r="J48" s="37"/>
      <c r="K48" s="37"/>
      <c r="L48" s="37"/>
      <c r="M48" s="37"/>
      <c r="N48" s="37"/>
      <c r="O48" s="620"/>
      <c r="P48" s="620"/>
      <c r="Q48" s="620"/>
      <c r="R48" s="620"/>
      <c r="S48" s="620"/>
      <c r="T48" s="620"/>
      <c r="U48" s="620"/>
      <c r="V48" s="620"/>
      <c r="W48" s="620" t="s">
        <v>2162</v>
      </c>
      <c r="X48" s="620"/>
      <c r="Y48" s="620"/>
      <c r="Z48" s="620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622"/>
    </row>
    <row r="49" spans="1:78" s="39" customFormat="1" x14ac:dyDescent="0.25">
      <c r="A49" s="40">
        <v>45</v>
      </c>
      <c r="B49" s="53" t="s">
        <v>913</v>
      </c>
      <c r="C49" s="42" t="s">
        <v>30</v>
      </c>
      <c r="D49" s="53" t="s">
        <v>902</v>
      </c>
      <c r="E49" s="53" t="s">
        <v>902</v>
      </c>
      <c r="F49" s="53" t="s">
        <v>914</v>
      </c>
      <c r="G49" s="53">
        <v>1100201</v>
      </c>
      <c r="H49" s="491">
        <v>44406</v>
      </c>
      <c r="I49" s="491">
        <f t="shared" si="0"/>
        <v>46597</v>
      </c>
      <c r="J49" s="37"/>
      <c r="K49" s="37"/>
      <c r="L49" s="37"/>
      <c r="M49" s="37"/>
      <c r="N49" s="37"/>
      <c r="O49" s="620"/>
      <c r="P49" s="620"/>
      <c r="Q49" s="620"/>
      <c r="R49" s="620"/>
      <c r="S49" s="620"/>
      <c r="T49" s="620"/>
      <c r="U49" s="620"/>
      <c r="V49" s="620"/>
      <c r="W49" s="620" t="s">
        <v>2162</v>
      </c>
      <c r="X49" s="620"/>
      <c r="Y49" s="620"/>
      <c r="Z49" s="620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622"/>
    </row>
    <row r="50" spans="1:78" s="39" customFormat="1" x14ac:dyDescent="0.25">
      <c r="A50" s="40">
        <v>46</v>
      </c>
      <c r="B50" s="53" t="s">
        <v>726</v>
      </c>
      <c r="C50" s="42" t="s">
        <v>58</v>
      </c>
      <c r="D50" s="59" t="s">
        <v>673</v>
      </c>
      <c r="E50" s="42" t="s">
        <v>674</v>
      </c>
      <c r="F50" s="53" t="s">
        <v>727</v>
      </c>
      <c r="G50" s="53">
        <v>1509003</v>
      </c>
      <c r="H50" s="491">
        <v>44406</v>
      </c>
      <c r="I50" s="491">
        <f t="shared" si="0"/>
        <v>46597</v>
      </c>
      <c r="J50" s="37"/>
      <c r="K50" s="37"/>
      <c r="L50" s="37"/>
      <c r="M50" s="37"/>
      <c r="N50" s="37"/>
      <c r="O50" s="620"/>
      <c r="P50" s="620"/>
      <c r="Q50" s="620"/>
      <c r="R50" s="620"/>
      <c r="S50" s="620"/>
      <c r="T50" s="620"/>
      <c r="U50" s="620"/>
      <c r="V50" s="620"/>
      <c r="W50" s="620"/>
      <c r="X50" s="620" t="s">
        <v>2162</v>
      </c>
      <c r="Y50" s="620"/>
      <c r="Z50" s="620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622"/>
    </row>
    <row r="51" spans="1:78" s="39" customFormat="1" x14ac:dyDescent="0.25">
      <c r="A51" s="40">
        <v>47</v>
      </c>
      <c r="B51" s="53" t="s">
        <v>892</v>
      </c>
      <c r="C51" s="42" t="s">
        <v>58</v>
      </c>
      <c r="D51" s="53" t="s">
        <v>823</v>
      </c>
      <c r="E51" s="42" t="s">
        <v>824</v>
      </c>
      <c r="F51" s="53" t="s">
        <v>893</v>
      </c>
      <c r="G51" s="53">
        <v>2410011</v>
      </c>
      <c r="H51" s="491">
        <v>44406</v>
      </c>
      <c r="I51" s="491">
        <f t="shared" si="0"/>
        <v>46597</v>
      </c>
      <c r="J51" s="37"/>
      <c r="K51" s="37"/>
      <c r="L51" s="37"/>
      <c r="M51" s="37"/>
      <c r="N51" s="37"/>
      <c r="O51" s="620"/>
      <c r="P51" s="620"/>
      <c r="Q51" s="620"/>
      <c r="R51" s="620"/>
      <c r="S51" s="620"/>
      <c r="T51" s="620"/>
      <c r="U51" s="620"/>
      <c r="V51" s="620"/>
      <c r="W51" s="620"/>
      <c r="X51" s="620" t="s">
        <v>2162</v>
      </c>
      <c r="Y51" s="620"/>
      <c r="Z51" s="620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622"/>
    </row>
    <row r="52" spans="1:78" s="39" customFormat="1" x14ac:dyDescent="0.25">
      <c r="A52" s="40">
        <v>48</v>
      </c>
      <c r="B52" s="53" t="s">
        <v>160</v>
      </c>
      <c r="C52" s="42" t="s">
        <v>58</v>
      </c>
      <c r="D52" s="42" t="s">
        <v>115</v>
      </c>
      <c r="E52" s="53" t="s">
        <v>124</v>
      </c>
      <c r="F52" s="53" t="s">
        <v>1456</v>
      </c>
      <c r="G52" s="53">
        <v>2602032</v>
      </c>
      <c r="H52" s="491">
        <v>44406</v>
      </c>
      <c r="I52" s="491">
        <f t="shared" si="0"/>
        <v>46597</v>
      </c>
      <c r="J52" s="37"/>
      <c r="K52" s="37"/>
      <c r="L52" s="37"/>
      <c r="M52" s="37"/>
      <c r="N52" s="37"/>
      <c r="O52" s="620"/>
      <c r="P52" s="620"/>
      <c r="Q52" s="620"/>
      <c r="R52" s="620"/>
      <c r="S52" s="620"/>
      <c r="T52" s="620"/>
      <c r="U52" s="620"/>
      <c r="V52" s="620"/>
      <c r="W52" s="620"/>
      <c r="X52" s="620" t="s">
        <v>2162</v>
      </c>
      <c r="Y52" s="620"/>
      <c r="Z52" s="620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622"/>
    </row>
    <row r="53" spans="1:78" s="39" customFormat="1" x14ac:dyDescent="0.25">
      <c r="A53" s="40">
        <v>49</v>
      </c>
      <c r="B53" s="53" t="s">
        <v>866</v>
      </c>
      <c r="C53" s="42" t="s">
        <v>58</v>
      </c>
      <c r="D53" s="53" t="s">
        <v>823</v>
      </c>
      <c r="E53" s="53" t="s">
        <v>824</v>
      </c>
      <c r="F53" s="53" t="s">
        <v>867</v>
      </c>
      <c r="G53" s="53">
        <v>1310003</v>
      </c>
      <c r="H53" s="491">
        <v>44406</v>
      </c>
      <c r="I53" s="491">
        <f t="shared" si="0"/>
        <v>46597</v>
      </c>
      <c r="J53" s="37"/>
      <c r="K53" s="37"/>
      <c r="L53" s="37"/>
      <c r="M53" s="37"/>
      <c r="N53" s="37"/>
      <c r="O53" s="620"/>
      <c r="P53" s="620"/>
      <c r="Q53" s="620"/>
      <c r="R53" s="620"/>
      <c r="S53" s="620"/>
      <c r="T53" s="620"/>
      <c r="U53" s="620"/>
      <c r="V53" s="620"/>
      <c r="W53" s="620"/>
      <c r="X53" s="620" t="s">
        <v>2162</v>
      </c>
      <c r="Y53" s="620"/>
      <c r="Z53" s="620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622"/>
    </row>
    <row r="54" spans="1:78" s="39" customFormat="1" x14ac:dyDescent="0.25">
      <c r="A54" s="40">
        <v>50</v>
      </c>
      <c r="B54" s="53" t="s">
        <v>872</v>
      </c>
      <c r="C54" s="42" t="s">
        <v>58</v>
      </c>
      <c r="D54" s="53" t="s">
        <v>823</v>
      </c>
      <c r="E54" s="53" t="s">
        <v>824</v>
      </c>
      <c r="F54" s="53" t="s">
        <v>873</v>
      </c>
      <c r="G54" s="53">
        <v>2207015</v>
      </c>
      <c r="H54" s="491">
        <v>44406</v>
      </c>
      <c r="I54" s="491">
        <f t="shared" si="0"/>
        <v>46597</v>
      </c>
      <c r="J54" s="37"/>
      <c r="K54" s="37"/>
      <c r="L54" s="37"/>
      <c r="M54" s="37"/>
      <c r="N54" s="37"/>
      <c r="O54" s="620"/>
      <c r="P54" s="620"/>
      <c r="Q54" s="620"/>
      <c r="R54" s="620"/>
      <c r="S54" s="620"/>
      <c r="T54" s="620"/>
      <c r="U54" s="620"/>
      <c r="V54" s="620"/>
      <c r="W54" s="620"/>
      <c r="X54" s="620"/>
      <c r="Y54" s="620" t="s">
        <v>2162</v>
      </c>
      <c r="Z54" s="620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622"/>
    </row>
    <row r="55" spans="1:78" s="39" customFormat="1" x14ac:dyDescent="0.25">
      <c r="A55" s="40">
        <v>51</v>
      </c>
      <c r="B55" s="53" t="s">
        <v>731</v>
      </c>
      <c r="C55" s="42" t="s">
        <v>58</v>
      </c>
      <c r="D55" s="59" t="s">
        <v>673</v>
      </c>
      <c r="E55" s="42" t="s">
        <v>674</v>
      </c>
      <c r="F55" s="53" t="s">
        <v>732</v>
      </c>
      <c r="G55" s="53">
        <v>1302028</v>
      </c>
      <c r="H55" s="491">
        <v>44406</v>
      </c>
      <c r="I55" s="491">
        <f t="shared" si="0"/>
        <v>46597</v>
      </c>
      <c r="J55" s="37"/>
      <c r="K55" s="37"/>
      <c r="L55" s="37"/>
      <c r="M55" s="37"/>
      <c r="N55" s="37"/>
      <c r="O55" s="620"/>
      <c r="P55" s="620"/>
      <c r="Q55" s="620"/>
      <c r="R55" s="620"/>
      <c r="S55" s="620"/>
      <c r="T55" s="620"/>
      <c r="U55" s="620"/>
      <c r="V55" s="620"/>
      <c r="W55" s="620"/>
      <c r="X55" s="620"/>
      <c r="Y55" s="620" t="s">
        <v>2162</v>
      </c>
      <c r="Z55" s="620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622"/>
    </row>
    <row r="56" spans="1:78" s="39" customFormat="1" x14ac:dyDescent="0.25">
      <c r="A56" s="40">
        <v>52</v>
      </c>
      <c r="B56" s="53" t="s">
        <v>736</v>
      </c>
      <c r="C56" s="42" t="s">
        <v>58</v>
      </c>
      <c r="D56" s="59" t="s">
        <v>673</v>
      </c>
      <c r="E56" s="42" t="s">
        <v>674</v>
      </c>
      <c r="F56" s="53" t="s">
        <v>737</v>
      </c>
      <c r="G56" s="53">
        <v>1603046</v>
      </c>
      <c r="H56" s="491">
        <v>44406</v>
      </c>
      <c r="I56" s="491">
        <f t="shared" si="0"/>
        <v>46597</v>
      </c>
      <c r="J56" s="37"/>
      <c r="K56" s="37"/>
      <c r="L56" s="37"/>
      <c r="M56" s="37"/>
      <c r="N56" s="37"/>
      <c r="O56" s="620"/>
      <c r="P56" s="620"/>
      <c r="Q56" s="620"/>
      <c r="R56" s="620"/>
      <c r="S56" s="620"/>
      <c r="T56" s="620"/>
      <c r="U56" s="620"/>
      <c r="V56" s="620"/>
      <c r="W56" s="620"/>
      <c r="X56" s="620"/>
      <c r="Y56" s="620" t="s">
        <v>2162</v>
      </c>
      <c r="Z56" s="620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622"/>
    </row>
    <row r="57" spans="1:78" s="39" customFormat="1" x14ac:dyDescent="0.25">
      <c r="A57" s="40">
        <v>53</v>
      </c>
      <c r="B57" s="53" t="s">
        <v>1042</v>
      </c>
      <c r="C57" s="42" t="s">
        <v>58</v>
      </c>
      <c r="D57" s="43" t="s">
        <v>1026</v>
      </c>
      <c r="E57" s="53" t="s">
        <v>1027</v>
      </c>
      <c r="F57" s="53" t="s">
        <v>1043</v>
      </c>
      <c r="G57" s="53">
        <v>1203027</v>
      </c>
      <c r="H57" s="491">
        <v>44406</v>
      </c>
      <c r="I57" s="491">
        <f t="shared" si="0"/>
        <v>46597</v>
      </c>
      <c r="J57" s="37"/>
      <c r="K57" s="37"/>
      <c r="L57" s="37"/>
      <c r="M57" s="37"/>
      <c r="N57" s="37"/>
      <c r="O57" s="620"/>
      <c r="P57" s="620"/>
      <c r="Q57" s="620"/>
      <c r="R57" s="620"/>
      <c r="S57" s="620"/>
      <c r="T57" s="620"/>
      <c r="U57" s="620"/>
      <c r="V57" s="620"/>
      <c r="W57" s="620"/>
      <c r="X57" s="620"/>
      <c r="Y57" s="620" t="s">
        <v>2162</v>
      </c>
      <c r="Z57" s="620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622"/>
    </row>
    <row r="58" spans="1:78" s="39" customFormat="1" x14ac:dyDescent="0.25">
      <c r="A58" s="40">
        <v>54</v>
      </c>
      <c r="B58" s="53" t="s">
        <v>304</v>
      </c>
      <c r="C58" s="42" t="s">
        <v>58</v>
      </c>
      <c r="D58" s="42" t="s">
        <v>115</v>
      </c>
      <c r="E58" s="42" t="s">
        <v>261</v>
      </c>
      <c r="F58" s="45" t="s">
        <v>305</v>
      </c>
      <c r="G58" s="53">
        <v>2302029</v>
      </c>
      <c r="H58" s="491">
        <v>44406</v>
      </c>
      <c r="I58" s="491">
        <f t="shared" si="0"/>
        <v>46597</v>
      </c>
      <c r="J58" s="37"/>
      <c r="K58" s="37"/>
      <c r="L58" s="37"/>
      <c r="M58" s="37"/>
      <c r="N58" s="37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 t="s">
        <v>2162</v>
      </c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622"/>
    </row>
    <row r="59" spans="1:78" s="39" customFormat="1" x14ac:dyDescent="0.25">
      <c r="A59" s="40">
        <v>55</v>
      </c>
      <c r="B59" s="53" t="s">
        <v>1057</v>
      </c>
      <c r="C59" s="42" t="s">
        <v>58</v>
      </c>
      <c r="D59" s="43" t="s">
        <v>1026</v>
      </c>
      <c r="E59" s="42" t="s">
        <v>1053</v>
      </c>
      <c r="F59" s="53" t="s">
        <v>1058</v>
      </c>
      <c r="G59" s="53">
        <v>1410001</v>
      </c>
      <c r="H59" s="491">
        <v>44406</v>
      </c>
      <c r="I59" s="491">
        <f t="shared" si="0"/>
        <v>46597</v>
      </c>
      <c r="J59" s="37"/>
      <c r="K59" s="37"/>
      <c r="L59" s="37"/>
      <c r="M59" s="37"/>
      <c r="N59" s="37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 t="s">
        <v>2162</v>
      </c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622"/>
    </row>
    <row r="60" spans="1:78" s="39" customFormat="1" x14ac:dyDescent="0.25">
      <c r="A60" s="40">
        <v>56</v>
      </c>
      <c r="B60" s="42" t="s">
        <v>1509</v>
      </c>
      <c r="C60" s="42" t="s">
        <v>58</v>
      </c>
      <c r="D60" s="42" t="s">
        <v>327</v>
      </c>
      <c r="E60" s="53" t="s">
        <v>328</v>
      </c>
      <c r="F60" s="53" t="s">
        <v>1510</v>
      </c>
      <c r="G60" s="53">
        <v>1604048</v>
      </c>
      <c r="H60" s="491">
        <v>44406</v>
      </c>
      <c r="I60" s="491">
        <f t="shared" si="0"/>
        <v>46597</v>
      </c>
      <c r="J60" s="37"/>
      <c r="K60" s="37"/>
      <c r="L60" s="37"/>
      <c r="M60" s="37"/>
      <c r="N60" s="37"/>
      <c r="O60" s="620"/>
      <c r="P60" s="620"/>
      <c r="Q60" s="620"/>
      <c r="R60" s="620"/>
      <c r="S60" s="620"/>
      <c r="T60" s="620"/>
      <c r="U60" s="620"/>
      <c r="V60" s="620"/>
      <c r="W60" s="620"/>
      <c r="X60" s="620"/>
      <c r="Y60" s="620"/>
      <c r="Z60" s="620" t="s">
        <v>2162</v>
      </c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622"/>
    </row>
    <row r="61" spans="1:78" s="39" customFormat="1" x14ac:dyDescent="0.25">
      <c r="A61" s="40">
        <v>57</v>
      </c>
      <c r="B61" s="53" t="s">
        <v>365</v>
      </c>
      <c r="C61" s="42" t="s">
        <v>58</v>
      </c>
      <c r="D61" s="42" t="s">
        <v>327</v>
      </c>
      <c r="E61" s="53" t="s">
        <v>328</v>
      </c>
      <c r="F61" s="53" t="s">
        <v>381</v>
      </c>
      <c r="G61" s="53">
        <v>1404041</v>
      </c>
      <c r="H61" s="491">
        <v>44406</v>
      </c>
      <c r="I61" s="491">
        <f t="shared" si="0"/>
        <v>46597</v>
      </c>
      <c r="J61" s="37"/>
      <c r="K61" s="37"/>
      <c r="L61" s="37"/>
      <c r="M61" s="37"/>
      <c r="N61" s="37"/>
      <c r="O61" s="620"/>
      <c r="P61" s="620"/>
      <c r="Q61" s="620"/>
      <c r="R61" s="620"/>
      <c r="S61" s="620"/>
      <c r="T61" s="620"/>
      <c r="U61" s="620"/>
      <c r="V61" s="620"/>
      <c r="W61" s="620"/>
      <c r="X61" s="620"/>
      <c r="Y61" s="620"/>
      <c r="Z61" s="620" t="s">
        <v>2162</v>
      </c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622"/>
    </row>
    <row r="62" spans="1:78" s="39" customFormat="1" x14ac:dyDescent="0.25">
      <c r="A62" s="40">
        <v>58</v>
      </c>
      <c r="B62" s="53" t="s">
        <v>100</v>
      </c>
      <c r="C62" s="42" t="s">
        <v>58</v>
      </c>
      <c r="D62" s="42" t="s">
        <v>59</v>
      </c>
      <c r="E62" s="42" t="s">
        <v>60</v>
      </c>
      <c r="F62" s="53" t="s">
        <v>101</v>
      </c>
      <c r="G62" s="53">
        <v>1011032</v>
      </c>
      <c r="H62" s="491">
        <v>44406</v>
      </c>
      <c r="I62" s="491">
        <f t="shared" si="0"/>
        <v>46597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620" t="s">
        <v>2162</v>
      </c>
      <c r="AB62" s="620"/>
      <c r="AC62" s="620"/>
      <c r="AD62" s="620"/>
      <c r="AE62" s="620"/>
      <c r="AF62" s="620"/>
      <c r="AG62" s="620"/>
      <c r="AH62" s="620"/>
      <c r="AI62" s="620"/>
      <c r="AJ62" s="620"/>
      <c r="AK62" s="620"/>
      <c r="AL62" s="620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622"/>
    </row>
    <row r="63" spans="1:78" s="39" customFormat="1" x14ac:dyDescent="0.25">
      <c r="A63" s="40">
        <v>59</v>
      </c>
      <c r="B63" s="53" t="s">
        <v>877</v>
      </c>
      <c r="C63" s="42" t="s">
        <v>58</v>
      </c>
      <c r="D63" s="53" t="s">
        <v>823</v>
      </c>
      <c r="E63" s="53" t="s">
        <v>824</v>
      </c>
      <c r="F63" s="53" t="s">
        <v>878</v>
      </c>
      <c r="G63" s="53">
        <v>2401038</v>
      </c>
      <c r="H63" s="491">
        <v>44406</v>
      </c>
      <c r="I63" s="491">
        <f t="shared" si="0"/>
        <v>46597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620" t="s">
        <v>2162</v>
      </c>
      <c r="AB63" s="620"/>
      <c r="AC63" s="620"/>
      <c r="AD63" s="620"/>
      <c r="AE63" s="620"/>
      <c r="AF63" s="620"/>
      <c r="AG63" s="620"/>
      <c r="AH63" s="620"/>
      <c r="AI63" s="620"/>
      <c r="AJ63" s="620"/>
      <c r="AK63" s="620"/>
      <c r="AL63" s="620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622"/>
    </row>
    <row r="64" spans="1:78" s="39" customFormat="1" x14ac:dyDescent="0.25">
      <c r="A64" s="40">
        <v>60</v>
      </c>
      <c r="B64" s="53" t="s">
        <v>514</v>
      </c>
      <c r="C64" s="42" t="s">
        <v>58</v>
      </c>
      <c r="D64" s="42" t="s">
        <v>510</v>
      </c>
      <c r="E64" s="53" t="s">
        <v>510</v>
      </c>
      <c r="F64" s="53" t="s">
        <v>515</v>
      </c>
      <c r="G64" s="53">
        <v>1406004</v>
      </c>
      <c r="H64" s="491">
        <v>44406</v>
      </c>
      <c r="I64" s="491">
        <f t="shared" si="0"/>
        <v>46597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620" t="s">
        <v>2162</v>
      </c>
      <c r="AB64" s="620"/>
      <c r="AC64" s="620"/>
      <c r="AD64" s="620"/>
      <c r="AE64" s="620"/>
      <c r="AF64" s="620"/>
      <c r="AG64" s="620"/>
      <c r="AH64" s="620"/>
      <c r="AI64" s="620"/>
      <c r="AJ64" s="620"/>
      <c r="AK64" s="620"/>
      <c r="AL64" s="620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622"/>
    </row>
    <row r="65" spans="1:78" s="39" customFormat="1" x14ac:dyDescent="0.25">
      <c r="A65" s="40">
        <v>61</v>
      </c>
      <c r="B65" s="53" t="s">
        <v>965</v>
      </c>
      <c r="C65" s="42" t="s">
        <v>58</v>
      </c>
      <c r="D65" s="53" t="s">
        <v>902</v>
      </c>
      <c r="E65" s="53" t="s">
        <v>939</v>
      </c>
      <c r="F65" s="53" t="s">
        <v>1640</v>
      </c>
      <c r="G65" s="53">
        <v>1603090</v>
      </c>
      <c r="H65" s="491">
        <v>44406</v>
      </c>
      <c r="I65" s="491">
        <f t="shared" si="0"/>
        <v>46597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620"/>
      <c r="AB65" s="620" t="s">
        <v>2162</v>
      </c>
      <c r="AC65" s="620"/>
      <c r="AD65" s="620"/>
      <c r="AE65" s="620"/>
      <c r="AF65" s="620"/>
      <c r="AG65" s="620"/>
      <c r="AH65" s="620"/>
      <c r="AI65" s="620"/>
      <c r="AJ65" s="620"/>
      <c r="AK65" s="620"/>
      <c r="AL65" s="620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622"/>
    </row>
    <row r="66" spans="1:78" s="39" customFormat="1" x14ac:dyDescent="0.25">
      <c r="A66" s="40">
        <v>62</v>
      </c>
      <c r="B66" s="53" t="s">
        <v>1062</v>
      </c>
      <c r="C66" s="42" t="s">
        <v>58</v>
      </c>
      <c r="D66" s="43" t="s">
        <v>1026</v>
      </c>
      <c r="E66" s="42" t="s">
        <v>1053</v>
      </c>
      <c r="F66" s="53" t="s">
        <v>1063</v>
      </c>
      <c r="G66" s="53">
        <v>1505002</v>
      </c>
      <c r="H66" s="491">
        <v>44406</v>
      </c>
      <c r="I66" s="491">
        <f t="shared" si="0"/>
        <v>46597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620"/>
      <c r="AB66" s="620" t="s">
        <v>2162</v>
      </c>
      <c r="AC66" s="620"/>
      <c r="AD66" s="620"/>
      <c r="AE66" s="620"/>
      <c r="AF66" s="620"/>
      <c r="AG66" s="620"/>
      <c r="AH66" s="620"/>
      <c r="AI66" s="620"/>
      <c r="AJ66" s="620"/>
      <c r="AK66" s="620"/>
      <c r="AL66" s="620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622"/>
    </row>
    <row r="67" spans="1:78" s="39" customFormat="1" x14ac:dyDescent="0.25">
      <c r="A67" s="40">
        <v>63</v>
      </c>
      <c r="B67" s="53" t="s">
        <v>970</v>
      </c>
      <c r="C67" s="42" t="s">
        <v>58</v>
      </c>
      <c r="D67" s="53" t="s">
        <v>902</v>
      </c>
      <c r="E67" s="53" t="s">
        <v>939</v>
      </c>
      <c r="F67" s="53" t="s">
        <v>971</v>
      </c>
      <c r="G67" s="53">
        <v>1404024</v>
      </c>
      <c r="H67" s="491">
        <v>44406</v>
      </c>
      <c r="I67" s="491">
        <f t="shared" si="0"/>
        <v>46597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620"/>
      <c r="AB67" s="620" t="s">
        <v>2162</v>
      </c>
      <c r="AC67" s="620"/>
      <c r="AD67" s="620"/>
      <c r="AE67" s="620"/>
      <c r="AF67" s="620"/>
      <c r="AG67" s="620"/>
      <c r="AH67" s="620"/>
      <c r="AI67" s="620"/>
      <c r="AJ67" s="620"/>
      <c r="AK67" s="620"/>
      <c r="AL67" s="620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622"/>
    </row>
    <row r="68" spans="1:78" s="39" customFormat="1" x14ac:dyDescent="0.25">
      <c r="A68" s="40">
        <v>64</v>
      </c>
      <c r="B68" s="42" t="s">
        <v>721</v>
      </c>
      <c r="C68" s="42" t="s">
        <v>334</v>
      </c>
      <c r="D68" s="59" t="s">
        <v>673</v>
      </c>
      <c r="E68" s="42" t="s">
        <v>674</v>
      </c>
      <c r="F68" s="42" t="s">
        <v>722</v>
      </c>
      <c r="G68" s="53">
        <v>1105004</v>
      </c>
      <c r="H68" s="491">
        <v>44592</v>
      </c>
      <c r="I68" s="491">
        <f t="shared" si="0"/>
        <v>46783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620"/>
      <c r="AB68" s="620"/>
      <c r="AC68" s="620" t="s">
        <v>2162</v>
      </c>
      <c r="AD68" s="620"/>
      <c r="AE68" s="620"/>
      <c r="AF68" s="620"/>
      <c r="AG68" s="620"/>
      <c r="AH68" s="620"/>
      <c r="AI68" s="620"/>
      <c r="AJ68" s="620"/>
      <c r="AK68" s="620"/>
      <c r="AL68" s="620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622"/>
    </row>
    <row r="69" spans="1:78" s="39" customFormat="1" x14ac:dyDescent="0.25">
      <c r="A69" s="40">
        <v>65</v>
      </c>
      <c r="B69" s="53" t="s">
        <v>1047</v>
      </c>
      <c r="C69" s="42" t="s">
        <v>58</v>
      </c>
      <c r="D69" s="43" t="s">
        <v>1026</v>
      </c>
      <c r="E69" s="53" t="s">
        <v>1027</v>
      </c>
      <c r="F69" s="53" t="s">
        <v>1048</v>
      </c>
      <c r="G69" s="53">
        <v>2303006</v>
      </c>
      <c r="H69" s="491">
        <v>44592</v>
      </c>
      <c r="I69" s="491">
        <f t="shared" si="0"/>
        <v>46783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620"/>
      <c r="AB69" s="620"/>
      <c r="AC69" s="620" t="s">
        <v>2162</v>
      </c>
      <c r="AD69" s="620"/>
      <c r="AE69" s="620"/>
      <c r="AF69" s="620"/>
      <c r="AG69" s="620"/>
      <c r="AH69" s="620"/>
      <c r="AI69" s="620"/>
      <c r="AJ69" s="620"/>
      <c r="AK69" s="620"/>
      <c r="AL69" s="620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622"/>
    </row>
    <row r="70" spans="1:78" s="39" customFormat="1" x14ac:dyDescent="0.25">
      <c r="A70" s="40">
        <v>66</v>
      </c>
      <c r="B70" s="53" t="s">
        <v>975</v>
      </c>
      <c r="C70" s="42" t="s">
        <v>58</v>
      </c>
      <c r="D70" s="53" t="s">
        <v>902</v>
      </c>
      <c r="E70" s="53" t="s">
        <v>939</v>
      </c>
      <c r="F70" s="53" t="s">
        <v>976</v>
      </c>
      <c r="G70" s="53">
        <v>1508034</v>
      </c>
      <c r="H70" s="491">
        <v>44592</v>
      </c>
      <c r="I70" s="491">
        <f t="shared" ref="I70:I133" si="1">EDATE(H70,72)</f>
        <v>46783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620"/>
      <c r="AB70" s="620"/>
      <c r="AC70" s="620" t="s">
        <v>2162</v>
      </c>
      <c r="AD70" s="620"/>
      <c r="AE70" s="620"/>
      <c r="AF70" s="620"/>
      <c r="AG70" s="620"/>
      <c r="AH70" s="620"/>
      <c r="AI70" s="620"/>
      <c r="AJ70" s="620"/>
      <c r="AK70" s="620"/>
      <c r="AL70" s="620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622"/>
    </row>
    <row r="71" spans="1:78" s="39" customFormat="1" x14ac:dyDescent="0.25">
      <c r="A71" s="40">
        <v>67</v>
      </c>
      <c r="B71" s="53" t="s">
        <v>794</v>
      </c>
      <c r="C71" s="42" t="s">
        <v>58</v>
      </c>
      <c r="D71" s="59" t="s">
        <v>673</v>
      </c>
      <c r="E71" s="53" t="s">
        <v>769</v>
      </c>
      <c r="F71" s="53" t="s">
        <v>795</v>
      </c>
      <c r="G71" s="53">
        <v>1805062</v>
      </c>
      <c r="H71" s="491">
        <v>44620</v>
      </c>
      <c r="I71" s="491">
        <f t="shared" si="1"/>
        <v>46811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620"/>
      <c r="AB71" s="620"/>
      <c r="AC71" s="620"/>
      <c r="AD71" s="620" t="s">
        <v>2162</v>
      </c>
      <c r="AE71" s="620"/>
      <c r="AF71" s="620"/>
      <c r="AG71" s="620"/>
      <c r="AH71" s="620"/>
      <c r="AI71" s="620"/>
      <c r="AJ71" s="620"/>
      <c r="AK71" s="620"/>
      <c r="AL71" s="620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622"/>
    </row>
    <row r="72" spans="1:78" s="39" customFormat="1" x14ac:dyDescent="0.25">
      <c r="A72" s="40">
        <v>68</v>
      </c>
      <c r="B72" s="53" t="s">
        <v>519</v>
      </c>
      <c r="C72" s="42" t="s">
        <v>58</v>
      </c>
      <c r="D72" s="42" t="s">
        <v>510</v>
      </c>
      <c r="E72" s="53" t="s">
        <v>510</v>
      </c>
      <c r="F72" s="53" t="s">
        <v>520</v>
      </c>
      <c r="G72" s="53">
        <v>1108007</v>
      </c>
      <c r="H72" s="491">
        <v>44620</v>
      </c>
      <c r="I72" s="491">
        <f t="shared" si="1"/>
        <v>46811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620"/>
      <c r="AB72" s="620"/>
      <c r="AC72" s="620"/>
      <c r="AD72" s="620" t="s">
        <v>2162</v>
      </c>
      <c r="AE72" s="620"/>
      <c r="AF72" s="620"/>
      <c r="AG72" s="620"/>
      <c r="AH72" s="620"/>
      <c r="AI72" s="620"/>
      <c r="AJ72" s="620"/>
      <c r="AK72" s="620"/>
      <c r="AL72" s="620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622"/>
    </row>
    <row r="73" spans="1:78" s="39" customFormat="1" x14ac:dyDescent="0.25">
      <c r="A73" s="40">
        <v>69</v>
      </c>
      <c r="B73" s="53" t="s">
        <v>658</v>
      </c>
      <c r="C73" s="42" t="s">
        <v>58</v>
      </c>
      <c r="D73" s="53" t="s">
        <v>597</v>
      </c>
      <c r="E73" s="53" t="s">
        <v>653</v>
      </c>
      <c r="F73" s="53" t="s">
        <v>659</v>
      </c>
      <c r="G73" s="53">
        <v>1011025</v>
      </c>
      <c r="H73" s="491">
        <v>44620</v>
      </c>
      <c r="I73" s="491">
        <f t="shared" si="1"/>
        <v>46811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620"/>
      <c r="AB73" s="620"/>
      <c r="AC73" s="620"/>
      <c r="AD73" s="620" t="s">
        <v>2162</v>
      </c>
      <c r="AE73" s="620"/>
      <c r="AF73" s="620"/>
      <c r="AG73" s="620"/>
      <c r="AH73" s="620"/>
      <c r="AI73" s="620"/>
      <c r="AJ73" s="620"/>
      <c r="AK73" s="620"/>
      <c r="AL73" s="620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622"/>
    </row>
    <row r="74" spans="1:78" s="39" customFormat="1" x14ac:dyDescent="0.25">
      <c r="A74" s="40">
        <v>70</v>
      </c>
      <c r="B74" s="53" t="s">
        <v>1115</v>
      </c>
      <c r="C74" s="42" t="s">
        <v>58</v>
      </c>
      <c r="D74" s="42" t="s">
        <v>1110</v>
      </c>
      <c r="E74" s="43" t="s">
        <v>1110</v>
      </c>
      <c r="F74" s="53" t="s">
        <v>1111</v>
      </c>
      <c r="G74" s="53" t="s">
        <v>32</v>
      </c>
      <c r="H74" s="491">
        <v>44620</v>
      </c>
      <c r="I74" s="491">
        <f t="shared" si="1"/>
        <v>46811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620"/>
      <c r="AB74" s="620"/>
      <c r="AC74" s="620"/>
      <c r="AD74" s="620"/>
      <c r="AE74" s="620" t="s">
        <v>2162</v>
      </c>
      <c r="AF74" s="620"/>
      <c r="AG74" s="620"/>
      <c r="AH74" s="620"/>
      <c r="AI74" s="620"/>
      <c r="AJ74" s="620"/>
      <c r="AK74" s="620"/>
      <c r="AL74" s="620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622"/>
    </row>
    <row r="75" spans="1:78" s="39" customFormat="1" x14ac:dyDescent="0.25">
      <c r="A75" s="40">
        <v>71</v>
      </c>
      <c r="B75" s="53" t="s">
        <v>933</v>
      </c>
      <c r="C75" s="42" t="s">
        <v>58</v>
      </c>
      <c r="D75" s="53" t="s">
        <v>902</v>
      </c>
      <c r="E75" s="42" t="s">
        <v>918</v>
      </c>
      <c r="F75" s="53" t="s">
        <v>934</v>
      </c>
      <c r="G75" s="53">
        <v>1305020</v>
      </c>
      <c r="H75" s="491">
        <v>44651</v>
      </c>
      <c r="I75" s="491">
        <f t="shared" si="1"/>
        <v>46843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620"/>
      <c r="AB75" s="620"/>
      <c r="AC75" s="620"/>
      <c r="AD75" s="620"/>
      <c r="AE75" s="620" t="s">
        <v>2162</v>
      </c>
      <c r="AF75" s="620"/>
      <c r="AG75" s="620"/>
      <c r="AH75" s="620"/>
      <c r="AI75" s="620"/>
      <c r="AJ75" s="620"/>
      <c r="AK75" s="620"/>
      <c r="AL75" s="620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622"/>
    </row>
    <row r="76" spans="1:78" s="39" customFormat="1" x14ac:dyDescent="0.25">
      <c r="A76" s="40">
        <v>72</v>
      </c>
      <c r="B76" s="53" t="s">
        <v>1009</v>
      </c>
      <c r="C76" s="42" t="s">
        <v>58</v>
      </c>
      <c r="D76" s="53" t="s">
        <v>902</v>
      </c>
      <c r="E76" s="53" t="s">
        <v>1004</v>
      </c>
      <c r="F76" s="53" t="s">
        <v>1010</v>
      </c>
      <c r="G76" s="53">
        <v>1209002</v>
      </c>
      <c r="H76" s="491">
        <v>44651</v>
      </c>
      <c r="I76" s="491">
        <f t="shared" si="1"/>
        <v>46843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620"/>
      <c r="AB76" s="620"/>
      <c r="AC76" s="620"/>
      <c r="AD76" s="620"/>
      <c r="AE76" s="620" t="s">
        <v>2162</v>
      </c>
      <c r="AF76" s="620"/>
      <c r="AG76" s="620"/>
      <c r="AH76" s="620"/>
      <c r="AI76" s="620"/>
      <c r="AJ76" s="620"/>
      <c r="AK76" s="620"/>
      <c r="AL76" s="620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622"/>
    </row>
    <row r="77" spans="1:78" s="39" customFormat="1" x14ac:dyDescent="0.25">
      <c r="A77" s="40">
        <v>73</v>
      </c>
      <c r="B77" s="53" t="s">
        <v>1257</v>
      </c>
      <c r="C77" s="42" t="s">
        <v>58</v>
      </c>
      <c r="D77" s="42" t="s">
        <v>1120</v>
      </c>
      <c r="E77" s="88" t="s">
        <v>1225</v>
      </c>
      <c r="F77" s="53" t="s">
        <v>1258</v>
      </c>
      <c r="G77" s="53">
        <v>1406008</v>
      </c>
      <c r="H77" s="491">
        <v>44651</v>
      </c>
      <c r="I77" s="491">
        <f t="shared" si="1"/>
        <v>46843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620"/>
      <c r="AB77" s="620"/>
      <c r="AC77" s="620"/>
      <c r="AD77" s="620"/>
      <c r="AE77" s="620"/>
      <c r="AF77" s="620" t="s">
        <v>2162</v>
      </c>
      <c r="AG77" s="620"/>
      <c r="AH77" s="620"/>
      <c r="AI77" s="620"/>
      <c r="AJ77" s="620"/>
      <c r="AK77" s="620"/>
      <c r="AL77" s="620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622"/>
    </row>
    <row r="78" spans="1:78" s="39" customFormat="1" x14ac:dyDescent="0.25">
      <c r="A78" s="40">
        <v>74</v>
      </c>
      <c r="B78" s="53" t="s">
        <v>1216</v>
      </c>
      <c r="C78" s="42" t="s">
        <v>58</v>
      </c>
      <c r="D78" s="42" t="s">
        <v>1120</v>
      </c>
      <c r="E78" s="53" t="s">
        <v>1199</v>
      </c>
      <c r="F78" s="53" t="s">
        <v>1217</v>
      </c>
      <c r="G78" s="53">
        <v>1011018</v>
      </c>
      <c r="H78" s="491">
        <v>44681</v>
      </c>
      <c r="I78" s="491">
        <f t="shared" si="1"/>
        <v>46873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620"/>
      <c r="AB78" s="620"/>
      <c r="AC78" s="620"/>
      <c r="AD78" s="620"/>
      <c r="AE78" s="620"/>
      <c r="AF78" s="620" t="s">
        <v>2162</v>
      </c>
      <c r="AG78" s="620"/>
      <c r="AH78" s="620"/>
      <c r="AI78" s="620"/>
      <c r="AJ78" s="620"/>
      <c r="AK78" s="620"/>
      <c r="AL78" s="620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622"/>
    </row>
    <row r="79" spans="1:78" s="39" customFormat="1" x14ac:dyDescent="0.25">
      <c r="A79" s="40">
        <v>75</v>
      </c>
      <c r="B79" s="53" t="s">
        <v>370</v>
      </c>
      <c r="C79" s="42" t="s">
        <v>58</v>
      </c>
      <c r="D79" s="42" t="s">
        <v>327</v>
      </c>
      <c r="E79" s="53" t="s">
        <v>328</v>
      </c>
      <c r="F79" s="53" t="s">
        <v>371</v>
      </c>
      <c r="G79" s="53">
        <v>1708001</v>
      </c>
      <c r="H79" s="491">
        <v>44681</v>
      </c>
      <c r="I79" s="491">
        <f t="shared" si="1"/>
        <v>46873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620"/>
      <c r="AB79" s="620"/>
      <c r="AC79" s="620"/>
      <c r="AD79" s="620"/>
      <c r="AE79" s="620"/>
      <c r="AF79" s="620" t="s">
        <v>2162</v>
      </c>
      <c r="AG79" s="620"/>
      <c r="AH79" s="620"/>
      <c r="AI79" s="620"/>
      <c r="AJ79" s="620"/>
      <c r="AK79" s="620"/>
      <c r="AL79" s="620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622"/>
    </row>
    <row r="80" spans="1:78" s="39" customFormat="1" x14ac:dyDescent="0.25">
      <c r="A80" s="40">
        <v>76</v>
      </c>
      <c r="B80" s="53" t="s">
        <v>799</v>
      </c>
      <c r="C80" s="42" t="s">
        <v>58</v>
      </c>
      <c r="D80" s="59" t="s">
        <v>673</v>
      </c>
      <c r="E80" s="53" t="s">
        <v>769</v>
      </c>
      <c r="F80" s="53" t="s">
        <v>800</v>
      </c>
      <c r="G80" s="53">
        <v>2411003</v>
      </c>
      <c r="H80" s="491">
        <v>44681</v>
      </c>
      <c r="I80" s="491">
        <f t="shared" si="1"/>
        <v>46873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620"/>
      <c r="AB80" s="620"/>
      <c r="AC80" s="620"/>
      <c r="AD80" s="620"/>
      <c r="AE80" s="620"/>
      <c r="AF80" s="620"/>
      <c r="AG80" s="620" t="s">
        <v>2162</v>
      </c>
      <c r="AH80" s="620"/>
      <c r="AI80" s="620"/>
      <c r="AJ80" s="620"/>
      <c r="AK80" s="620"/>
      <c r="AL80" s="620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622"/>
    </row>
    <row r="81" spans="1:78" s="39" customFormat="1" x14ac:dyDescent="0.25">
      <c r="A81" s="40">
        <v>77</v>
      </c>
      <c r="B81" s="418" t="s">
        <v>882</v>
      </c>
      <c r="C81" s="42" t="s">
        <v>58</v>
      </c>
      <c r="D81" s="53" t="s">
        <v>823</v>
      </c>
      <c r="E81" s="53" t="s">
        <v>824</v>
      </c>
      <c r="F81" s="53" t="s">
        <v>883</v>
      </c>
      <c r="G81" s="53">
        <v>1302041</v>
      </c>
      <c r="H81" s="491">
        <v>44711</v>
      </c>
      <c r="I81" s="491">
        <f t="shared" si="1"/>
        <v>46903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620"/>
      <c r="AB81" s="620"/>
      <c r="AC81" s="620"/>
      <c r="AD81" s="620"/>
      <c r="AE81" s="620"/>
      <c r="AF81" s="620"/>
      <c r="AG81" s="620" t="s">
        <v>2162</v>
      </c>
      <c r="AH81" s="620"/>
      <c r="AI81" s="620"/>
      <c r="AJ81" s="620"/>
      <c r="AK81" s="620"/>
      <c r="AL81" s="620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622"/>
    </row>
    <row r="82" spans="1:78" s="39" customFormat="1" x14ac:dyDescent="0.25">
      <c r="A82" s="40">
        <v>78</v>
      </c>
      <c r="B82" s="418" t="s">
        <v>741</v>
      </c>
      <c r="C82" s="42" t="s">
        <v>58</v>
      </c>
      <c r="D82" s="59" t="s">
        <v>673</v>
      </c>
      <c r="E82" s="42" t="s">
        <v>674</v>
      </c>
      <c r="F82" s="53" t="s">
        <v>742</v>
      </c>
      <c r="G82" s="53">
        <v>1702053</v>
      </c>
      <c r="H82" s="491">
        <v>44711</v>
      </c>
      <c r="I82" s="491">
        <f t="shared" si="1"/>
        <v>46903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620"/>
      <c r="AB82" s="620"/>
      <c r="AC82" s="620"/>
      <c r="AD82" s="620"/>
      <c r="AE82" s="620"/>
      <c r="AF82" s="620"/>
      <c r="AG82" s="620" t="s">
        <v>2162</v>
      </c>
      <c r="AH82" s="620"/>
      <c r="AI82" s="620"/>
      <c r="AJ82" s="620"/>
      <c r="AK82" s="620"/>
      <c r="AL82" s="620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622"/>
    </row>
    <row r="83" spans="1:78" s="39" customFormat="1" x14ac:dyDescent="0.25">
      <c r="A83" s="40">
        <v>79</v>
      </c>
      <c r="B83" s="418" t="s">
        <v>741</v>
      </c>
      <c r="C83" s="42" t="s">
        <v>58</v>
      </c>
      <c r="D83" s="59" t="s">
        <v>673</v>
      </c>
      <c r="E83" s="42" t="s">
        <v>674</v>
      </c>
      <c r="F83" s="53" t="s">
        <v>746</v>
      </c>
      <c r="G83" s="53">
        <v>1108033</v>
      </c>
      <c r="H83" s="491">
        <v>44711</v>
      </c>
      <c r="I83" s="491">
        <f t="shared" si="1"/>
        <v>46903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620"/>
      <c r="AB83" s="620"/>
      <c r="AC83" s="620"/>
      <c r="AD83" s="620"/>
      <c r="AE83" s="620"/>
      <c r="AF83" s="620"/>
      <c r="AG83" s="620"/>
      <c r="AH83" s="620" t="s">
        <v>2162</v>
      </c>
      <c r="AI83" s="620"/>
      <c r="AJ83" s="620"/>
      <c r="AK83" s="620"/>
      <c r="AL83" s="620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622"/>
    </row>
    <row r="84" spans="1:78" s="39" customFormat="1" x14ac:dyDescent="0.25">
      <c r="A84" s="40">
        <v>80</v>
      </c>
      <c r="B84" s="418" t="s">
        <v>804</v>
      </c>
      <c r="C84" s="42" t="s">
        <v>58</v>
      </c>
      <c r="D84" s="59" t="s">
        <v>673</v>
      </c>
      <c r="E84" s="53" t="s">
        <v>769</v>
      </c>
      <c r="F84" s="53" t="s">
        <v>805</v>
      </c>
      <c r="G84" s="53">
        <v>1109057</v>
      </c>
      <c r="H84" s="491">
        <v>44742</v>
      </c>
      <c r="I84" s="491">
        <f t="shared" si="1"/>
        <v>46934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620"/>
      <c r="AB84" s="620"/>
      <c r="AC84" s="620"/>
      <c r="AD84" s="620"/>
      <c r="AE84" s="620"/>
      <c r="AF84" s="620"/>
      <c r="AG84" s="620"/>
      <c r="AH84" s="620" t="s">
        <v>2162</v>
      </c>
      <c r="AI84" s="620"/>
      <c r="AJ84" s="620"/>
      <c r="AK84" s="620"/>
      <c r="AL84" s="620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622"/>
    </row>
    <row r="85" spans="1:78" s="39" customFormat="1" x14ac:dyDescent="0.25">
      <c r="A85" s="40">
        <v>81</v>
      </c>
      <c r="B85" s="53" t="s">
        <v>751</v>
      </c>
      <c r="C85" s="42" t="s">
        <v>58</v>
      </c>
      <c r="D85" s="59" t="s">
        <v>673</v>
      </c>
      <c r="E85" s="42" t="s">
        <v>674</v>
      </c>
      <c r="F85" s="53" t="s">
        <v>1606</v>
      </c>
      <c r="G85" s="53">
        <v>1608004</v>
      </c>
      <c r="H85" s="491">
        <v>44742</v>
      </c>
      <c r="I85" s="491">
        <f t="shared" si="1"/>
        <v>46934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620"/>
      <c r="AB85" s="620"/>
      <c r="AC85" s="620"/>
      <c r="AD85" s="620"/>
      <c r="AE85" s="620"/>
      <c r="AF85" s="620"/>
      <c r="AG85" s="620"/>
      <c r="AH85" s="620" t="s">
        <v>2162</v>
      </c>
      <c r="AI85" s="620"/>
      <c r="AJ85" s="620"/>
      <c r="AK85" s="620"/>
      <c r="AL85" s="620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622"/>
    </row>
    <row r="86" spans="1:78" s="39" customFormat="1" x14ac:dyDescent="0.25">
      <c r="A86" s="40">
        <v>82</v>
      </c>
      <c r="B86" s="53" t="s">
        <v>557</v>
      </c>
      <c r="C86" s="42" t="s">
        <v>58</v>
      </c>
      <c r="D86" s="53" t="s">
        <v>541</v>
      </c>
      <c r="E86" s="53" t="s">
        <v>542</v>
      </c>
      <c r="F86" s="53" t="s">
        <v>558</v>
      </c>
      <c r="G86" s="53">
        <v>2507006</v>
      </c>
      <c r="H86" s="491">
        <v>44742</v>
      </c>
      <c r="I86" s="491">
        <f t="shared" si="1"/>
        <v>46934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620"/>
      <c r="AB86" s="620"/>
      <c r="AC86" s="620"/>
      <c r="AD86" s="620"/>
      <c r="AE86" s="620"/>
      <c r="AF86" s="620"/>
      <c r="AG86" s="620"/>
      <c r="AH86" s="620"/>
      <c r="AI86" s="620" t="s">
        <v>2162</v>
      </c>
      <c r="AJ86" s="620"/>
      <c r="AK86" s="620"/>
      <c r="AL86" s="620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622"/>
    </row>
    <row r="87" spans="1:78" s="39" customFormat="1" x14ac:dyDescent="0.25">
      <c r="A87" s="40">
        <v>83</v>
      </c>
      <c r="B87" s="53" t="s">
        <v>591</v>
      </c>
      <c r="C87" s="42" t="s">
        <v>58</v>
      </c>
      <c r="D87" s="53" t="s">
        <v>541</v>
      </c>
      <c r="E87" s="53" t="s">
        <v>576</v>
      </c>
      <c r="F87" s="416" t="s">
        <v>1575</v>
      </c>
      <c r="G87" s="53">
        <v>2301036</v>
      </c>
      <c r="H87" s="491">
        <v>44772</v>
      </c>
      <c r="I87" s="491">
        <f t="shared" si="1"/>
        <v>46964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620"/>
      <c r="AB87" s="620"/>
      <c r="AC87" s="620"/>
      <c r="AD87" s="620"/>
      <c r="AE87" s="620"/>
      <c r="AF87" s="620"/>
      <c r="AG87" s="620"/>
      <c r="AH87" s="620"/>
      <c r="AI87" s="620" t="s">
        <v>2162</v>
      </c>
      <c r="AJ87" s="620"/>
      <c r="AK87" s="620"/>
      <c r="AL87" s="620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622"/>
    </row>
    <row r="88" spans="1:78" s="39" customFormat="1" x14ac:dyDescent="0.25">
      <c r="A88" s="40">
        <v>84</v>
      </c>
      <c r="B88" s="53" t="s">
        <v>562</v>
      </c>
      <c r="C88" s="42" t="s">
        <v>58</v>
      </c>
      <c r="D88" s="53" t="s">
        <v>541</v>
      </c>
      <c r="E88" s="53" t="s">
        <v>542</v>
      </c>
      <c r="F88" s="416" t="s">
        <v>563</v>
      </c>
      <c r="G88" s="53">
        <v>2108002</v>
      </c>
      <c r="H88" s="491">
        <v>44772</v>
      </c>
      <c r="I88" s="491">
        <f t="shared" si="1"/>
        <v>46964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620"/>
      <c r="AB88" s="620"/>
      <c r="AC88" s="620"/>
      <c r="AD88" s="620"/>
      <c r="AE88" s="620"/>
      <c r="AF88" s="620"/>
      <c r="AG88" s="620"/>
      <c r="AH88" s="620"/>
      <c r="AI88" s="620" t="s">
        <v>2162</v>
      </c>
      <c r="AJ88" s="620"/>
      <c r="AK88" s="620"/>
      <c r="AL88" s="620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622"/>
    </row>
    <row r="89" spans="1:78" s="39" customFormat="1" x14ac:dyDescent="0.25">
      <c r="A89" s="40">
        <v>85</v>
      </c>
      <c r="B89" s="53" t="s">
        <v>887</v>
      </c>
      <c r="C89" s="42" t="s">
        <v>58</v>
      </c>
      <c r="D89" s="53" t="s">
        <v>823</v>
      </c>
      <c r="E89" s="53" t="s">
        <v>824</v>
      </c>
      <c r="F89" s="416" t="s">
        <v>888</v>
      </c>
      <c r="G89" s="53">
        <v>2207013</v>
      </c>
      <c r="H89" s="491">
        <v>44772</v>
      </c>
      <c r="I89" s="491">
        <f t="shared" si="1"/>
        <v>46964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620"/>
      <c r="AB89" s="620"/>
      <c r="AC89" s="620"/>
      <c r="AD89" s="620"/>
      <c r="AE89" s="620"/>
      <c r="AF89" s="620"/>
      <c r="AG89" s="620"/>
      <c r="AH89" s="620"/>
      <c r="AI89" s="620" t="s">
        <v>2162</v>
      </c>
      <c r="AJ89" s="620"/>
      <c r="AK89" s="620"/>
      <c r="AL89" s="620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622"/>
    </row>
    <row r="90" spans="1:78" s="39" customFormat="1" x14ac:dyDescent="0.25">
      <c r="A90" s="40">
        <v>86</v>
      </c>
      <c r="B90" s="53" t="s">
        <v>309</v>
      </c>
      <c r="C90" s="42" t="s">
        <v>30</v>
      </c>
      <c r="D90" s="42" t="s">
        <v>115</v>
      </c>
      <c r="E90" s="42" t="s">
        <v>261</v>
      </c>
      <c r="F90" s="416" t="s">
        <v>310</v>
      </c>
      <c r="G90" s="53">
        <v>1402011</v>
      </c>
      <c r="H90" s="491">
        <v>44800</v>
      </c>
      <c r="I90" s="491">
        <f t="shared" si="1"/>
        <v>46992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620"/>
      <c r="AB90" s="620"/>
      <c r="AC90" s="620"/>
      <c r="AD90" s="620"/>
      <c r="AE90" s="620"/>
      <c r="AF90" s="620"/>
      <c r="AG90" s="620"/>
      <c r="AH90" s="620"/>
      <c r="AI90" s="620"/>
      <c r="AJ90" s="620" t="s">
        <v>2162</v>
      </c>
      <c r="AK90" s="620"/>
      <c r="AL90" s="620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622"/>
    </row>
    <row r="91" spans="1:78" s="39" customFormat="1" x14ac:dyDescent="0.25">
      <c r="A91" s="40">
        <v>87</v>
      </c>
      <c r="B91" s="65" t="s">
        <v>289</v>
      </c>
      <c r="C91" s="42" t="s">
        <v>58</v>
      </c>
      <c r="D91" s="42" t="s">
        <v>115</v>
      </c>
      <c r="E91" s="42" t="s">
        <v>261</v>
      </c>
      <c r="F91" s="53" t="s">
        <v>290</v>
      </c>
      <c r="G91" s="53">
        <v>1701036</v>
      </c>
      <c r="H91" s="491">
        <v>44800</v>
      </c>
      <c r="I91" s="491">
        <f t="shared" si="1"/>
        <v>46992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620"/>
      <c r="AB91" s="620"/>
      <c r="AC91" s="620"/>
      <c r="AD91" s="620"/>
      <c r="AE91" s="620"/>
      <c r="AF91" s="620"/>
      <c r="AG91" s="620"/>
      <c r="AH91" s="620"/>
      <c r="AI91" s="620"/>
      <c r="AJ91" s="620" t="s">
        <v>2162</v>
      </c>
      <c r="AK91" s="620"/>
      <c r="AL91" s="620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622"/>
    </row>
    <row r="92" spans="1:78" s="39" customFormat="1" x14ac:dyDescent="0.25">
      <c r="A92" s="40">
        <v>88</v>
      </c>
      <c r="B92" s="65" t="s">
        <v>466</v>
      </c>
      <c r="C92" s="42" t="s">
        <v>58</v>
      </c>
      <c r="D92" s="53" t="s">
        <v>413</v>
      </c>
      <c r="E92" s="53" t="s">
        <v>455</v>
      </c>
      <c r="F92" s="53" t="s">
        <v>467</v>
      </c>
      <c r="G92" s="53">
        <v>1406005</v>
      </c>
      <c r="H92" s="491">
        <v>44800</v>
      </c>
      <c r="I92" s="491">
        <f t="shared" si="1"/>
        <v>46992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620"/>
      <c r="AB92" s="620"/>
      <c r="AC92" s="620"/>
      <c r="AD92" s="620"/>
      <c r="AE92" s="620"/>
      <c r="AF92" s="620"/>
      <c r="AG92" s="620"/>
      <c r="AH92" s="620"/>
      <c r="AI92" s="620"/>
      <c r="AJ92" s="620" t="s">
        <v>2162</v>
      </c>
      <c r="AK92" s="620"/>
      <c r="AL92" s="620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622"/>
    </row>
    <row r="93" spans="1:78" s="39" customFormat="1" x14ac:dyDescent="0.25">
      <c r="A93" s="40">
        <v>89</v>
      </c>
      <c r="B93" s="65" t="s">
        <v>294</v>
      </c>
      <c r="C93" s="42" t="s">
        <v>58</v>
      </c>
      <c r="D93" s="42" t="s">
        <v>115</v>
      </c>
      <c r="E93" s="42" t="s">
        <v>261</v>
      </c>
      <c r="F93" s="53" t="s">
        <v>1493</v>
      </c>
      <c r="G93" s="53">
        <v>2512025</v>
      </c>
      <c r="H93" s="491">
        <v>44830</v>
      </c>
      <c r="I93" s="491">
        <f t="shared" si="1"/>
        <v>47022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620"/>
      <c r="AB93" s="620"/>
      <c r="AC93" s="620"/>
      <c r="AD93" s="620"/>
      <c r="AE93" s="620"/>
      <c r="AF93" s="620"/>
      <c r="AG93" s="620"/>
      <c r="AH93" s="620"/>
      <c r="AI93" s="620"/>
      <c r="AJ93" s="620" t="s">
        <v>2162</v>
      </c>
      <c r="AK93" s="620"/>
      <c r="AL93" s="620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622"/>
    </row>
    <row r="94" spans="1:78" s="39" customFormat="1" x14ac:dyDescent="0.25">
      <c r="A94" s="40">
        <v>90</v>
      </c>
      <c r="B94" s="65" t="s">
        <v>1247</v>
      </c>
      <c r="C94" s="42" t="s">
        <v>58</v>
      </c>
      <c r="D94" s="42" t="s">
        <v>1120</v>
      </c>
      <c r="E94" s="53" t="s">
        <v>1225</v>
      </c>
      <c r="F94" s="53" t="s">
        <v>1248</v>
      </c>
      <c r="G94" s="53">
        <v>1011007</v>
      </c>
      <c r="H94" s="491">
        <v>44830</v>
      </c>
      <c r="I94" s="491">
        <f t="shared" si="1"/>
        <v>47022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620"/>
      <c r="AB94" s="620"/>
      <c r="AC94" s="620"/>
      <c r="AD94" s="620"/>
      <c r="AE94" s="620"/>
      <c r="AF94" s="620"/>
      <c r="AG94" s="620"/>
      <c r="AH94" s="620"/>
      <c r="AI94" s="620"/>
      <c r="AJ94" s="620"/>
      <c r="AK94" s="620" t="s">
        <v>2162</v>
      </c>
      <c r="AL94" s="620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622"/>
    </row>
    <row r="95" spans="1:78" s="39" customFormat="1" x14ac:dyDescent="0.25">
      <c r="A95" s="40">
        <v>91</v>
      </c>
      <c r="B95" s="65" t="s">
        <v>596</v>
      </c>
      <c r="C95" s="42" t="s">
        <v>58</v>
      </c>
      <c r="D95" s="53" t="s">
        <v>597</v>
      </c>
      <c r="E95" s="53" t="s">
        <v>598</v>
      </c>
      <c r="F95" s="53" t="s">
        <v>599</v>
      </c>
      <c r="G95" s="53">
        <v>1310002</v>
      </c>
      <c r="H95" s="491">
        <v>44830</v>
      </c>
      <c r="I95" s="491">
        <f t="shared" si="1"/>
        <v>47022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620"/>
      <c r="AB95" s="620"/>
      <c r="AC95" s="620"/>
      <c r="AD95" s="620"/>
      <c r="AE95" s="620"/>
      <c r="AF95" s="620"/>
      <c r="AG95" s="620"/>
      <c r="AH95" s="620"/>
      <c r="AI95" s="620"/>
      <c r="AJ95" s="620"/>
      <c r="AK95" s="620" t="s">
        <v>2162</v>
      </c>
      <c r="AL95" s="620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622"/>
    </row>
    <row r="96" spans="1:78" s="39" customFormat="1" x14ac:dyDescent="0.25">
      <c r="A96" s="40">
        <v>92</v>
      </c>
      <c r="B96" s="65" t="s">
        <v>1252</v>
      </c>
      <c r="C96" s="42" t="s">
        <v>58</v>
      </c>
      <c r="D96" s="42" t="s">
        <v>1120</v>
      </c>
      <c r="E96" s="88" t="s">
        <v>1225</v>
      </c>
      <c r="F96" s="53" t="s">
        <v>1253</v>
      </c>
      <c r="G96" s="53">
        <v>1605039</v>
      </c>
      <c r="H96" s="491">
        <v>44863</v>
      </c>
      <c r="I96" s="491">
        <f t="shared" si="1"/>
        <v>47055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620"/>
      <c r="AB96" s="620"/>
      <c r="AC96" s="620"/>
      <c r="AD96" s="620"/>
      <c r="AE96" s="620"/>
      <c r="AF96" s="620"/>
      <c r="AG96" s="620"/>
      <c r="AH96" s="620"/>
      <c r="AI96" s="620"/>
      <c r="AJ96" s="620"/>
      <c r="AK96" s="620" t="s">
        <v>2162</v>
      </c>
      <c r="AL96" s="620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622"/>
    </row>
    <row r="97" spans="1:78" s="39" customFormat="1" x14ac:dyDescent="0.25">
      <c r="A97" s="40">
        <v>93</v>
      </c>
      <c r="B97" s="65" t="s">
        <v>1159</v>
      </c>
      <c r="C97" s="42" t="s">
        <v>58</v>
      </c>
      <c r="D97" s="42" t="s">
        <v>1120</v>
      </c>
      <c r="E97" s="53" t="s">
        <v>1121</v>
      </c>
      <c r="F97" s="53" t="s">
        <v>1160</v>
      </c>
      <c r="G97" s="53">
        <v>2203035</v>
      </c>
      <c r="H97" s="491">
        <v>44863</v>
      </c>
      <c r="I97" s="491">
        <f t="shared" si="1"/>
        <v>47055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620"/>
      <c r="AB97" s="620"/>
      <c r="AC97" s="620"/>
      <c r="AD97" s="620"/>
      <c r="AE97" s="620"/>
      <c r="AF97" s="620"/>
      <c r="AG97" s="620"/>
      <c r="AH97" s="620"/>
      <c r="AI97" s="620"/>
      <c r="AJ97" s="620"/>
      <c r="AK97" s="620" t="s">
        <v>2162</v>
      </c>
      <c r="AL97" s="620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622"/>
    </row>
    <row r="98" spans="1:78" s="39" customFormat="1" x14ac:dyDescent="0.25">
      <c r="A98" s="40">
        <v>94</v>
      </c>
      <c r="B98" s="65" t="s">
        <v>1003</v>
      </c>
      <c r="C98" s="42" t="s">
        <v>58</v>
      </c>
      <c r="D98" s="53" t="s">
        <v>902</v>
      </c>
      <c r="E98" s="42" t="s">
        <v>1004</v>
      </c>
      <c r="F98" s="53" t="s">
        <v>1005</v>
      </c>
      <c r="G98" s="53">
        <v>1402014</v>
      </c>
      <c r="H98" s="491">
        <v>44863</v>
      </c>
      <c r="I98" s="491">
        <f t="shared" si="1"/>
        <v>47055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620"/>
      <c r="AB98" s="620"/>
      <c r="AC98" s="620"/>
      <c r="AD98" s="620"/>
      <c r="AE98" s="620"/>
      <c r="AF98" s="620"/>
      <c r="AG98" s="620"/>
      <c r="AH98" s="620"/>
      <c r="AI98" s="620"/>
      <c r="AJ98" s="620"/>
      <c r="AK98" s="620"/>
      <c r="AL98" s="620" t="s">
        <v>2162</v>
      </c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622"/>
    </row>
    <row r="99" spans="1:78" s="39" customFormat="1" x14ac:dyDescent="0.25">
      <c r="A99" s="40">
        <v>95</v>
      </c>
      <c r="B99" s="65" t="s">
        <v>789</v>
      </c>
      <c r="C99" s="42" t="s">
        <v>58</v>
      </c>
      <c r="D99" s="59" t="s">
        <v>673</v>
      </c>
      <c r="E99" s="53" t="s">
        <v>769</v>
      </c>
      <c r="F99" s="53" t="s">
        <v>790</v>
      </c>
      <c r="G99" s="53">
        <v>1807021</v>
      </c>
      <c r="H99" s="491">
        <v>44894</v>
      </c>
      <c r="I99" s="491">
        <f t="shared" si="1"/>
        <v>47086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620"/>
      <c r="AB99" s="620"/>
      <c r="AC99" s="620"/>
      <c r="AD99" s="620"/>
      <c r="AE99" s="620"/>
      <c r="AF99" s="620"/>
      <c r="AG99" s="620"/>
      <c r="AH99" s="620"/>
      <c r="AI99" s="620"/>
      <c r="AJ99" s="620"/>
      <c r="AK99" s="620"/>
      <c r="AL99" s="620" t="s">
        <v>2162</v>
      </c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622"/>
    </row>
    <row r="100" spans="1:78" s="39" customFormat="1" x14ac:dyDescent="0.25">
      <c r="A100" s="40">
        <v>96</v>
      </c>
      <c r="B100" s="65" t="s">
        <v>552</v>
      </c>
      <c r="C100" s="42" t="s">
        <v>58</v>
      </c>
      <c r="D100" s="53" t="s">
        <v>541</v>
      </c>
      <c r="E100" s="53" t="s">
        <v>542</v>
      </c>
      <c r="F100" s="53" t="s">
        <v>553</v>
      </c>
      <c r="G100" s="53">
        <v>2305015</v>
      </c>
      <c r="H100" s="491">
        <v>44894</v>
      </c>
      <c r="I100" s="491">
        <f t="shared" si="1"/>
        <v>47086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620"/>
      <c r="AB100" s="620"/>
      <c r="AC100" s="620"/>
      <c r="AD100" s="620"/>
      <c r="AE100" s="620"/>
      <c r="AF100" s="620"/>
      <c r="AG100" s="620"/>
      <c r="AH100" s="620"/>
      <c r="AI100" s="620"/>
      <c r="AJ100" s="620"/>
      <c r="AK100" s="620"/>
      <c r="AL100" s="620" t="s">
        <v>2162</v>
      </c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622"/>
    </row>
    <row r="101" spans="1:78" s="39" customFormat="1" x14ac:dyDescent="0.25">
      <c r="A101" s="40">
        <v>97</v>
      </c>
      <c r="B101" s="53" t="s">
        <v>169</v>
      </c>
      <c r="C101" s="42" t="s">
        <v>30</v>
      </c>
      <c r="D101" s="42" t="s">
        <v>115</v>
      </c>
      <c r="E101" s="42" t="s">
        <v>116</v>
      </c>
      <c r="F101" s="44" t="s">
        <v>1457</v>
      </c>
      <c r="G101" s="53">
        <v>1101138</v>
      </c>
      <c r="H101" s="491">
        <v>44894</v>
      </c>
      <c r="I101" s="491">
        <f t="shared" si="1"/>
        <v>47086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620"/>
      <c r="AB101" s="620"/>
      <c r="AC101" s="620"/>
      <c r="AD101" s="620"/>
      <c r="AE101" s="620"/>
      <c r="AF101" s="620"/>
      <c r="AG101" s="620"/>
      <c r="AH101" s="620"/>
      <c r="AI101" s="620"/>
      <c r="AJ101" s="620"/>
      <c r="AK101" s="620"/>
      <c r="AL101" s="620" t="s">
        <v>2162</v>
      </c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622"/>
    </row>
    <row r="102" spans="1:78" s="39" customFormat="1" x14ac:dyDescent="0.25">
      <c r="A102" s="40">
        <v>98</v>
      </c>
      <c r="B102" s="53" t="s">
        <v>567</v>
      </c>
      <c r="C102" s="42" t="s">
        <v>30</v>
      </c>
      <c r="D102" s="53" t="s">
        <v>541</v>
      </c>
      <c r="E102" s="42" t="s">
        <v>541</v>
      </c>
      <c r="F102" s="416" t="s">
        <v>568</v>
      </c>
      <c r="G102" s="53">
        <v>2112043</v>
      </c>
      <c r="H102" s="491">
        <v>44924</v>
      </c>
      <c r="I102" s="491">
        <f t="shared" si="1"/>
        <v>47116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620" t="s">
        <v>2162</v>
      </c>
      <c r="AN102" s="620"/>
      <c r="AO102" s="620"/>
      <c r="AP102" s="620"/>
      <c r="AQ102" s="620"/>
      <c r="AR102" s="620"/>
      <c r="AS102" s="620"/>
      <c r="AT102" s="620"/>
      <c r="AU102" s="620"/>
      <c r="AV102" s="620"/>
      <c r="AW102" s="620"/>
      <c r="AX102" s="620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622"/>
    </row>
    <row r="103" spans="1:78" s="39" customFormat="1" x14ac:dyDescent="0.25">
      <c r="A103" s="40">
        <v>99</v>
      </c>
      <c r="B103" s="53" t="s">
        <v>412</v>
      </c>
      <c r="C103" s="42" t="s">
        <v>30</v>
      </c>
      <c r="D103" s="53" t="s">
        <v>413</v>
      </c>
      <c r="E103" s="42" t="s">
        <v>413</v>
      </c>
      <c r="F103" s="416" t="s">
        <v>414</v>
      </c>
      <c r="G103" s="53">
        <v>2405001</v>
      </c>
      <c r="H103" s="491">
        <v>44924</v>
      </c>
      <c r="I103" s="491">
        <f t="shared" si="1"/>
        <v>47116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620" t="s">
        <v>2162</v>
      </c>
      <c r="AN103" s="620"/>
      <c r="AO103" s="620"/>
      <c r="AP103" s="620"/>
      <c r="AQ103" s="620"/>
      <c r="AR103" s="620"/>
      <c r="AS103" s="620"/>
      <c r="AT103" s="620"/>
      <c r="AU103" s="620"/>
      <c r="AV103" s="620"/>
      <c r="AW103" s="620"/>
      <c r="AX103" s="620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622"/>
    </row>
    <row r="104" spans="1:78" s="39" customFormat="1" x14ac:dyDescent="0.25">
      <c r="A104" s="40">
        <v>100</v>
      </c>
      <c r="B104" s="53" t="s">
        <v>901</v>
      </c>
      <c r="C104" s="42" t="s">
        <v>30</v>
      </c>
      <c r="D104" s="53" t="s">
        <v>902</v>
      </c>
      <c r="E104" s="42" t="s">
        <v>902</v>
      </c>
      <c r="F104" s="416" t="s">
        <v>903</v>
      </c>
      <c r="G104" s="53">
        <v>2211002</v>
      </c>
      <c r="H104" s="491">
        <v>44924</v>
      </c>
      <c r="I104" s="491">
        <f t="shared" si="1"/>
        <v>47116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620" t="s">
        <v>2162</v>
      </c>
      <c r="AN104" s="620"/>
      <c r="AO104" s="620"/>
      <c r="AP104" s="620"/>
      <c r="AQ104" s="620"/>
      <c r="AR104" s="620"/>
      <c r="AS104" s="620"/>
      <c r="AT104" s="620"/>
      <c r="AU104" s="620"/>
      <c r="AV104" s="620"/>
      <c r="AW104" s="620"/>
      <c r="AX104" s="620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622"/>
    </row>
    <row r="105" spans="1:78" s="39" customFormat="1" x14ac:dyDescent="0.25">
      <c r="A105" s="40">
        <v>101</v>
      </c>
      <c r="B105" s="53" t="s">
        <v>857</v>
      </c>
      <c r="C105" s="42" t="s">
        <v>30</v>
      </c>
      <c r="D105" s="53" t="s">
        <v>823</v>
      </c>
      <c r="E105" s="42" t="s">
        <v>824</v>
      </c>
      <c r="F105" s="416" t="s">
        <v>858</v>
      </c>
      <c r="G105" s="53">
        <v>1204007</v>
      </c>
      <c r="H105" s="491">
        <v>44955</v>
      </c>
      <c r="I105" s="491">
        <f t="shared" si="1"/>
        <v>47147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620"/>
      <c r="AN105" s="620" t="s">
        <v>2162</v>
      </c>
      <c r="AO105" s="620"/>
      <c r="AP105" s="620"/>
      <c r="AQ105" s="620"/>
      <c r="AR105" s="620"/>
      <c r="AS105" s="620"/>
      <c r="AT105" s="620"/>
      <c r="AU105" s="620"/>
      <c r="AV105" s="620"/>
      <c r="AW105" s="620"/>
      <c r="AX105" s="620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622"/>
    </row>
    <row r="106" spans="1:78" s="39" customFormat="1" x14ac:dyDescent="0.25">
      <c r="A106" s="40">
        <v>102</v>
      </c>
      <c r="B106" s="53" t="s">
        <v>85</v>
      </c>
      <c r="C106" s="42" t="s">
        <v>30</v>
      </c>
      <c r="D106" s="42" t="s">
        <v>59</v>
      </c>
      <c r="E106" s="42" t="s">
        <v>60</v>
      </c>
      <c r="F106" s="416" t="s">
        <v>86</v>
      </c>
      <c r="G106" s="53">
        <v>1307002</v>
      </c>
      <c r="H106" s="491">
        <v>44955</v>
      </c>
      <c r="I106" s="491">
        <f t="shared" si="1"/>
        <v>47147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620"/>
      <c r="AN106" s="620" t="s">
        <v>2162</v>
      </c>
      <c r="AO106" s="620"/>
      <c r="AP106" s="620"/>
      <c r="AQ106" s="620"/>
      <c r="AR106" s="620"/>
      <c r="AS106" s="620"/>
      <c r="AT106" s="620"/>
      <c r="AU106" s="620"/>
      <c r="AV106" s="620"/>
      <c r="AW106" s="620"/>
      <c r="AX106" s="620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622"/>
    </row>
    <row r="107" spans="1:78" s="39" customFormat="1" x14ac:dyDescent="0.25">
      <c r="A107" s="40">
        <v>103</v>
      </c>
      <c r="B107" s="53" t="s">
        <v>1052</v>
      </c>
      <c r="C107" s="42" t="s">
        <v>30</v>
      </c>
      <c r="D107" s="43" t="s">
        <v>1026</v>
      </c>
      <c r="E107" s="42" t="s">
        <v>1053</v>
      </c>
      <c r="F107" s="416" t="s">
        <v>1054</v>
      </c>
      <c r="G107" s="53">
        <v>1208092</v>
      </c>
      <c r="H107" s="491">
        <v>44955</v>
      </c>
      <c r="I107" s="491">
        <f t="shared" si="1"/>
        <v>47147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620"/>
      <c r="AN107" s="620" t="s">
        <v>2162</v>
      </c>
      <c r="AO107" s="620"/>
      <c r="AP107" s="620"/>
      <c r="AQ107" s="620"/>
      <c r="AR107" s="620"/>
      <c r="AS107" s="620"/>
      <c r="AT107" s="620"/>
      <c r="AU107" s="620"/>
      <c r="AV107" s="620"/>
      <c r="AW107" s="620"/>
      <c r="AX107" s="620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622"/>
    </row>
    <row r="108" spans="1:78" s="39" customFormat="1" x14ac:dyDescent="0.25">
      <c r="A108" s="40">
        <v>104</v>
      </c>
      <c r="B108" s="53" t="s">
        <v>1151</v>
      </c>
      <c r="C108" s="42" t="s">
        <v>30</v>
      </c>
      <c r="D108" s="42" t="s">
        <v>1120</v>
      </c>
      <c r="E108" s="42" t="s">
        <v>1121</v>
      </c>
      <c r="F108" s="416" t="s">
        <v>1152</v>
      </c>
      <c r="G108" s="53">
        <v>1108005</v>
      </c>
      <c r="H108" s="491">
        <v>44985</v>
      </c>
      <c r="I108" s="491">
        <f t="shared" si="1"/>
        <v>47177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620"/>
      <c r="AN108" s="620"/>
      <c r="AO108" s="620" t="s">
        <v>2162</v>
      </c>
      <c r="AP108" s="620"/>
      <c r="AQ108" s="620"/>
      <c r="AR108" s="620"/>
      <c r="AS108" s="620"/>
      <c r="AT108" s="620"/>
      <c r="AU108" s="620"/>
      <c r="AV108" s="620"/>
      <c r="AW108" s="620"/>
      <c r="AX108" s="620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622"/>
    </row>
    <row r="109" spans="1:78" s="39" customFormat="1" x14ac:dyDescent="0.25">
      <c r="A109" s="40">
        <v>105</v>
      </c>
      <c r="B109" s="53" t="s">
        <v>438</v>
      </c>
      <c r="C109" s="42" t="s">
        <v>30</v>
      </c>
      <c r="D109" s="53" t="s">
        <v>413</v>
      </c>
      <c r="E109" s="42" t="s">
        <v>422</v>
      </c>
      <c r="F109" s="416" t="s">
        <v>439</v>
      </c>
      <c r="G109" s="53">
        <v>1804001</v>
      </c>
      <c r="H109" s="491">
        <v>44985</v>
      </c>
      <c r="I109" s="491">
        <f t="shared" si="1"/>
        <v>47177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620"/>
      <c r="AN109" s="620"/>
      <c r="AO109" s="620" t="s">
        <v>2162</v>
      </c>
      <c r="AP109" s="620"/>
      <c r="AQ109" s="620"/>
      <c r="AR109" s="620"/>
      <c r="AS109" s="620"/>
      <c r="AT109" s="620"/>
      <c r="AU109" s="620"/>
      <c r="AV109" s="620"/>
      <c r="AW109" s="620"/>
      <c r="AX109" s="620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622"/>
    </row>
    <row r="110" spans="1:78" s="39" customFormat="1" x14ac:dyDescent="0.25">
      <c r="A110" s="40">
        <v>106</v>
      </c>
      <c r="B110" s="65" t="s">
        <v>1189</v>
      </c>
      <c r="C110" s="42" t="s">
        <v>58</v>
      </c>
      <c r="D110" s="42" t="s">
        <v>1120</v>
      </c>
      <c r="E110" s="88" t="s">
        <v>1180</v>
      </c>
      <c r="F110" s="53" t="s">
        <v>1190</v>
      </c>
      <c r="G110" s="53">
        <v>1305005</v>
      </c>
      <c r="H110" s="491">
        <v>44985</v>
      </c>
      <c r="I110" s="491">
        <f t="shared" si="1"/>
        <v>47177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620"/>
      <c r="AN110" s="620"/>
      <c r="AO110" s="620" t="s">
        <v>2162</v>
      </c>
      <c r="AP110" s="620"/>
      <c r="AQ110" s="620"/>
      <c r="AR110" s="620"/>
      <c r="AS110" s="620"/>
      <c r="AT110" s="620"/>
      <c r="AU110" s="620"/>
      <c r="AV110" s="620"/>
      <c r="AW110" s="620"/>
      <c r="AX110" s="620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622"/>
    </row>
    <row r="111" spans="1:78" s="39" customFormat="1" x14ac:dyDescent="0.25">
      <c r="A111" s="40">
        <v>107</v>
      </c>
      <c r="B111" s="65" t="s">
        <v>90</v>
      </c>
      <c r="C111" s="42" t="s">
        <v>58</v>
      </c>
      <c r="D111" s="42" t="s">
        <v>59</v>
      </c>
      <c r="E111" s="42" t="s">
        <v>60</v>
      </c>
      <c r="F111" s="65" t="s">
        <v>91</v>
      </c>
      <c r="G111" s="53">
        <v>1505006</v>
      </c>
      <c r="H111" s="491">
        <v>45013</v>
      </c>
      <c r="I111" s="491">
        <f t="shared" si="1"/>
        <v>47205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620"/>
      <c r="AN111" s="620"/>
      <c r="AO111" s="620"/>
      <c r="AP111" s="620" t="s">
        <v>2162</v>
      </c>
      <c r="AQ111" s="620"/>
      <c r="AR111" s="620"/>
      <c r="AS111" s="620"/>
      <c r="AT111" s="620"/>
      <c r="AU111" s="620"/>
      <c r="AV111" s="620"/>
      <c r="AW111" s="620"/>
      <c r="AX111" s="620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622"/>
    </row>
    <row r="112" spans="1:78" s="39" customFormat="1" x14ac:dyDescent="0.25">
      <c r="A112" s="40">
        <v>108</v>
      </c>
      <c r="B112" s="65" t="s">
        <v>299</v>
      </c>
      <c r="C112" s="42" t="s">
        <v>58</v>
      </c>
      <c r="D112" s="42" t="s">
        <v>115</v>
      </c>
      <c r="E112" s="42" t="s">
        <v>261</v>
      </c>
      <c r="F112" s="53" t="s">
        <v>300</v>
      </c>
      <c r="G112" s="53">
        <v>1309033</v>
      </c>
      <c r="H112" s="491">
        <v>45013</v>
      </c>
      <c r="I112" s="491">
        <f t="shared" si="1"/>
        <v>47205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620"/>
      <c r="AN112" s="620"/>
      <c r="AO112" s="620"/>
      <c r="AP112" s="620" t="s">
        <v>2162</v>
      </c>
      <c r="AQ112" s="620"/>
      <c r="AR112" s="620"/>
      <c r="AS112" s="620"/>
      <c r="AT112" s="620"/>
      <c r="AU112" s="620"/>
      <c r="AV112" s="620"/>
      <c r="AW112" s="620"/>
      <c r="AX112" s="620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622"/>
    </row>
    <row r="113" spans="1:78" s="39" customFormat="1" x14ac:dyDescent="0.25">
      <c r="A113" s="40">
        <v>109</v>
      </c>
      <c r="B113" s="65" t="s">
        <v>960</v>
      </c>
      <c r="C113" s="42" t="s">
        <v>58</v>
      </c>
      <c r="D113" s="53" t="s">
        <v>902</v>
      </c>
      <c r="E113" s="53" t="s">
        <v>939</v>
      </c>
      <c r="F113" s="53" t="s">
        <v>961</v>
      </c>
      <c r="G113" s="53">
        <v>1208057</v>
      </c>
      <c r="H113" s="491">
        <v>45013</v>
      </c>
      <c r="I113" s="491">
        <f t="shared" si="1"/>
        <v>47205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620"/>
      <c r="AN113" s="620"/>
      <c r="AO113" s="620"/>
      <c r="AP113" s="620" t="s">
        <v>2162</v>
      </c>
      <c r="AQ113" s="620"/>
      <c r="AR113" s="620"/>
      <c r="AS113" s="620"/>
      <c r="AT113" s="620"/>
      <c r="AU113" s="620"/>
      <c r="AV113" s="620"/>
      <c r="AW113" s="620"/>
      <c r="AX113" s="620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622"/>
    </row>
    <row r="114" spans="1:78" s="39" customFormat="1" x14ac:dyDescent="0.25">
      <c r="A114" s="40">
        <v>110</v>
      </c>
      <c r="B114" s="65" t="s">
        <v>1164</v>
      </c>
      <c r="C114" s="42" t="s">
        <v>58</v>
      </c>
      <c r="D114" s="42" t="s">
        <v>1120</v>
      </c>
      <c r="E114" s="53" t="s">
        <v>1121</v>
      </c>
      <c r="F114" s="53" t="s">
        <v>1165</v>
      </c>
      <c r="G114" s="53">
        <v>1510028</v>
      </c>
      <c r="H114" s="491">
        <v>45046</v>
      </c>
      <c r="I114" s="491">
        <f t="shared" si="1"/>
        <v>47238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620"/>
      <c r="AN114" s="620"/>
      <c r="AO114" s="620"/>
      <c r="AP114" s="620"/>
      <c r="AQ114" s="620" t="s">
        <v>2162</v>
      </c>
      <c r="AR114" s="620"/>
      <c r="AS114" s="620"/>
      <c r="AT114" s="620"/>
      <c r="AU114" s="620"/>
      <c r="AV114" s="620"/>
      <c r="AW114" s="620"/>
      <c r="AX114" s="620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622"/>
    </row>
    <row r="115" spans="1:78" s="39" customFormat="1" x14ac:dyDescent="0.25">
      <c r="A115" s="40">
        <v>111</v>
      </c>
      <c r="B115" s="53" t="s">
        <v>1155</v>
      </c>
      <c r="C115" s="42" t="s">
        <v>30</v>
      </c>
      <c r="D115" s="42" t="s">
        <v>1120</v>
      </c>
      <c r="E115" s="42" t="s">
        <v>1121</v>
      </c>
      <c r="F115" s="53" t="s">
        <v>1156</v>
      </c>
      <c r="G115" s="53">
        <v>1108005</v>
      </c>
      <c r="H115" s="491">
        <v>45046</v>
      </c>
      <c r="I115" s="491">
        <f t="shared" si="1"/>
        <v>47238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620"/>
      <c r="AN115" s="620"/>
      <c r="AO115" s="620"/>
      <c r="AP115" s="620"/>
      <c r="AQ115" s="620" t="s">
        <v>2162</v>
      </c>
      <c r="AR115" s="620"/>
      <c r="AS115" s="620"/>
      <c r="AT115" s="620"/>
      <c r="AU115" s="620"/>
      <c r="AV115" s="620"/>
      <c r="AW115" s="620"/>
      <c r="AX115" s="620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622"/>
    </row>
    <row r="116" spans="1:78" s="39" customFormat="1" x14ac:dyDescent="0.25">
      <c r="A116" s="40">
        <v>112</v>
      </c>
      <c r="B116" s="53" t="s">
        <v>156</v>
      </c>
      <c r="C116" s="42" t="s">
        <v>30</v>
      </c>
      <c r="D116" s="42" t="s">
        <v>115</v>
      </c>
      <c r="E116" s="42" t="s">
        <v>124</v>
      </c>
      <c r="F116" s="53" t="s">
        <v>157</v>
      </c>
      <c r="G116" s="53">
        <v>1205001</v>
      </c>
      <c r="H116" s="491">
        <v>45046</v>
      </c>
      <c r="I116" s="491">
        <f t="shared" si="1"/>
        <v>47238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620"/>
      <c r="AN116" s="620"/>
      <c r="AO116" s="620"/>
      <c r="AP116" s="620"/>
      <c r="AQ116" s="620" t="s">
        <v>2162</v>
      </c>
      <c r="AR116" s="620"/>
      <c r="AS116" s="620"/>
      <c r="AT116" s="620"/>
      <c r="AU116" s="620"/>
      <c r="AV116" s="620"/>
      <c r="AW116" s="620"/>
      <c r="AX116" s="620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622"/>
    </row>
    <row r="117" spans="1:78" s="39" customFormat="1" x14ac:dyDescent="0.25">
      <c r="A117" s="40">
        <v>113</v>
      </c>
      <c r="B117" s="65" t="s">
        <v>471</v>
      </c>
      <c r="C117" s="42" t="s">
        <v>58</v>
      </c>
      <c r="D117" s="53" t="s">
        <v>413</v>
      </c>
      <c r="E117" s="53" t="s">
        <v>455</v>
      </c>
      <c r="F117" s="53" t="s">
        <v>1540</v>
      </c>
      <c r="G117" s="53">
        <v>1312002</v>
      </c>
      <c r="H117" s="491">
        <v>45076</v>
      </c>
      <c r="I117" s="491">
        <f t="shared" si="1"/>
        <v>47268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620"/>
      <c r="AN117" s="620"/>
      <c r="AO117" s="620"/>
      <c r="AP117" s="620"/>
      <c r="AQ117" s="620"/>
      <c r="AR117" s="620" t="s">
        <v>2162</v>
      </c>
      <c r="AS117" s="620"/>
      <c r="AT117" s="620"/>
      <c r="AU117" s="620"/>
      <c r="AV117" s="620"/>
      <c r="AW117" s="620"/>
      <c r="AX117" s="620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622"/>
    </row>
    <row r="118" spans="1:78" s="39" customFormat="1" x14ac:dyDescent="0.25">
      <c r="A118" s="40">
        <v>114</v>
      </c>
      <c r="B118" s="65" t="s">
        <v>923</v>
      </c>
      <c r="C118" s="42" t="s">
        <v>58</v>
      </c>
      <c r="D118" s="53" t="s">
        <v>902</v>
      </c>
      <c r="E118" s="42" t="s">
        <v>918</v>
      </c>
      <c r="F118" s="53" t="s">
        <v>924</v>
      </c>
      <c r="G118" s="53">
        <v>1011008</v>
      </c>
      <c r="H118" s="491">
        <v>45076</v>
      </c>
      <c r="I118" s="491">
        <f t="shared" si="1"/>
        <v>47268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620"/>
      <c r="AN118" s="620"/>
      <c r="AO118" s="620"/>
      <c r="AP118" s="620"/>
      <c r="AQ118" s="620"/>
      <c r="AR118" s="620" t="s">
        <v>2162</v>
      </c>
      <c r="AS118" s="620"/>
      <c r="AT118" s="620"/>
      <c r="AU118" s="620"/>
      <c r="AV118" s="620"/>
      <c r="AW118" s="620"/>
      <c r="AX118" s="620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622"/>
    </row>
    <row r="119" spans="1:78" s="39" customFormat="1" x14ac:dyDescent="0.25">
      <c r="A119" s="40">
        <v>115</v>
      </c>
      <c r="B119" s="65" t="s">
        <v>861</v>
      </c>
      <c r="C119" s="42" t="s">
        <v>58</v>
      </c>
      <c r="D119" s="53" t="s">
        <v>823</v>
      </c>
      <c r="E119" s="53" t="s">
        <v>824</v>
      </c>
      <c r="F119" s="53" t="s">
        <v>862</v>
      </c>
      <c r="G119" s="53">
        <v>1204007</v>
      </c>
      <c r="H119" s="491">
        <v>45076</v>
      </c>
      <c r="I119" s="491">
        <f t="shared" si="1"/>
        <v>47268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620"/>
      <c r="AN119" s="620"/>
      <c r="AO119" s="620"/>
      <c r="AP119" s="620"/>
      <c r="AQ119" s="620"/>
      <c r="AR119" s="620" t="s">
        <v>2162</v>
      </c>
      <c r="AS119" s="620"/>
      <c r="AT119" s="620"/>
      <c r="AU119" s="620"/>
      <c r="AV119" s="620"/>
      <c r="AW119" s="620"/>
      <c r="AX119" s="620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622"/>
    </row>
    <row r="120" spans="1:78" s="39" customFormat="1" x14ac:dyDescent="0.25">
      <c r="A120" s="40">
        <v>116</v>
      </c>
      <c r="B120" s="65" t="s">
        <v>1169</v>
      </c>
      <c r="C120" s="42" t="s">
        <v>58</v>
      </c>
      <c r="D120" s="42" t="s">
        <v>1120</v>
      </c>
      <c r="E120" s="53" t="s">
        <v>1121</v>
      </c>
      <c r="F120" s="53" t="s">
        <v>1170</v>
      </c>
      <c r="G120" s="53">
        <v>1809001</v>
      </c>
      <c r="H120" s="491">
        <v>45107</v>
      </c>
      <c r="I120" s="491">
        <f t="shared" si="1"/>
        <v>47299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620"/>
      <c r="AN120" s="620"/>
      <c r="AO120" s="620"/>
      <c r="AP120" s="620"/>
      <c r="AQ120" s="620"/>
      <c r="AR120" s="620"/>
      <c r="AS120" s="620" t="s">
        <v>2162</v>
      </c>
      <c r="AT120" s="620"/>
      <c r="AU120" s="620"/>
      <c r="AV120" s="620"/>
      <c r="AW120" s="620"/>
      <c r="AX120" s="620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622"/>
    </row>
    <row r="121" spans="1:78" s="39" customFormat="1" x14ac:dyDescent="0.25">
      <c r="A121" s="40">
        <v>117</v>
      </c>
      <c r="B121" s="65" t="s">
        <v>95</v>
      </c>
      <c r="C121" s="42" t="s">
        <v>58</v>
      </c>
      <c r="D121" s="42" t="s">
        <v>59</v>
      </c>
      <c r="E121" s="42" t="s">
        <v>60</v>
      </c>
      <c r="F121" s="53" t="s">
        <v>96</v>
      </c>
      <c r="G121" s="53">
        <v>1403005</v>
      </c>
      <c r="H121" s="491">
        <v>45107</v>
      </c>
      <c r="I121" s="491">
        <f t="shared" si="1"/>
        <v>47299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620"/>
      <c r="AN121" s="620"/>
      <c r="AO121" s="620"/>
      <c r="AP121" s="620"/>
      <c r="AQ121" s="620"/>
      <c r="AR121" s="620"/>
      <c r="AS121" s="620" t="s">
        <v>2162</v>
      </c>
      <c r="AT121" s="620"/>
      <c r="AU121" s="620"/>
      <c r="AV121" s="620"/>
      <c r="AW121" s="620"/>
      <c r="AX121" s="620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622"/>
    </row>
    <row r="122" spans="1:78" s="39" customFormat="1" x14ac:dyDescent="0.25">
      <c r="A122" s="40">
        <v>118</v>
      </c>
      <c r="B122" s="65" t="s">
        <v>928</v>
      </c>
      <c r="C122" s="42" t="s">
        <v>58</v>
      </c>
      <c r="D122" s="53" t="s">
        <v>902</v>
      </c>
      <c r="E122" s="42" t="s">
        <v>918</v>
      </c>
      <c r="F122" s="53" t="s">
        <v>929</v>
      </c>
      <c r="G122" s="53">
        <v>1210001</v>
      </c>
      <c r="H122" s="491">
        <v>45107</v>
      </c>
      <c r="I122" s="491">
        <f t="shared" si="1"/>
        <v>47299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620"/>
      <c r="AN122" s="620"/>
      <c r="AO122" s="620"/>
      <c r="AP122" s="620"/>
      <c r="AQ122" s="620"/>
      <c r="AR122" s="620"/>
      <c r="AS122" s="620" t="s">
        <v>2162</v>
      </c>
      <c r="AT122" s="620"/>
      <c r="AU122" s="620"/>
      <c r="AV122" s="620"/>
      <c r="AW122" s="620"/>
      <c r="AX122" s="620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622"/>
    </row>
    <row r="123" spans="1:78" s="39" customFormat="1" x14ac:dyDescent="0.25">
      <c r="A123" s="40">
        <v>119</v>
      </c>
      <c r="B123" s="65" t="s">
        <v>1206</v>
      </c>
      <c r="C123" s="42" t="s">
        <v>58</v>
      </c>
      <c r="D123" s="42" t="s">
        <v>1120</v>
      </c>
      <c r="E123" s="42" t="s">
        <v>1199</v>
      </c>
      <c r="F123" s="53" t="s">
        <v>1207</v>
      </c>
      <c r="G123" s="53">
        <v>1011018</v>
      </c>
      <c r="H123" s="491">
        <v>45137</v>
      </c>
      <c r="I123" s="491">
        <f t="shared" si="1"/>
        <v>47329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620"/>
      <c r="AN123" s="620"/>
      <c r="AO123" s="620"/>
      <c r="AP123" s="620"/>
      <c r="AQ123" s="620"/>
      <c r="AR123" s="620"/>
      <c r="AS123" s="620"/>
      <c r="AT123" s="620" t="s">
        <v>2162</v>
      </c>
      <c r="AU123" s="620"/>
      <c r="AV123" s="620"/>
      <c r="AW123" s="620"/>
      <c r="AX123" s="620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622"/>
    </row>
    <row r="124" spans="1:78" s="39" customFormat="1" x14ac:dyDescent="0.25">
      <c r="A124" s="40">
        <v>120</v>
      </c>
      <c r="B124" s="53" t="s">
        <v>29</v>
      </c>
      <c r="C124" s="42" t="s">
        <v>30</v>
      </c>
      <c r="D124" s="42" t="s">
        <v>31</v>
      </c>
      <c r="E124" s="44" t="s">
        <v>32</v>
      </c>
      <c r="F124" s="53" t="s">
        <v>33</v>
      </c>
      <c r="G124" s="53">
        <v>110501</v>
      </c>
      <c r="H124" s="491">
        <v>45137</v>
      </c>
      <c r="I124" s="491">
        <f t="shared" si="1"/>
        <v>47329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620"/>
      <c r="AN124" s="620"/>
      <c r="AO124" s="620"/>
      <c r="AP124" s="620"/>
      <c r="AQ124" s="620"/>
      <c r="AR124" s="620"/>
      <c r="AS124" s="620"/>
      <c r="AT124" s="620" t="s">
        <v>2162</v>
      </c>
      <c r="AU124" s="620"/>
      <c r="AV124" s="620"/>
      <c r="AW124" s="620"/>
      <c r="AX124" s="620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622"/>
    </row>
    <row r="125" spans="1:78" s="39" customFormat="1" x14ac:dyDescent="0.25">
      <c r="A125" s="40">
        <v>121</v>
      </c>
      <c r="B125" s="65" t="s">
        <v>938</v>
      </c>
      <c r="C125" s="42" t="s">
        <v>58</v>
      </c>
      <c r="D125" s="53" t="s">
        <v>902</v>
      </c>
      <c r="E125" s="53" t="s">
        <v>939</v>
      </c>
      <c r="F125" s="53" t="s">
        <v>329</v>
      </c>
      <c r="G125" s="53">
        <v>1109060</v>
      </c>
      <c r="H125" s="491">
        <v>45137</v>
      </c>
      <c r="I125" s="491">
        <f t="shared" si="1"/>
        <v>47329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620"/>
      <c r="AN125" s="620"/>
      <c r="AO125" s="620"/>
      <c r="AP125" s="620"/>
      <c r="AQ125" s="620"/>
      <c r="AR125" s="620"/>
      <c r="AS125" s="620"/>
      <c r="AT125" s="620" t="s">
        <v>2162</v>
      </c>
      <c r="AU125" s="620"/>
      <c r="AV125" s="620"/>
      <c r="AW125" s="620"/>
      <c r="AX125" s="620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622"/>
    </row>
    <row r="126" spans="1:78" s="39" customFormat="1" x14ac:dyDescent="0.25">
      <c r="A126" s="40">
        <v>122</v>
      </c>
      <c r="B126" s="65" t="s">
        <v>1242</v>
      </c>
      <c r="C126" s="42" t="s">
        <v>58</v>
      </c>
      <c r="D126" s="42" t="s">
        <v>1120</v>
      </c>
      <c r="E126" s="88" t="s">
        <v>1225</v>
      </c>
      <c r="F126" s="53" t="s">
        <v>1243</v>
      </c>
      <c r="G126" s="53">
        <v>2203032</v>
      </c>
      <c r="H126" s="491">
        <v>45168</v>
      </c>
      <c r="I126" s="491">
        <f t="shared" si="1"/>
        <v>47360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620"/>
      <c r="AN126" s="620"/>
      <c r="AO126" s="620"/>
      <c r="AP126" s="620"/>
      <c r="AQ126" s="620"/>
      <c r="AR126" s="620"/>
      <c r="AS126" s="620"/>
      <c r="AT126" s="620"/>
      <c r="AU126" s="620" t="s">
        <v>2162</v>
      </c>
      <c r="AV126" s="620"/>
      <c r="AW126" s="620"/>
      <c r="AX126" s="620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622"/>
    </row>
    <row r="127" spans="1:78" s="39" customFormat="1" x14ac:dyDescent="0.25">
      <c r="A127" s="40">
        <v>123</v>
      </c>
      <c r="B127" s="65" t="s">
        <v>917</v>
      </c>
      <c r="C127" s="42" t="s">
        <v>58</v>
      </c>
      <c r="D127" s="53" t="s">
        <v>902</v>
      </c>
      <c r="E127" s="42" t="s">
        <v>918</v>
      </c>
      <c r="F127" s="53" t="s">
        <v>1634</v>
      </c>
      <c r="G127" s="53">
        <v>2302019</v>
      </c>
      <c r="H127" s="491">
        <v>45168</v>
      </c>
      <c r="I127" s="491">
        <f t="shared" si="1"/>
        <v>47360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620"/>
      <c r="AN127" s="620"/>
      <c r="AO127" s="620"/>
      <c r="AP127" s="620"/>
      <c r="AQ127" s="620"/>
      <c r="AR127" s="620"/>
      <c r="AS127" s="620"/>
      <c r="AT127" s="620"/>
      <c r="AU127" s="620" t="s">
        <v>2162</v>
      </c>
      <c r="AV127" s="620"/>
      <c r="AW127" s="620"/>
      <c r="AX127" s="620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622"/>
    </row>
    <row r="128" spans="1:78" s="39" customFormat="1" x14ac:dyDescent="0.25">
      <c r="A128" s="40">
        <v>124</v>
      </c>
      <c r="B128" s="53" t="s">
        <v>454</v>
      </c>
      <c r="C128" s="42" t="s">
        <v>283</v>
      </c>
      <c r="D128" s="53" t="s">
        <v>413</v>
      </c>
      <c r="E128" s="53" t="s">
        <v>455</v>
      </c>
      <c r="F128" s="53" t="s">
        <v>456</v>
      </c>
      <c r="G128" s="53">
        <v>2412013</v>
      </c>
      <c r="H128" s="491">
        <v>45168</v>
      </c>
      <c r="I128" s="491">
        <f t="shared" si="1"/>
        <v>47360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620"/>
      <c r="AN128" s="620"/>
      <c r="AO128" s="620"/>
      <c r="AP128" s="620"/>
      <c r="AQ128" s="620"/>
      <c r="AR128" s="620"/>
      <c r="AS128" s="620"/>
      <c r="AT128" s="620"/>
      <c r="AU128" s="620" t="s">
        <v>2162</v>
      </c>
      <c r="AV128" s="620"/>
      <c r="AW128" s="620"/>
      <c r="AX128" s="620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622"/>
    </row>
    <row r="129" spans="1:78" s="39" customFormat="1" x14ac:dyDescent="0.25">
      <c r="A129" s="40">
        <v>125</v>
      </c>
      <c r="B129" s="65" t="s">
        <v>652</v>
      </c>
      <c r="C129" s="42" t="s">
        <v>58</v>
      </c>
      <c r="D129" s="53" t="s">
        <v>597</v>
      </c>
      <c r="E129" s="53" t="s">
        <v>653</v>
      </c>
      <c r="F129" s="53" t="s">
        <v>654</v>
      </c>
      <c r="G129" s="53">
        <v>1100403</v>
      </c>
      <c r="H129" s="491">
        <v>45199</v>
      </c>
      <c r="I129" s="491">
        <f t="shared" si="1"/>
        <v>47391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620"/>
      <c r="AN129" s="620"/>
      <c r="AO129" s="620"/>
      <c r="AP129" s="620"/>
      <c r="AQ129" s="620"/>
      <c r="AR129" s="620"/>
      <c r="AS129" s="620"/>
      <c r="AT129" s="620"/>
      <c r="AU129" s="620"/>
      <c r="AV129" s="620" t="s">
        <v>2162</v>
      </c>
      <c r="AW129" s="620"/>
      <c r="AX129" s="620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622"/>
    </row>
    <row r="130" spans="1:78" s="39" customFormat="1" x14ac:dyDescent="0.25">
      <c r="A130" s="40">
        <v>126</v>
      </c>
      <c r="B130" s="65" t="s">
        <v>774</v>
      </c>
      <c r="C130" s="42" t="s">
        <v>58</v>
      </c>
      <c r="D130" s="59" t="s">
        <v>673</v>
      </c>
      <c r="E130" s="53" t="s">
        <v>769</v>
      </c>
      <c r="F130" s="53" t="s">
        <v>775</v>
      </c>
      <c r="G130" s="53">
        <v>1404005</v>
      </c>
      <c r="H130" s="491">
        <v>45199</v>
      </c>
      <c r="I130" s="491">
        <f t="shared" si="1"/>
        <v>47391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620"/>
      <c r="AN130" s="620"/>
      <c r="AO130" s="620"/>
      <c r="AP130" s="620"/>
      <c r="AQ130" s="620"/>
      <c r="AR130" s="620"/>
      <c r="AS130" s="620"/>
      <c r="AT130" s="620"/>
      <c r="AU130" s="620"/>
      <c r="AV130" s="620" t="s">
        <v>2162</v>
      </c>
      <c r="AW130" s="620"/>
      <c r="AX130" s="620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622"/>
    </row>
    <row r="131" spans="1:78" s="39" customFormat="1" x14ac:dyDescent="0.25">
      <c r="A131" s="40">
        <v>127</v>
      </c>
      <c r="B131" s="65" t="s">
        <v>944</v>
      </c>
      <c r="C131" s="42" t="s">
        <v>58</v>
      </c>
      <c r="D131" s="53" t="s">
        <v>902</v>
      </c>
      <c r="E131" s="53" t="s">
        <v>939</v>
      </c>
      <c r="F131" s="53" t="s">
        <v>945</v>
      </c>
      <c r="G131" s="53">
        <v>1701035</v>
      </c>
      <c r="H131" s="491">
        <v>45199</v>
      </c>
      <c r="I131" s="491">
        <f t="shared" si="1"/>
        <v>47391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620"/>
      <c r="AN131" s="620"/>
      <c r="AO131" s="620"/>
      <c r="AP131" s="620"/>
      <c r="AQ131" s="620"/>
      <c r="AR131" s="620"/>
      <c r="AS131" s="620"/>
      <c r="AT131" s="620"/>
      <c r="AU131" s="620"/>
      <c r="AV131" s="620" t="s">
        <v>2162</v>
      </c>
      <c r="AW131" s="620"/>
      <c r="AX131" s="620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622"/>
    </row>
    <row r="132" spans="1:78" s="39" customFormat="1" x14ac:dyDescent="0.25">
      <c r="A132" s="40">
        <v>128</v>
      </c>
      <c r="B132" s="65" t="s">
        <v>1136</v>
      </c>
      <c r="C132" s="42" t="s">
        <v>58</v>
      </c>
      <c r="D132" s="42" t="s">
        <v>1120</v>
      </c>
      <c r="E132" s="53" t="s">
        <v>1121</v>
      </c>
      <c r="F132" s="53" t="s">
        <v>1137</v>
      </c>
      <c r="G132" s="53">
        <v>1509033</v>
      </c>
      <c r="H132" s="491">
        <v>45229</v>
      </c>
      <c r="I132" s="491">
        <f t="shared" si="1"/>
        <v>47421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620"/>
      <c r="AN132" s="620"/>
      <c r="AO132" s="620"/>
      <c r="AP132" s="620"/>
      <c r="AQ132" s="620"/>
      <c r="AR132" s="620"/>
      <c r="AS132" s="620"/>
      <c r="AT132" s="620"/>
      <c r="AU132" s="620"/>
      <c r="AV132" s="620" t="s">
        <v>2162</v>
      </c>
      <c r="AW132" s="620"/>
      <c r="AX132" s="620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622"/>
    </row>
    <row r="133" spans="1:78" s="39" customFormat="1" x14ac:dyDescent="0.25">
      <c r="A133" s="40">
        <v>129</v>
      </c>
      <c r="B133" s="42" t="s">
        <v>499</v>
      </c>
      <c r="C133" s="42" t="s">
        <v>58</v>
      </c>
      <c r="D133" s="53" t="s">
        <v>413</v>
      </c>
      <c r="E133" s="53" t="s">
        <v>493</v>
      </c>
      <c r="F133" s="53" t="s">
        <v>500</v>
      </c>
      <c r="G133" s="53">
        <v>1105005</v>
      </c>
      <c r="H133" s="491">
        <v>45229</v>
      </c>
      <c r="I133" s="491">
        <f t="shared" si="1"/>
        <v>47421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620"/>
      <c r="AN133" s="620"/>
      <c r="AO133" s="620"/>
      <c r="AP133" s="620"/>
      <c r="AQ133" s="620"/>
      <c r="AR133" s="620"/>
      <c r="AS133" s="620"/>
      <c r="AT133" s="620"/>
      <c r="AU133" s="620"/>
      <c r="AV133" s="620"/>
      <c r="AW133" s="620" t="s">
        <v>2162</v>
      </c>
      <c r="AX133" s="620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622"/>
    </row>
    <row r="134" spans="1:78" s="39" customFormat="1" x14ac:dyDescent="0.25">
      <c r="A134" s="40">
        <v>130</v>
      </c>
      <c r="B134" s="65" t="s">
        <v>150</v>
      </c>
      <c r="C134" s="42" t="s">
        <v>58</v>
      </c>
      <c r="D134" s="42" t="s">
        <v>115</v>
      </c>
      <c r="E134" s="53" t="s">
        <v>124</v>
      </c>
      <c r="F134" s="53" t="s">
        <v>151</v>
      </c>
      <c r="G134" s="53">
        <v>1208058</v>
      </c>
      <c r="H134" s="491">
        <v>45229</v>
      </c>
      <c r="I134" s="491">
        <f t="shared" ref="I134:I197" si="2">EDATE(H134,72)</f>
        <v>47421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620"/>
      <c r="AN134" s="620"/>
      <c r="AO134" s="620"/>
      <c r="AP134" s="620"/>
      <c r="AQ134" s="620"/>
      <c r="AR134" s="620"/>
      <c r="AS134" s="620"/>
      <c r="AT134" s="620"/>
      <c r="AU134" s="620"/>
      <c r="AV134" s="620"/>
      <c r="AW134" s="620" t="s">
        <v>2162</v>
      </c>
      <c r="AX134" s="620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622"/>
    </row>
    <row r="135" spans="1:78" s="39" customFormat="1" x14ac:dyDescent="0.25">
      <c r="A135" s="40">
        <v>131</v>
      </c>
      <c r="B135" s="65" t="s">
        <v>950</v>
      </c>
      <c r="C135" s="42" t="s">
        <v>58</v>
      </c>
      <c r="D135" s="53" t="s">
        <v>902</v>
      </c>
      <c r="E135" s="53" t="s">
        <v>939</v>
      </c>
      <c r="F135" s="53" t="s">
        <v>951</v>
      </c>
      <c r="G135" s="53">
        <v>1305010</v>
      </c>
      <c r="H135" s="491">
        <v>45260</v>
      </c>
      <c r="I135" s="491">
        <f t="shared" si="2"/>
        <v>47452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620"/>
      <c r="AN135" s="620"/>
      <c r="AO135" s="620"/>
      <c r="AP135" s="620"/>
      <c r="AQ135" s="620"/>
      <c r="AR135" s="620"/>
      <c r="AS135" s="620"/>
      <c r="AT135" s="620"/>
      <c r="AU135" s="620"/>
      <c r="AV135" s="620"/>
      <c r="AW135" s="620" t="s">
        <v>2162</v>
      </c>
      <c r="AX135" s="620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622"/>
    </row>
    <row r="136" spans="1:78" s="39" customFormat="1" x14ac:dyDescent="0.25">
      <c r="A136" s="40">
        <v>132</v>
      </c>
      <c r="B136" s="65" t="s">
        <v>696</v>
      </c>
      <c r="C136" s="42" t="s">
        <v>58</v>
      </c>
      <c r="D136" s="59" t="s">
        <v>673</v>
      </c>
      <c r="E136" s="42" t="s">
        <v>674</v>
      </c>
      <c r="F136" s="53" t="s">
        <v>697</v>
      </c>
      <c r="G136" s="53">
        <v>2401051</v>
      </c>
      <c r="H136" s="491">
        <v>45260</v>
      </c>
      <c r="I136" s="491">
        <f t="shared" si="2"/>
        <v>47452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620"/>
      <c r="AN136" s="620"/>
      <c r="AO136" s="620"/>
      <c r="AP136" s="620"/>
      <c r="AQ136" s="620"/>
      <c r="AR136" s="620"/>
      <c r="AS136" s="620"/>
      <c r="AT136" s="620"/>
      <c r="AU136" s="620"/>
      <c r="AV136" s="620"/>
      <c r="AW136" s="620" t="s">
        <v>2162</v>
      </c>
      <c r="AX136" s="620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622"/>
    </row>
    <row r="137" spans="1:78" s="39" customFormat="1" x14ac:dyDescent="0.25">
      <c r="A137" s="40">
        <v>133</v>
      </c>
      <c r="B137" s="65" t="s">
        <v>344</v>
      </c>
      <c r="C137" s="42" t="s">
        <v>58</v>
      </c>
      <c r="D137" s="42" t="s">
        <v>327</v>
      </c>
      <c r="E137" s="53" t="s">
        <v>328</v>
      </c>
      <c r="F137" s="53" t="s">
        <v>345</v>
      </c>
      <c r="G137" s="53">
        <v>1306003</v>
      </c>
      <c r="H137" s="491">
        <v>45260</v>
      </c>
      <c r="I137" s="491">
        <f t="shared" si="2"/>
        <v>47452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620"/>
      <c r="AN137" s="620"/>
      <c r="AO137" s="620"/>
      <c r="AP137" s="620"/>
      <c r="AQ137" s="620"/>
      <c r="AR137" s="620"/>
      <c r="AS137" s="620"/>
      <c r="AT137" s="620"/>
      <c r="AU137" s="620"/>
      <c r="AV137" s="620"/>
      <c r="AW137" s="620"/>
      <c r="AX137" s="620" t="s">
        <v>2162</v>
      </c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622"/>
    </row>
    <row r="138" spans="1:78" s="39" customFormat="1" x14ac:dyDescent="0.25">
      <c r="A138" s="40">
        <v>134</v>
      </c>
      <c r="B138" s="65" t="s">
        <v>701</v>
      </c>
      <c r="C138" s="42" t="s">
        <v>58</v>
      </c>
      <c r="D138" s="59" t="s">
        <v>673</v>
      </c>
      <c r="E138" s="42" t="s">
        <v>674</v>
      </c>
      <c r="F138" s="53" t="s">
        <v>702</v>
      </c>
      <c r="G138" s="53">
        <v>1108033</v>
      </c>
      <c r="H138" s="491">
        <v>45290</v>
      </c>
      <c r="I138" s="491">
        <f t="shared" si="2"/>
        <v>47482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620"/>
      <c r="AN138" s="620"/>
      <c r="AO138" s="620"/>
      <c r="AP138" s="620"/>
      <c r="AQ138" s="620"/>
      <c r="AR138" s="620"/>
      <c r="AS138" s="620"/>
      <c r="AT138" s="620"/>
      <c r="AU138" s="620"/>
      <c r="AV138" s="620"/>
      <c r="AW138" s="620"/>
      <c r="AX138" s="620" t="s">
        <v>2162</v>
      </c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622"/>
    </row>
    <row r="139" spans="1:78" s="39" customFormat="1" x14ac:dyDescent="0.25">
      <c r="A139" s="40">
        <v>135</v>
      </c>
      <c r="B139" s="53" t="s">
        <v>282</v>
      </c>
      <c r="C139" s="42" t="s">
        <v>283</v>
      </c>
      <c r="D139" s="42" t="s">
        <v>115</v>
      </c>
      <c r="E139" s="53" t="s">
        <v>284</v>
      </c>
      <c r="F139" s="53" t="s">
        <v>285</v>
      </c>
      <c r="G139" s="53">
        <v>1803070</v>
      </c>
      <c r="H139" s="491">
        <v>45290</v>
      </c>
      <c r="I139" s="491">
        <f t="shared" si="2"/>
        <v>47482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620"/>
      <c r="AN139" s="620"/>
      <c r="AO139" s="620"/>
      <c r="AP139" s="620"/>
      <c r="AQ139" s="620"/>
      <c r="AR139" s="620"/>
      <c r="AS139" s="620"/>
      <c r="AT139" s="620"/>
      <c r="AU139" s="620"/>
      <c r="AV139" s="620"/>
      <c r="AW139" s="620"/>
      <c r="AX139" s="620" t="s">
        <v>2162</v>
      </c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622"/>
    </row>
    <row r="140" spans="1:78" s="39" customFormat="1" x14ac:dyDescent="0.25">
      <c r="A140" s="40">
        <v>136</v>
      </c>
      <c r="B140" s="42" t="s">
        <v>691</v>
      </c>
      <c r="C140" s="42" t="s">
        <v>334</v>
      </c>
      <c r="D140" s="59" t="s">
        <v>673</v>
      </c>
      <c r="E140" s="42" t="s">
        <v>674</v>
      </c>
      <c r="F140" s="42" t="s">
        <v>692</v>
      </c>
      <c r="G140" s="53">
        <v>1105004</v>
      </c>
      <c r="H140" s="491">
        <v>45290</v>
      </c>
      <c r="I140" s="491">
        <f t="shared" si="2"/>
        <v>47482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620"/>
      <c r="AN140" s="620"/>
      <c r="AO140" s="620"/>
      <c r="AP140" s="620"/>
      <c r="AQ140" s="620"/>
      <c r="AR140" s="620"/>
      <c r="AS140" s="620"/>
      <c r="AT140" s="620"/>
      <c r="AU140" s="620"/>
      <c r="AV140" s="620"/>
      <c r="AW140" s="620"/>
      <c r="AX140" s="620" t="s">
        <v>2162</v>
      </c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622"/>
    </row>
    <row r="141" spans="1:78" s="39" customFormat="1" x14ac:dyDescent="0.25">
      <c r="A141" s="40">
        <v>137</v>
      </c>
      <c r="B141" s="53" t="s">
        <v>1596</v>
      </c>
      <c r="C141" s="42" t="s">
        <v>334</v>
      </c>
      <c r="D141" s="59" t="s">
        <v>673</v>
      </c>
      <c r="E141" s="53" t="s">
        <v>674</v>
      </c>
      <c r="F141" s="53" t="s">
        <v>717</v>
      </c>
      <c r="G141" s="53">
        <v>1105004</v>
      </c>
      <c r="H141" s="491">
        <v>45321</v>
      </c>
      <c r="I141" s="491">
        <f t="shared" si="2"/>
        <v>47513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620"/>
      <c r="AN141" s="620"/>
      <c r="AO141" s="620"/>
      <c r="AP141" s="620"/>
      <c r="AQ141" s="620"/>
      <c r="AR141" s="620"/>
      <c r="AS141" s="620"/>
      <c r="AT141" s="620"/>
      <c r="AU141" s="620"/>
      <c r="AV141" s="620"/>
      <c r="AW141" s="620"/>
      <c r="AX141" s="620"/>
      <c r="AY141" s="620" t="s">
        <v>2162</v>
      </c>
      <c r="AZ141" s="620"/>
      <c r="BA141" s="620"/>
      <c r="BB141" s="620"/>
      <c r="BC141" s="620"/>
      <c r="BD141" s="620"/>
      <c r="BE141" s="620"/>
      <c r="BF141" s="620"/>
      <c r="BG141" s="620"/>
      <c r="BH141" s="620"/>
      <c r="BI141" s="620"/>
      <c r="BJ141" s="620"/>
      <c r="BK141" s="620"/>
      <c r="BL141" s="620"/>
      <c r="BM141" s="620"/>
      <c r="BN141" s="620"/>
      <c r="BO141" s="620"/>
      <c r="BP141" s="620"/>
      <c r="BQ141" s="620"/>
      <c r="BR141" s="620"/>
      <c r="BS141" s="620"/>
      <c r="BT141" s="620"/>
      <c r="BU141" s="620"/>
      <c r="BV141" s="620"/>
      <c r="BW141" s="620"/>
      <c r="BX141" s="620"/>
      <c r="BY141" s="620"/>
      <c r="BZ141" s="623"/>
    </row>
    <row r="142" spans="1:78" s="39" customFormat="1" x14ac:dyDescent="0.25">
      <c r="A142" s="40">
        <v>138</v>
      </c>
      <c r="B142" s="65" t="s">
        <v>509</v>
      </c>
      <c r="C142" s="42" t="s">
        <v>30</v>
      </c>
      <c r="D142" s="42" t="s">
        <v>510</v>
      </c>
      <c r="E142" s="42" t="s">
        <v>510</v>
      </c>
      <c r="F142" s="42" t="s">
        <v>511</v>
      </c>
      <c r="G142" s="53">
        <v>1302030</v>
      </c>
      <c r="H142" s="491">
        <v>45321</v>
      </c>
      <c r="I142" s="491">
        <f t="shared" si="2"/>
        <v>47513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620" t="s">
        <v>2162</v>
      </c>
      <c r="AZ142" s="620"/>
      <c r="BA142" s="620"/>
      <c r="BB142" s="620"/>
      <c r="BC142" s="620"/>
      <c r="BD142" s="620"/>
      <c r="BE142" s="620"/>
      <c r="BF142" s="620"/>
      <c r="BG142" s="620"/>
      <c r="BH142" s="620"/>
      <c r="BI142" s="620"/>
      <c r="BJ142" s="620"/>
      <c r="BK142" s="620"/>
      <c r="BL142" s="620"/>
      <c r="BM142" s="620"/>
      <c r="BN142" s="620"/>
      <c r="BO142" s="620"/>
      <c r="BP142" s="620"/>
      <c r="BQ142" s="620"/>
      <c r="BR142" s="620"/>
      <c r="BS142" s="620"/>
      <c r="BT142" s="620"/>
      <c r="BU142" s="620"/>
      <c r="BV142" s="620"/>
      <c r="BW142" s="620"/>
      <c r="BX142" s="620"/>
      <c r="BY142" s="620"/>
      <c r="BZ142" s="623"/>
    </row>
    <row r="143" spans="1:78" s="39" customFormat="1" x14ac:dyDescent="0.25">
      <c r="A143" s="40">
        <v>139</v>
      </c>
      <c r="B143" s="65" t="s">
        <v>1281</v>
      </c>
      <c r="C143" s="42" t="s">
        <v>30</v>
      </c>
      <c r="D143" s="42" t="s">
        <v>1120</v>
      </c>
      <c r="E143" s="42" t="s">
        <v>1120</v>
      </c>
      <c r="F143" s="42" t="s">
        <v>1282</v>
      </c>
      <c r="G143" s="53">
        <v>2211001</v>
      </c>
      <c r="H143" s="491">
        <v>45321</v>
      </c>
      <c r="I143" s="491">
        <f t="shared" si="2"/>
        <v>47513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620" t="s">
        <v>2162</v>
      </c>
      <c r="AZ143" s="620"/>
      <c r="BA143" s="620"/>
      <c r="BB143" s="620"/>
      <c r="BC143" s="620"/>
      <c r="BD143" s="620"/>
      <c r="BE143" s="620"/>
      <c r="BF143" s="620"/>
      <c r="BG143" s="620"/>
      <c r="BH143" s="620"/>
      <c r="BI143" s="620"/>
      <c r="BJ143" s="620"/>
      <c r="BK143" s="620"/>
      <c r="BL143" s="620"/>
      <c r="BM143" s="620"/>
      <c r="BN143" s="620"/>
      <c r="BO143" s="620"/>
      <c r="BP143" s="620"/>
      <c r="BQ143" s="620"/>
      <c r="BR143" s="620"/>
      <c r="BS143" s="620"/>
      <c r="BT143" s="620"/>
      <c r="BU143" s="620"/>
      <c r="BV143" s="620"/>
      <c r="BW143" s="620"/>
      <c r="BX143" s="620"/>
      <c r="BY143" s="620"/>
      <c r="BZ143" s="623"/>
    </row>
    <row r="144" spans="1:78" s="39" customFormat="1" x14ac:dyDescent="0.25">
      <c r="A144" s="40">
        <v>140</v>
      </c>
      <c r="B144" s="65" t="s">
        <v>1179</v>
      </c>
      <c r="C144" s="42" t="s">
        <v>30</v>
      </c>
      <c r="D144" s="42" t="s">
        <v>1120</v>
      </c>
      <c r="E144" s="88" t="s">
        <v>1180</v>
      </c>
      <c r="F144" s="42" t="s">
        <v>1181</v>
      </c>
      <c r="G144" s="53">
        <v>1105002</v>
      </c>
      <c r="H144" s="491">
        <v>45351</v>
      </c>
      <c r="I144" s="491">
        <f t="shared" si="2"/>
        <v>47542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620"/>
      <c r="AZ144" s="620" t="s">
        <v>2162</v>
      </c>
      <c r="BA144" s="620"/>
      <c r="BB144" s="620"/>
      <c r="BC144" s="620"/>
      <c r="BD144" s="620"/>
      <c r="BE144" s="620"/>
      <c r="BF144" s="620"/>
      <c r="BG144" s="620"/>
      <c r="BH144" s="620"/>
      <c r="BI144" s="620"/>
      <c r="BJ144" s="620"/>
      <c r="BK144" s="620"/>
      <c r="BL144" s="620"/>
      <c r="BM144" s="620"/>
      <c r="BN144" s="620"/>
      <c r="BO144" s="620"/>
      <c r="BP144" s="620"/>
      <c r="BQ144" s="620"/>
      <c r="BR144" s="620"/>
      <c r="BS144" s="620"/>
      <c r="BT144" s="620"/>
      <c r="BU144" s="620"/>
      <c r="BV144" s="620"/>
      <c r="BW144" s="620"/>
      <c r="BX144" s="620"/>
      <c r="BY144" s="620"/>
      <c r="BZ144" s="623"/>
    </row>
    <row r="145" spans="1:78" s="39" customFormat="1" x14ac:dyDescent="0.25">
      <c r="A145" s="40">
        <v>141</v>
      </c>
      <c r="B145" s="65" t="s">
        <v>1141</v>
      </c>
      <c r="C145" s="42" t="s">
        <v>58</v>
      </c>
      <c r="D145" s="42" t="s">
        <v>1120</v>
      </c>
      <c r="E145" s="53" t="s">
        <v>1121</v>
      </c>
      <c r="F145" s="419" t="s">
        <v>1142</v>
      </c>
      <c r="G145" s="53">
        <v>1706002</v>
      </c>
      <c r="H145" s="491">
        <v>45351</v>
      </c>
      <c r="I145" s="491">
        <f t="shared" si="2"/>
        <v>47542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620"/>
      <c r="AZ145" s="620" t="s">
        <v>2162</v>
      </c>
      <c r="BA145" s="620"/>
      <c r="BB145" s="620"/>
      <c r="BC145" s="620"/>
      <c r="BD145" s="620"/>
      <c r="BE145" s="620"/>
      <c r="BF145" s="620"/>
      <c r="BG145" s="620"/>
      <c r="BH145" s="620"/>
      <c r="BI145" s="620"/>
      <c r="BJ145" s="620"/>
      <c r="BK145" s="620"/>
      <c r="BL145" s="620"/>
      <c r="BM145" s="620"/>
      <c r="BN145" s="620"/>
      <c r="BO145" s="620"/>
      <c r="BP145" s="620"/>
      <c r="BQ145" s="620"/>
      <c r="BR145" s="620"/>
      <c r="BS145" s="620"/>
      <c r="BT145" s="620"/>
      <c r="BU145" s="620"/>
      <c r="BV145" s="620"/>
      <c r="BW145" s="620"/>
      <c r="BX145" s="620"/>
      <c r="BY145" s="620"/>
      <c r="BZ145" s="623"/>
    </row>
    <row r="146" spans="1:78" s="39" customFormat="1" x14ac:dyDescent="0.25">
      <c r="A146" s="40">
        <v>142</v>
      </c>
      <c r="B146" s="65" t="s">
        <v>1184</v>
      </c>
      <c r="C146" s="42" t="s">
        <v>58</v>
      </c>
      <c r="D146" s="42" t="s">
        <v>1120</v>
      </c>
      <c r="E146" s="53" t="s">
        <v>1180</v>
      </c>
      <c r="F146" s="53" t="s">
        <v>1185</v>
      </c>
      <c r="G146" s="53">
        <v>1105003</v>
      </c>
      <c r="H146" s="491">
        <v>45351</v>
      </c>
      <c r="I146" s="491">
        <f t="shared" si="2"/>
        <v>47542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620"/>
      <c r="AZ146" s="620" t="s">
        <v>2162</v>
      </c>
      <c r="BA146" s="620"/>
      <c r="BB146" s="620"/>
      <c r="BC146" s="620"/>
      <c r="BD146" s="620"/>
      <c r="BE146" s="620"/>
      <c r="BF146" s="620"/>
      <c r="BG146" s="620"/>
      <c r="BH146" s="620"/>
      <c r="BI146" s="620"/>
      <c r="BJ146" s="620"/>
      <c r="BK146" s="620"/>
      <c r="BL146" s="620"/>
      <c r="BM146" s="620"/>
      <c r="BN146" s="620"/>
      <c r="BO146" s="620"/>
      <c r="BP146" s="620"/>
      <c r="BQ146" s="620"/>
      <c r="BR146" s="620"/>
      <c r="BS146" s="620"/>
      <c r="BT146" s="620"/>
      <c r="BU146" s="620"/>
      <c r="BV146" s="620"/>
      <c r="BW146" s="620"/>
      <c r="BX146" s="620"/>
      <c r="BY146" s="620"/>
      <c r="BZ146" s="623"/>
    </row>
    <row r="147" spans="1:78" s="39" customFormat="1" x14ac:dyDescent="0.25">
      <c r="A147" s="40">
        <v>143</v>
      </c>
      <c r="B147" s="65" t="s">
        <v>145</v>
      </c>
      <c r="C147" s="42" t="s">
        <v>58</v>
      </c>
      <c r="D147" s="42" t="s">
        <v>115</v>
      </c>
      <c r="E147" s="53" t="s">
        <v>124</v>
      </c>
      <c r="F147" s="53" t="s">
        <v>146</v>
      </c>
      <c r="G147" s="53">
        <v>1208059</v>
      </c>
      <c r="H147" s="491">
        <v>45380</v>
      </c>
      <c r="I147" s="491">
        <f t="shared" si="2"/>
        <v>47571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620"/>
      <c r="AZ147" s="620"/>
      <c r="BA147" s="620" t="s">
        <v>2162</v>
      </c>
      <c r="BB147" s="620"/>
      <c r="BC147" s="620"/>
      <c r="BD147" s="620"/>
      <c r="BE147" s="620"/>
      <c r="BF147" s="620"/>
      <c r="BG147" s="620"/>
      <c r="BH147" s="620"/>
      <c r="BI147" s="620"/>
      <c r="BJ147" s="620"/>
      <c r="BK147" s="620"/>
      <c r="BL147" s="620"/>
      <c r="BM147" s="620"/>
      <c r="BN147" s="620"/>
      <c r="BO147" s="620"/>
      <c r="BP147" s="620"/>
      <c r="BQ147" s="620"/>
      <c r="BR147" s="620"/>
      <c r="BS147" s="620"/>
      <c r="BT147" s="620"/>
      <c r="BU147" s="620"/>
      <c r="BV147" s="620"/>
      <c r="BW147" s="620"/>
      <c r="BX147" s="620"/>
      <c r="BY147" s="620"/>
      <c r="BZ147" s="623"/>
    </row>
    <row r="148" spans="1:78" s="39" customFormat="1" x14ac:dyDescent="0.25">
      <c r="A148" s="40">
        <v>144</v>
      </c>
      <c r="B148" s="53" t="s">
        <v>834</v>
      </c>
      <c r="C148" s="42" t="s">
        <v>58</v>
      </c>
      <c r="D148" s="53" t="s">
        <v>823</v>
      </c>
      <c r="E148" s="53" t="s">
        <v>824</v>
      </c>
      <c r="F148" s="53" t="s">
        <v>835</v>
      </c>
      <c r="G148" s="53">
        <v>1301033</v>
      </c>
      <c r="H148" s="491">
        <v>45380</v>
      </c>
      <c r="I148" s="491">
        <f t="shared" si="2"/>
        <v>47571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620"/>
      <c r="AZ148" s="620"/>
      <c r="BA148" s="620" t="s">
        <v>2162</v>
      </c>
      <c r="BB148" s="620"/>
      <c r="BC148" s="620"/>
      <c r="BD148" s="620"/>
      <c r="BE148" s="620"/>
      <c r="BF148" s="620"/>
      <c r="BG148" s="620"/>
      <c r="BH148" s="620"/>
      <c r="BI148" s="620"/>
      <c r="BJ148" s="620"/>
      <c r="BK148" s="620"/>
      <c r="BL148" s="620"/>
      <c r="BM148" s="620"/>
      <c r="BN148" s="620"/>
      <c r="BO148" s="620"/>
      <c r="BP148" s="620"/>
      <c r="BQ148" s="620"/>
      <c r="BR148" s="620"/>
      <c r="BS148" s="620"/>
      <c r="BT148" s="620"/>
      <c r="BU148" s="620"/>
      <c r="BV148" s="620"/>
      <c r="BW148" s="620"/>
      <c r="BX148" s="620"/>
      <c r="BY148" s="620"/>
      <c r="BZ148" s="623"/>
    </row>
    <row r="149" spans="1:78" s="39" customFormat="1" x14ac:dyDescent="0.25">
      <c r="A149" s="40">
        <v>145</v>
      </c>
      <c r="B149" s="42" t="s">
        <v>1094</v>
      </c>
      <c r="C149" s="42" t="s">
        <v>58</v>
      </c>
      <c r="D149" s="43" t="s">
        <v>1026</v>
      </c>
      <c r="E149" s="42" t="s">
        <v>1080</v>
      </c>
      <c r="F149" s="42" t="s">
        <v>1095</v>
      </c>
      <c r="G149" s="53">
        <v>1204033</v>
      </c>
      <c r="H149" s="491">
        <v>45380</v>
      </c>
      <c r="I149" s="491">
        <f t="shared" si="2"/>
        <v>47571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620"/>
      <c r="AZ149" s="620"/>
      <c r="BA149" s="620" t="s">
        <v>2162</v>
      </c>
      <c r="BB149" s="620"/>
      <c r="BC149" s="620"/>
      <c r="BD149" s="620"/>
      <c r="BE149" s="620"/>
      <c r="BF149" s="620"/>
      <c r="BG149" s="620"/>
      <c r="BH149" s="620"/>
      <c r="BI149" s="620"/>
      <c r="BJ149" s="620"/>
      <c r="BK149" s="620"/>
      <c r="BL149" s="620"/>
      <c r="BM149" s="620"/>
      <c r="BN149" s="620"/>
      <c r="BO149" s="620"/>
      <c r="BP149" s="620"/>
      <c r="BQ149" s="620"/>
      <c r="BR149" s="620"/>
      <c r="BS149" s="620"/>
      <c r="BT149" s="620"/>
      <c r="BU149" s="620"/>
      <c r="BV149" s="620"/>
      <c r="BW149" s="620"/>
      <c r="BX149" s="620"/>
      <c r="BY149" s="620"/>
      <c r="BZ149" s="623"/>
    </row>
    <row r="150" spans="1:78" s="39" customFormat="1" x14ac:dyDescent="0.25">
      <c r="A150" s="40">
        <v>146</v>
      </c>
      <c r="B150" s="42" t="s">
        <v>1099</v>
      </c>
      <c r="C150" s="42" t="s">
        <v>58</v>
      </c>
      <c r="D150" s="43" t="s">
        <v>1026</v>
      </c>
      <c r="E150" s="42" t="s">
        <v>1080</v>
      </c>
      <c r="F150" s="42" t="s">
        <v>1100</v>
      </c>
      <c r="G150" s="53">
        <v>1510001</v>
      </c>
      <c r="H150" s="491">
        <v>45411</v>
      </c>
      <c r="I150" s="491">
        <f t="shared" si="2"/>
        <v>47602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620"/>
      <c r="AZ150" s="620"/>
      <c r="BA150" s="620"/>
      <c r="BB150" s="620" t="s">
        <v>2162</v>
      </c>
      <c r="BC150" s="620"/>
      <c r="BD150" s="620"/>
      <c r="BE150" s="620"/>
      <c r="BF150" s="620"/>
      <c r="BG150" s="620"/>
      <c r="BH150" s="620"/>
      <c r="BI150" s="620"/>
      <c r="BJ150" s="620"/>
      <c r="BK150" s="620"/>
      <c r="BL150" s="620"/>
      <c r="BM150" s="620"/>
      <c r="BN150" s="620"/>
      <c r="BO150" s="620"/>
      <c r="BP150" s="620"/>
      <c r="BQ150" s="620"/>
      <c r="BR150" s="620"/>
      <c r="BS150" s="620"/>
      <c r="BT150" s="620"/>
      <c r="BU150" s="620"/>
      <c r="BV150" s="620"/>
      <c r="BW150" s="620"/>
      <c r="BX150" s="620"/>
      <c r="BY150" s="620"/>
      <c r="BZ150" s="623"/>
    </row>
    <row r="151" spans="1:78" s="39" customFormat="1" x14ac:dyDescent="0.25">
      <c r="A151" s="40">
        <v>147</v>
      </c>
      <c r="B151" s="42" t="s">
        <v>360</v>
      </c>
      <c r="C151" s="42" t="s">
        <v>58</v>
      </c>
      <c r="D151" s="53" t="s">
        <v>413</v>
      </c>
      <c r="E151" s="53" t="s">
        <v>422</v>
      </c>
      <c r="F151" s="42" t="s">
        <v>428</v>
      </c>
      <c r="G151" s="53">
        <v>1904001</v>
      </c>
      <c r="H151" s="491">
        <v>45411</v>
      </c>
      <c r="I151" s="491">
        <f t="shared" si="2"/>
        <v>47602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620"/>
      <c r="AZ151" s="620"/>
      <c r="BA151" s="620"/>
      <c r="BB151" s="620" t="s">
        <v>2162</v>
      </c>
      <c r="BC151" s="620"/>
      <c r="BD151" s="620"/>
      <c r="BE151" s="620"/>
      <c r="BF151" s="620"/>
      <c r="BG151" s="620"/>
      <c r="BH151" s="620"/>
      <c r="BI151" s="620"/>
      <c r="BJ151" s="620"/>
      <c r="BK151" s="620"/>
      <c r="BL151" s="620"/>
      <c r="BM151" s="620"/>
      <c r="BN151" s="620"/>
      <c r="BO151" s="620"/>
      <c r="BP151" s="620"/>
      <c r="BQ151" s="620"/>
      <c r="BR151" s="620"/>
      <c r="BS151" s="620"/>
      <c r="BT151" s="620"/>
      <c r="BU151" s="620"/>
      <c r="BV151" s="620"/>
      <c r="BW151" s="620"/>
      <c r="BX151" s="620"/>
      <c r="BY151" s="620"/>
      <c r="BZ151" s="623"/>
    </row>
    <row r="152" spans="1:78" s="39" customFormat="1" x14ac:dyDescent="0.25">
      <c r="A152" s="40">
        <v>148</v>
      </c>
      <c r="B152" s="42" t="s">
        <v>1146</v>
      </c>
      <c r="C152" s="42" t="s">
        <v>58</v>
      </c>
      <c r="D152" s="42" t="s">
        <v>1120</v>
      </c>
      <c r="E152" s="53" t="s">
        <v>1121</v>
      </c>
      <c r="F152" s="419" t="s">
        <v>1147</v>
      </c>
      <c r="G152" s="53">
        <v>1610006</v>
      </c>
      <c r="H152" s="491">
        <v>45411</v>
      </c>
      <c r="I152" s="491">
        <f t="shared" si="2"/>
        <v>47602</v>
      </c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620"/>
      <c r="AZ152" s="620"/>
      <c r="BA152" s="620"/>
      <c r="BB152" s="620" t="s">
        <v>2162</v>
      </c>
      <c r="BC152" s="620"/>
      <c r="BD152" s="620"/>
      <c r="BE152" s="620"/>
      <c r="BF152" s="620"/>
      <c r="BG152" s="620"/>
      <c r="BH152" s="620"/>
      <c r="BI152" s="620"/>
      <c r="BJ152" s="620"/>
      <c r="BK152" s="620"/>
      <c r="BL152" s="620"/>
      <c r="BM152" s="620"/>
      <c r="BN152" s="620"/>
      <c r="BO152" s="620"/>
      <c r="BP152" s="620"/>
      <c r="BQ152" s="620"/>
      <c r="BR152" s="620"/>
      <c r="BS152" s="620"/>
      <c r="BT152" s="620"/>
      <c r="BU152" s="620"/>
      <c r="BV152" s="620"/>
      <c r="BW152" s="620"/>
      <c r="BX152" s="620"/>
      <c r="BY152" s="620"/>
      <c r="BZ152" s="623"/>
    </row>
    <row r="153" spans="1:78" s="39" customFormat="1" x14ac:dyDescent="0.25">
      <c r="A153" s="40">
        <v>149</v>
      </c>
      <c r="B153" s="42" t="s">
        <v>277</v>
      </c>
      <c r="C153" s="42" t="s">
        <v>58</v>
      </c>
      <c r="D153" s="42" t="s">
        <v>115</v>
      </c>
      <c r="E153" s="42" t="s">
        <v>261</v>
      </c>
      <c r="F153" s="42" t="s">
        <v>278</v>
      </c>
      <c r="G153" s="53">
        <v>2403012</v>
      </c>
      <c r="H153" s="491">
        <v>45441</v>
      </c>
      <c r="I153" s="491">
        <f t="shared" si="2"/>
        <v>47632</v>
      </c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620"/>
      <c r="AZ153" s="620"/>
      <c r="BA153" s="620"/>
      <c r="BB153" s="620"/>
      <c r="BC153" s="620" t="s">
        <v>2162</v>
      </c>
      <c r="BD153" s="620"/>
      <c r="BE153" s="620"/>
      <c r="BF153" s="620"/>
      <c r="BG153" s="620"/>
      <c r="BH153" s="620"/>
      <c r="BI153" s="620"/>
      <c r="BJ153" s="620"/>
      <c r="BK153" s="620"/>
      <c r="BL153" s="620"/>
      <c r="BM153" s="620"/>
      <c r="BN153" s="620"/>
      <c r="BO153" s="620"/>
      <c r="BP153" s="620"/>
      <c r="BQ153" s="620"/>
      <c r="BR153" s="620"/>
      <c r="BS153" s="620"/>
      <c r="BT153" s="620"/>
      <c r="BU153" s="620"/>
      <c r="BV153" s="620"/>
      <c r="BW153" s="620"/>
      <c r="BX153" s="620"/>
      <c r="BY153" s="620"/>
      <c r="BZ153" s="623"/>
    </row>
    <row r="154" spans="1:78" s="39" customFormat="1" x14ac:dyDescent="0.25">
      <c r="A154" s="40">
        <v>150</v>
      </c>
      <c r="B154" s="65" t="s">
        <v>547</v>
      </c>
      <c r="C154" s="42" t="s">
        <v>58</v>
      </c>
      <c r="D154" s="53" t="s">
        <v>541</v>
      </c>
      <c r="E154" s="53" t="s">
        <v>542</v>
      </c>
      <c r="F154" s="42" t="s">
        <v>548</v>
      </c>
      <c r="G154" s="53">
        <v>2501007</v>
      </c>
      <c r="H154" s="491">
        <v>45441</v>
      </c>
      <c r="I154" s="491">
        <f t="shared" si="2"/>
        <v>47632</v>
      </c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620"/>
      <c r="AZ154" s="620"/>
      <c r="BA154" s="620"/>
      <c r="BB154" s="620"/>
      <c r="BC154" s="620" t="s">
        <v>2162</v>
      </c>
      <c r="BD154" s="620"/>
      <c r="BE154" s="620"/>
      <c r="BF154" s="620"/>
      <c r="BG154" s="620"/>
      <c r="BH154" s="620"/>
      <c r="BI154" s="620"/>
      <c r="BJ154" s="620"/>
      <c r="BK154" s="620"/>
      <c r="BL154" s="620"/>
      <c r="BM154" s="620"/>
      <c r="BN154" s="620"/>
      <c r="BO154" s="620"/>
      <c r="BP154" s="620"/>
      <c r="BQ154" s="620"/>
      <c r="BR154" s="620"/>
      <c r="BS154" s="620"/>
      <c r="BT154" s="620"/>
      <c r="BU154" s="620"/>
      <c r="BV154" s="620"/>
      <c r="BW154" s="620"/>
      <c r="BX154" s="620"/>
      <c r="BY154" s="620"/>
      <c r="BZ154" s="623"/>
    </row>
    <row r="155" spans="1:78" s="39" customFormat="1" x14ac:dyDescent="0.25">
      <c r="A155" s="40">
        <v>151</v>
      </c>
      <c r="B155" s="65" t="s">
        <v>628</v>
      </c>
      <c r="C155" s="42" t="s">
        <v>30</v>
      </c>
      <c r="D155" s="53" t="s">
        <v>597</v>
      </c>
      <c r="E155" s="42" t="s">
        <v>629</v>
      </c>
      <c r="F155" s="42" t="s">
        <v>630</v>
      </c>
      <c r="G155" s="53">
        <v>1109052</v>
      </c>
      <c r="H155" s="491">
        <v>45441</v>
      </c>
      <c r="I155" s="491">
        <f t="shared" si="2"/>
        <v>47632</v>
      </c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620"/>
      <c r="AZ155" s="620"/>
      <c r="BA155" s="620"/>
      <c r="BB155" s="620"/>
      <c r="BC155" s="620" t="s">
        <v>2162</v>
      </c>
      <c r="BD155" s="620"/>
      <c r="BE155" s="620"/>
      <c r="BF155" s="620"/>
      <c r="BG155" s="620"/>
      <c r="BH155" s="620"/>
      <c r="BI155" s="620"/>
      <c r="BJ155" s="620"/>
      <c r="BK155" s="620"/>
      <c r="BL155" s="620"/>
      <c r="BM155" s="620"/>
      <c r="BN155" s="620"/>
      <c r="BO155" s="620"/>
      <c r="BP155" s="620"/>
      <c r="BQ155" s="620"/>
      <c r="BR155" s="620"/>
      <c r="BS155" s="620"/>
      <c r="BT155" s="620"/>
      <c r="BU155" s="620"/>
      <c r="BV155" s="620"/>
      <c r="BW155" s="620"/>
      <c r="BX155" s="620"/>
      <c r="BY155" s="620"/>
      <c r="BZ155" s="623"/>
    </row>
    <row r="156" spans="1:78" s="39" customFormat="1" x14ac:dyDescent="0.25">
      <c r="A156" s="40">
        <v>152</v>
      </c>
      <c r="B156" s="53" t="s">
        <v>1089</v>
      </c>
      <c r="C156" s="42" t="s">
        <v>283</v>
      </c>
      <c r="D156" s="43" t="s">
        <v>1026</v>
      </c>
      <c r="E156" s="42" t="s">
        <v>1080</v>
      </c>
      <c r="F156" s="53" t="s">
        <v>1667</v>
      </c>
      <c r="G156" s="53">
        <v>1604003</v>
      </c>
      <c r="H156" s="491">
        <v>45472</v>
      </c>
      <c r="I156" s="491">
        <f t="shared" si="2"/>
        <v>47663</v>
      </c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620"/>
      <c r="AZ156" s="620"/>
      <c r="BA156" s="620"/>
      <c r="BB156" s="620"/>
      <c r="BC156" s="620"/>
      <c r="BD156" s="620" t="s">
        <v>2162</v>
      </c>
      <c r="BE156" s="620"/>
      <c r="BF156" s="620"/>
      <c r="BG156" s="620"/>
      <c r="BH156" s="620"/>
      <c r="BI156" s="620"/>
      <c r="BJ156" s="620"/>
      <c r="BK156" s="620"/>
      <c r="BL156" s="620"/>
      <c r="BM156" s="620"/>
      <c r="BN156" s="620"/>
      <c r="BO156" s="620"/>
      <c r="BP156" s="620"/>
      <c r="BQ156" s="620"/>
      <c r="BR156" s="620"/>
      <c r="BS156" s="620"/>
      <c r="BT156" s="620"/>
      <c r="BU156" s="620"/>
      <c r="BV156" s="620"/>
      <c r="BW156" s="620"/>
      <c r="BX156" s="620"/>
      <c r="BY156" s="620"/>
      <c r="BZ156" s="623"/>
    </row>
    <row r="157" spans="1:78" x14ac:dyDescent="0.25">
      <c r="A157" s="40">
        <v>153</v>
      </c>
      <c r="B157" s="42" t="s">
        <v>955</v>
      </c>
      <c r="C157" s="42" t="s">
        <v>58</v>
      </c>
      <c r="D157" s="53" t="s">
        <v>902</v>
      </c>
      <c r="E157" s="42" t="s">
        <v>939</v>
      </c>
      <c r="F157" s="53" t="s">
        <v>956</v>
      </c>
      <c r="G157" s="53">
        <v>1903003</v>
      </c>
      <c r="H157" s="491">
        <v>45472</v>
      </c>
      <c r="I157" s="491">
        <f t="shared" si="2"/>
        <v>47663</v>
      </c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620"/>
      <c r="AZ157" s="620"/>
      <c r="BA157" s="620"/>
      <c r="BB157" s="620"/>
      <c r="BC157" s="620"/>
      <c r="BD157" s="620" t="s">
        <v>2162</v>
      </c>
      <c r="BE157" s="620"/>
      <c r="BF157" s="620"/>
      <c r="BG157" s="620"/>
      <c r="BH157" s="620"/>
      <c r="BI157" s="620"/>
      <c r="BJ157" s="620"/>
      <c r="BK157" s="621"/>
      <c r="BL157" s="621"/>
      <c r="BM157" s="621"/>
      <c r="BN157" s="621"/>
      <c r="BO157" s="621"/>
      <c r="BP157" s="621"/>
      <c r="BQ157" s="621"/>
      <c r="BR157" s="621"/>
      <c r="BS157" s="621"/>
      <c r="BT157" s="621"/>
      <c r="BU157" s="621"/>
      <c r="BV157" s="621"/>
      <c r="BW157" s="621"/>
      <c r="BX157" s="621"/>
      <c r="BY157" s="621"/>
      <c r="BZ157" s="624"/>
    </row>
    <row r="158" spans="1:78" s="39" customFormat="1" x14ac:dyDescent="0.25">
      <c r="A158" s="40">
        <v>154</v>
      </c>
      <c r="B158" s="42" t="s">
        <v>779</v>
      </c>
      <c r="C158" s="42" t="s">
        <v>58</v>
      </c>
      <c r="D158" s="59" t="s">
        <v>673</v>
      </c>
      <c r="E158" s="53" t="s">
        <v>769</v>
      </c>
      <c r="F158" s="42" t="s">
        <v>780</v>
      </c>
      <c r="G158" s="53">
        <v>2501006</v>
      </c>
      <c r="H158" s="491">
        <v>45472</v>
      </c>
      <c r="I158" s="491">
        <f t="shared" si="2"/>
        <v>47663</v>
      </c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620"/>
      <c r="AZ158" s="620"/>
      <c r="BA158" s="620"/>
      <c r="BB158" s="620"/>
      <c r="BC158" s="620"/>
      <c r="BD158" s="620" t="s">
        <v>2162</v>
      </c>
      <c r="BE158" s="620"/>
      <c r="BF158" s="620"/>
      <c r="BG158" s="620"/>
      <c r="BH158" s="620"/>
      <c r="BI158" s="620"/>
      <c r="BJ158" s="620"/>
      <c r="BK158" s="620"/>
      <c r="BL158" s="620"/>
      <c r="BM158" s="620"/>
      <c r="BN158" s="620"/>
      <c r="BO158" s="620"/>
      <c r="BP158" s="620"/>
      <c r="BQ158" s="620"/>
      <c r="BR158" s="620"/>
      <c r="BS158" s="620"/>
      <c r="BT158" s="620"/>
      <c r="BU158" s="620"/>
      <c r="BV158" s="620"/>
      <c r="BW158" s="620"/>
      <c r="BX158" s="620"/>
      <c r="BY158" s="620"/>
      <c r="BZ158" s="623"/>
    </row>
    <row r="159" spans="1:78" s="39" customFormat="1" x14ac:dyDescent="0.25">
      <c r="A159" s="40">
        <v>155</v>
      </c>
      <c r="B159" s="42" t="s">
        <v>686</v>
      </c>
      <c r="C159" s="42" t="s">
        <v>334</v>
      </c>
      <c r="D159" s="59" t="s">
        <v>673</v>
      </c>
      <c r="E159" s="42" t="s">
        <v>674</v>
      </c>
      <c r="F159" s="42" t="s">
        <v>687</v>
      </c>
      <c r="G159" s="53">
        <v>1406015</v>
      </c>
      <c r="H159" s="491">
        <v>45502</v>
      </c>
      <c r="I159" s="491">
        <f t="shared" si="2"/>
        <v>47693</v>
      </c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620"/>
      <c r="AZ159" s="620"/>
      <c r="BA159" s="620"/>
      <c r="BB159" s="620"/>
      <c r="BC159" s="620"/>
      <c r="BD159" s="620"/>
      <c r="BE159" s="620" t="s">
        <v>2162</v>
      </c>
      <c r="BF159" s="620"/>
      <c r="BG159" s="620"/>
      <c r="BH159" s="620"/>
      <c r="BI159" s="620"/>
      <c r="BJ159" s="620"/>
      <c r="BK159" s="620"/>
      <c r="BL159" s="620"/>
      <c r="BM159" s="620"/>
      <c r="BN159" s="620"/>
      <c r="BO159" s="620"/>
      <c r="BP159" s="620"/>
      <c r="BQ159" s="620"/>
      <c r="BR159" s="620"/>
      <c r="BS159" s="620"/>
      <c r="BT159" s="620"/>
      <c r="BU159" s="620"/>
      <c r="BV159" s="620"/>
      <c r="BW159" s="620"/>
      <c r="BX159" s="620"/>
      <c r="BY159" s="620"/>
      <c r="BZ159" s="623"/>
    </row>
    <row r="160" spans="1:78" s="39" customFormat="1" x14ac:dyDescent="0.25">
      <c r="A160" s="40">
        <v>156</v>
      </c>
      <c r="B160" s="65" t="s">
        <v>1085</v>
      </c>
      <c r="C160" s="42" t="s">
        <v>30</v>
      </c>
      <c r="D160" s="43" t="s">
        <v>1026</v>
      </c>
      <c r="E160" s="42" t="s">
        <v>1080</v>
      </c>
      <c r="F160" s="42" t="s">
        <v>1086</v>
      </c>
      <c r="G160" s="53">
        <v>1011003</v>
      </c>
      <c r="H160" s="491">
        <v>45502</v>
      </c>
      <c r="I160" s="491">
        <f t="shared" si="2"/>
        <v>47693</v>
      </c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620"/>
      <c r="AZ160" s="620"/>
      <c r="BA160" s="620"/>
      <c r="BB160" s="620"/>
      <c r="BC160" s="620"/>
      <c r="BD160" s="620"/>
      <c r="BE160" s="620" t="s">
        <v>2162</v>
      </c>
      <c r="BF160" s="620"/>
      <c r="BG160" s="620"/>
      <c r="BH160" s="620"/>
      <c r="BI160" s="620"/>
      <c r="BJ160" s="620"/>
      <c r="BK160" s="620"/>
      <c r="BL160" s="620"/>
      <c r="BM160" s="620"/>
      <c r="BN160" s="620"/>
      <c r="BO160" s="620"/>
      <c r="BP160" s="620"/>
      <c r="BQ160" s="620"/>
      <c r="BR160" s="620"/>
      <c r="BS160" s="620"/>
      <c r="BT160" s="620"/>
      <c r="BU160" s="620"/>
      <c r="BV160" s="620"/>
      <c r="BW160" s="620"/>
      <c r="BX160" s="620"/>
      <c r="BY160" s="620"/>
      <c r="BZ160" s="623"/>
    </row>
    <row r="161" spans="1:78" s="39" customFormat="1" x14ac:dyDescent="0.25">
      <c r="A161" s="40">
        <v>157</v>
      </c>
      <c r="B161" s="42" t="s">
        <v>706</v>
      </c>
      <c r="C161" s="42" t="s">
        <v>58</v>
      </c>
      <c r="D161" s="59" t="s">
        <v>673</v>
      </c>
      <c r="E161" s="42" t="s">
        <v>674</v>
      </c>
      <c r="F161" s="53" t="s">
        <v>707</v>
      </c>
      <c r="G161" s="53">
        <v>1109078</v>
      </c>
      <c r="H161" s="491">
        <v>45502</v>
      </c>
      <c r="I161" s="491">
        <f t="shared" si="2"/>
        <v>47693</v>
      </c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620"/>
      <c r="AZ161" s="620"/>
      <c r="BA161" s="620"/>
      <c r="BB161" s="620"/>
      <c r="BC161" s="620"/>
      <c r="BD161" s="620"/>
      <c r="BE161" s="620" t="s">
        <v>2162</v>
      </c>
      <c r="BF161" s="620"/>
      <c r="BG161" s="620"/>
      <c r="BH161" s="620"/>
      <c r="BI161" s="620"/>
      <c r="BJ161" s="620"/>
      <c r="BK161" s="620"/>
      <c r="BL161" s="620"/>
      <c r="BM161" s="620"/>
      <c r="BN161" s="620"/>
      <c r="BO161" s="620"/>
      <c r="BP161" s="620"/>
      <c r="BQ161" s="620"/>
      <c r="BR161" s="620"/>
      <c r="BS161" s="620"/>
      <c r="BT161" s="620"/>
      <c r="BU161" s="620"/>
      <c r="BV161" s="620"/>
      <c r="BW161" s="620"/>
      <c r="BX161" s="620"/>
      <c r="BY161" s="620"/>
      <c r="BZ161" s="623"/>
    </row>
    <row r="162" spans="1:78" s="39" customFormat="1" x14ac:dyDescent="0.25">
      <c r="A162" s="40">
        <v>158</v>
      </c>
      <c r="B162" s="42" t="s">
        <v>140</v>
      </c>
      <c r="C162" s="42" t="s">
        <v>58</v>
      </c>
      <c r="D162" s="42" t="s">
        <v>115</v>
      </c>
      <c r="E162" s="53" t="s">
        <v>124</v>
      </c>
      <c r="F162" s="417" t="s">
        <v>1449</v>
      </c>
      <c r="G162" s="53">
        <v>1109018</v>
      </c>
      <c r="H162" s="491">
        <v>45533</v>
      </c>
      <c r="I162" s="491">
        <f t="shared" si="2"/>
        <v>47724</v>
      </c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620"/>
      <c r="AZ162" s="620"/>
      <c r="BA162" s="620"/>
      <c r="BB162" s="620"/>
      <c r="BC162" s="620"/>
      <c r="BD162" s="620"/>
      <c r="BE162" s="620"/>
      <c r="BF162" s="620" t="s">
        <v>2162</v>
      </c>
      <c r="BG162" s="620"/>
      <c r="BH162" s="620"/>
      <c r="BI162" s="620"/>
      <c r="BJ162" s="620"/>
      <c r="BK162" s="620"/>
      <c r="BL162" s="620"/>
      <c r="BM162" s="620"/>
      <c r="BN162" s="620"/>
      <c r="BO162" s="620"/>
      <c r="BP162" s="620"/>
      <c r="BQ162" s="620"/>
      <c r="BR162" s="620"/>
      <c r="BS162" s="620"/>
      <c r="BT162" s="620"/>
      <c r="BU162" s="620"/>
      <c r="BV162" s="620"/>
      <c r="BW162" s="620"/>
      <c r="BX162" s="620"/>
      <c r="BY162" s="620"/>
      <c r="BZ162" s="623"/>
    </row>
    <row r="163" spans="1:78" s="39" customFormat="1" x14ac:dyDescent="0.25">
      <c r="A163" s="40">
        <v>159</v>
      </c>
      <c r="B163" s="42" t="s">
        <v>135</v>
      </c>
      <c r="C163" s="42" t="s">
        <v>58</v>
      </c>
      <c r="D163" s="42" t="s">
        <v>115</v>
      </c>
      <c r="E163" s="53" t="s">
        <v>124</v>
      </c>
      <c r="F163" s="53" t="s">
        <v>136</v>
      </c>
      <c r="G163" s="53">
        <v>1411001</v>
      </c>
      <c r="H163" s="491">
        <v>45533</v>
      </c>
      <c r="I163" s="491">
        <f t="shared" si="2"/>
        <v>47724</v>
      </c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620"/>
      <c r="AZ163" s="620"/>
      <c r="BA163" s="620"/>
      <c r="BB163" s="620"/>
      <c r="BC163" s="620"/>
      <c r="BD163" s="620"/>
      <c r="BE163" s="620"/>
      <c r="BF163" s="620" t="s">
        <v>2162</v>
      </c>
      <c r="BG163" s="620"/>
      <c r="BH163" s="620"/>
      <c r="BI163" s="620"/>
      <c r="BJ163" s="620"/>
      <c r="BK163" s="620"/>
      <c r="BL163" s="620"/>
      <c r="BM163" s="620"/>
      <c r="BN163" s="620"/>
      <c r="BO163" s="620"/>
      <c r="BP163" s="620"/>
      <c r="BQ163" s="620"/>
      <c r="BR163" s="620"/>
      <c r="BS163" s="620"/>
      <c r="BT163" s="620"/>
      <c r="BU163" s="620"/>
      <c r="BV163" s="620"/>
      <c r="BW163" s="620"/>
      <c r="BX163" s="620"/>
      <c r="BY163" s="620"/>
      <c r="BZ163" s="623"/>
    </row>
    <row r="164" spans="1:78" s="39" customFormat="1" x14ac:dyDescent="0.25">
      <c r="A164" s="40">
        <v>160</v>
      </c>
      <c r="B164" s="53" t="s">
        <v>460</v>
      </c>
      <c r="C164" s="42" t="s">
        <v>283</v>
      </c>
      <c r="D164" s="53" t="s">
        <v>413</v>
      </c>
      <c r="E164" s="53" t="s">
        <v>455</v>
      </c>
      <c r="F164" s="42" t="s">
        <v>461</v>
      </c>
      <c r="G164" s="53">
        <v>1206004</v>
      </c>
      <c r="H164" s="491">
        <v>45533</v>
      </c>
      <c r="I164" s="491">
        <f t="shared" si="2"/>
        <v>47724</v>
      </c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620"/>
      <c r="AZ164" s="620"/>
      <c r="BA164" s="620"/>
      <c r="BB164" s="620"/>
      <c r="BC164" s="620"/>
      <c r="BD164" s="620"/>
      <c r="BE164" s="620"/>
      <c r="BF164" s="620" t="s">
        <v>2162</v>
      </c>
      <c r="BG164" s="620"/>
      <c r="BH164" s="620"/>
      <c r="BI164" s="620"/>
      <c r="BJ164" s="620"/>
      <c r="BK164" s="620"/>
      <c r="BL164" s="620"/>
      <c r="BM164" s="620"/>
      <c r="BN164" s="620"/>
      <c r="BO164" s="620"/>
      <c r="BP164" s="620"/>
      <c r="BQ164" s="620"/>
      <c r="BR164" s="620"/>
      <c r="BS164" s="620"/>
      <c r="BT164" s="620"/>
      <c r="BU164" s="620"/>
      <c r="BV164" s="620"/>
      <c r="BW164" s="620"/>
      <c r="BX164" s="620"/>
      <c r="BY164" s="620"/>
      <c r="BZ164" s="623"/>
    </row>
    <row r="165" spans="1:78" s="39" customFormat="1" x14ac:dyDescent="0.25">
      <c r="A165" s="40">
        <v>161</v>
      </c>
      <c r="B165" s="53" t="s">
        <v>432</v>
      </c>
      <c r="C165" s="42" t="s">
        <v>283</v>
      </c>
      <c r="D165" s="53" t="s">
        <v>413</v>
      </c>
      <c r="E165" s="53" t="s">
        <v>422</v>
      </c>
      <c r="F165" s="42" t="s">
        <v>433</v>
      </c>
      <c r="G165" s="53">
        <v>1511009</v>
      </c>
      <c r="H165" s="491">
        <v>45564</v>
      </c>
      <c r="I165" s="491">
        <f t="shared" si="2"/>
        <v>47755</v>
      </c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620"/>
      <c r="AZ165" s="620"/>
      <c r="BA165" s="620"/>
      <c r="BB165" s="620"/>
      <c r="BC165" s="620"/>
      <c r="BD165" s="620"/>
      <c r="BE165" s="620"/>
      <c r="BF165" s="620"/>
      <c r="BG165" s="620" t="s">
        <v>2162</v>
      </c>
      <c r="BH165" s="620"/>
      <c r="BI165" s="620"/>
      <c r="BJ165" s="620"/>
      <c r="BK165" s="620"/>
      <c r="BL165" s="620"/>
      <c r="BM165" s="620"/>
      <c r="BN165" s="620"/>
      <c r="BO165" s="620"/>
      <c r="BP165" s="620"/>
      <c r="BQ165" s="620"/>
      <c r="BR165" s="620"/>
      <c r="BS165" s="620"/>
      <c r="BT165" s="620"/>
      <c r="BU165" s="620"/>
      <c r="BV165" s="620"/>
      <c r="BW165" s="620"/>
      <c r="BX165" s="620"/>
      <c r="BY165" s="620"/>
      <c r="BZ165" s="623"/>
    </row>
    <row r="166" spans="1:78" s="39" customFormat="1" x14ac:dyDescent="0.25">
      <c r="A166" s="40">
        <v>162</v>
      </c>
      <c r="B166" s="53" t="s">
        <v>1109</v>
      </c>
      <c r="C166" s="42" t="s">
        <v>58</v>
      </c>
      <c r="D166" s="42" t="s">
        <v>1110</v>
      </c>
      <c r="E166" s="53" t="s">
        <v>1110</v>
      </c>
      <c r="F166" s="42" t="s">
        <v>1116</v>
      </c>
      <c r="G166" s="53" t="s">
        <v>32</v>
      </c>
      <c r="H166" s="491">
        <v>45564</v>
      </c>
      <c r="I166" s="491">
        <f t="shared" si="2"/>
        <v>47755</v>
      </c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620"/>
      <c r="AZ166" s="620"/>
      <c r="BA166" s="620"/>
      <c r="BB166" s="620"/>
      <c r="BC166" s="620"/>
      <c r="BD166" s="620"/>
      <c r="BE166" s="620"/>
      <c r="BF166" s="620"/>
      <c r="BG166" s="620" t="s">
        <v>2162</v>
      </c>
      <c r="BH166" s="620"/>
      <c r="BI166" s="620"/>
      <c r="BJ166" s="620"/>
      <c r="BK166" s="620"/>
      <c r="BL166" s="620"/>
      <c r="BM166" s="620"/>
      <c r="BN166" s="620"/>
      <c r="BO166" s="620"/>
      <c r="BP166" s="620"/>
      <c r="BQ166" s="620"/>
      <c r="BR166" s="620"/>
      <c r="BS166" s="620"/>
      <c r="BT166" s="620"/>
      <c r="BU166" s="620"/>
      <c r="BV166" s="620"/>
      <c r="BW166" s="620"/>
      <c r="BX166" s="620"/>
      <c r="BY166" s="620"/>
      <c r="BZ166" s="623"/>
    </row>
    <row r="167" spans="1:78" s="39" customFormat="1" x14ac:dyDescent="0.25">
      <c r="A167" s="40">
        <v>163</v>
      </c>
      <c r="B167" s="53" t="s">
        <v>784</v>
      </c>
      <c r="C167" s="42" t="s">
        <v>58</v>
      </c>
      <c r="D167" s="59" t="s">
        <v>673</v>
      </c>
      <c r="E167" s="53" t="s">
        <v>769</v>
      </c>
      <c r="F167" s="42" t="s">
        <v>1610</v>
      </c>
      <c r="G167" s="53">
        <v>1401001</v>
      </c>
      <c r="H167" s="491">
        <v>45564</v>
      </c>
      <c r="I167" s="491">
        <f t="shared" si="2"/>
        <v>47755</v>
      </c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620"/>
      <c r="AZ167" s="620"/>
      <c r="BA167" s="620"/>
      <c r="BB167" s="620"/>
      <c r="BC167" s="620"/>
      <c r="BD167" s="620"/>
      <c r="BE167" s="620"/>
      <c r="BF167" s="620"/>
      <c r="BG167" s="620" t="s">
        <v>2162</v>
      </c>
      <c r="BH167" s="620"/>
      <c r="BI167" s="620"/>
      <c r="BJ167" s="620"/>
      <c r="BK167" s="620"/>
      <c r="BL167" s="620"/>
      <c r="BM167" s="620"/>
      <c r="BN167" s="620"/>
      <c r="BO167" s="620"/>
      <c r="BP167" s="620"/>
      <c r="BQ167" s="620"/>
      <c r="BR167" s="620"/>
      <c r="BS167" s="620"/>
      <c r="BT167" s="620"/>
      <c r="BU167" s="620"/>
      <c r="BV167" s="620"/>
      <c r="BW167" s="620"/>
      <c r="BX167" s="620"/>
      <c r="BY167" s="620"/>
      <c r="BZ167" s="623"/>
    </row>
    <row r="168" spans="1:78" s="39" customFormat="1" x14ac:dyDescent="0.25">
      <c r="A168" s="40">
        <v>164</v>
      </c>
      <c r="B168" s="53" t="s">
        <v>839</v>
      </c>
      <c r="C168" s="42" t="s">
        <v>58</v>
      </c>
      <c r="D168" s="53" t="s">
        <v>823</v>
      </c>
      <c r="E168" s="53" t="s">
        <v>824</v>
      </c>
      <c r="F168" s="42" t="s">
        <v>1623</v>
      </c>
      <c r="G168" s="53">
        <v>2506010</v>
      </c>
      <c r="H168" s="491">
        <v>45564</v>
      </c>
      <c r="I168" s="491">
        <f t="shared" si="2"/>
        <v>47755</v>
      </c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620"/>
      <c r="AZ168" s="620"/>
      <c r="BA168" s="620"/>
      <c r="BB168" s="620"/>
      <c r="BC168" s="620"/>
      <c r="BD168" s="620"/>
      <c r="BE168" s="620"/>
      <c r="BF168" s="620"/>
      <c r="BG168" s="620" t="s">
        <v>2162</v>
      </c>
      <c r="BH168" s="620"/>
      <c r="BI168" s="620"/>
      <c r="BJ168" s="620"/>
      <c r="BK168" s="620"/>
      <c r="BL168" s="620"/>
      <c r="BM168" s="620"/>
      <c r="BN168" s="620"/>
      <c r="BO168" s="620"/>
      <c r="BP168" s="620"/>
      <c r="BQ168" s="620"/>
      <c r="BR168" s="620"/>
      <c r="BS168" s="620"/>
      <c r="BT168" s="620"/>
      <c r="BU168" s="620"/>
      <c r="BV168" s="620"/>
      <c r="BW168" s="620"/>
      <c r="BX168" s="620"/>
      <c r="BY168" s="620"/>
      <c r="BZ168" s="623"/>
    </row>
    <row r="169" spans="1:78" s="39" customFormat="1" x14ac:dyDescent="0.25">
      <c r="A169" s="40">
        <v>165</v>
      </c>
      <c r="B169" s="53" t="s">
        <v>129</v>
      </c>
      <c r="C169" s="42" t="s">
        <v>58</v>
      </c>
      <c r="D169" s="42" t="s">
        <v>115</v>
      </c>
      <c r="E169" s="53" t="s">
        <v>124</v>
      </c>
      <c r="F169" s="59" t="s">
        <v>1442</v>
      </c>
      <c r="G169" s="53">
        <v>2508022</v>
      </c>
      <c r="H169" s="491">
        <v>45594</v>
      </c>
      <c r="I169" s="491">
        <f t="shared" si="2"/>
        <v>47785</v>
      </c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620"/>
      <c r="AZ169" s="620"/>
      <c r="BA169" s="620"/>
      <c r="BB169" s="620"/>
      <c r="BC169" s="620"/>
      <c r="BD169" s="620"/>
      <c r="BE169" s="620"/>
      <c r="BF169" s="620"/>
      <c r="BG169" s="620"/>
      <c r="BH169" s="620" t="s">
        <v>2162</v>
      </c>
      <c r="BI169" s="620"/>
      <c r="BJ169" s="620"/>
      <c r="BK169" s="620"/>
      <c r="BL169" s="620"/>
      <c r="BM169" s="620"/>
      <c r="BN169" s="620"/>
      <c r="BO169" s="620"/>
      <c r="BP169" s="620"/>
      <c r="BQ169" s="620"/>
      <c r="BR169" s="620"/>
      <c r="BS169" s="620"/>
      <c r="BT169" s="620"/>
      <c r="BU169" s="620"/>
      <c r="BV169" s="620"/>
      <c r="BW169" s="620"/>
      <c r="BX169" s="620"/>
      <c r="BY169" s="620"/>
      <c r="BZ169" s="623"/>
    </row>
    <row r="170" spans="1:78" s="39" customFormat="1" x14ac:dyDescent="0.25">
      <c r="A170" s="40">
        <v>166</v>
      </c>
      <c r="B170" s="53" t="s">
        <v>355</v>
      </c>
      <c r="C170" s="42" t="s">
        <v>58</v>
      </c>
      <c r="D170" s="42" t="s">
        <v>327</v>
      </c>
      <c r="E170" s="53" t="s">
        <v>328</v>
      </c>
      <c r="F170" s="53" t="s">
        <v>356</v>
      </c>
      <c r="G170" s="53">
        <v>1702001</v>
      </c>
      <c r="H170" s="491">
        <v>45594</v>
      </c>
      <c r="I170" s="491">
        <f t="shared" si="2"/>
        <v>47785</v>
      </c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620"/>
      <c r="AZ170" s="620"/>
      <c r="BA170" s="620"/>
      <c r="BB170" s="620"/>
      <c r="BC170" s="620"/>
      <c r="BD170" s="620"/>
      <c r="BE170" s="620"/>
      <c r="BF170" s="620"/>
      <c r="BG170" s="620"/>
      <c r="BH170" s="620" t="s">
        <v>2162</v>
      </c>
      <c r="BI170" s="620"/>
      <c r="BJ170" s="620"/>
      <c r="BK170" s="620"/>
      <c r="BL170" s="620"/>
      <c r="BM170" s="620"/>
      <c r="BN170" s="620"/>
      <c r="BO170" s="620"/>
      <c r="BP170" s="620"/>
      <c r="BQ170" s="620"/>
      <c r="BR170" s="620"/>
      <c r="BS170" s="620"/>
      <c r="BT170" s="620"/>
      <c r="BU170" s="620"/>
      <c r="BV170" s="620"/>
      <c r="BW170" s="620"/>
      <c r="BX170" s="620"/>
      <c r="BY170" s="620"/>
      <c r="BZ170" s="623"/>
    </row>
    <row r="171" spans="1:78" s="39" customFormat="1" x14ac:dyDescent="0.25">
      <c r="A171" s="40">
        <v>167</v>
      </c>
      <c r="B171" s="53" t="s">
        <v>349</v>
      </c>
      <c r="C171" s="42" t="s">
        <v>58</v>
      </c>
      <c r="D171" s="42" t="s">
        <v>327</v>
      </c>
      <c r="E171" s="53" t="s">
        <v>328</v>
      </c>
      <c r="F171" s="53" t="s">
        <v>350</v>
      </c>
      <c r="G171" s="53">
        <v>1704002</v>
      </c>
      <c r="H171" s="491">
        <v>45594</v>
      </c>
      <c r="I171" s="491">
        <f t="shared" si="2"/>
        <v>47785</v>
      </c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620"/>
      <c r="AZ171" s="620"/>
      <c r="BA171" s="620"/>
      <c r="BB171" s="620"/>
      <c r="BC171" s="620"/>
      <c r="BD171" s="620"/>
      <c r="BE171" s="620"/>
      <c r="BF171" s="620"/>
      <c r="BG171" s="620"/>
      <c r="BH171" s="620" t="s">
        <v>2162</v>
      </c>
      <c r="BI171" s="620"/>
      <c r="BJ171" s="620"/>
      <c r="BK171" s="620"/>
      <c r="BL171" s="620"/>
      <c r="BM171" s="620"/>
      <c r="BN171" s="620"/>
      <c r="BO171" s="620"/>
      <c r="BP171" s="620"/>
      <c r="BQ171" s="620"/>
      <c r="BR171" s="620"/>
      <c r="BS171" s="620"/>
      <c r="BT171" s="620"/>
      <c r="BU171" s="620"/>
      <c r="BV171" s="620"/>
      <c r="BW171" s="620"/>
      <c r="BX171" s="620"/>
      <c r="BY171" s="620"/>
      <c r="BZ171" s="623"/>
    </row>
    <row r="172" spans="1:78" s="39" customFormat="1" x14ac:dyDescent="0.25">
      <c r="A172" s="40">
        <v>168</v>
      </c>
      <c r="B172" s="53" t="s">
        <v>586</v>
      </c>
      <c r="C172" s="42" t="s">
        <v>58</v>
      </c>
      <c r="D172" s="53" t="s">
        <v>541</v>
      </c>
      <c r="E172" s="53" t="s">
        <v>576</v>
      </c>
      <c r="F172" s="42" t="s">
        <v>587</v>
      </c>
      <c r="G172" s="53">
        <v>1202045</v>
      </c>
      <c r="H172" s="491">
        <v>45594</v>
      </c>
      <c r="I172" s="491">
        <f t="shared" si="2"/>
        <v>47785</v>
      </c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620"/>
      <c r="AZ172" s="620"/>
      <c r="BA172" s="620"/>
      <c r="BB172" s="620"/>
      <c r="BC172" s="620"/>
      <c r="BD172" s="620"/>
      <c r="BE172" s="620"/>
      <c r="BF172" s="620"/>
      <c r="BG172" s="620"/>
      <c r="BH172" s="620" t="s">
        <v>2162</v>
      </c>
      <c r="BI172" s="620"/>
      <c r="BJ172" s="620"/>
      <c r="BK172" s="620"/>
      <c r="BL172" s="620"/>
      <c r="BM172" s="620"/>
      <c r="BN172" s="620"/>
      <c r="BO172" s="620"/>
      <c r="BP172" s="620"/>
      <c r="BQ172" s="620"/>
      <c r="BR172" s="620"/>
      <c r="BS172" s="620"/>
      <c r="BT172" s="620"/>
      <c r="BU172" s="620"/>
      <c r="BV172" s="620"/>
      <c r="BW172" s="620"/>
      <c r="BX172" s="620"/>
      <c r="BY172" s="620"/>
      <c r="BZ172" s="623"/>
    </row>
    <row r="173" spans="1:78" s="39" customFormat="1" x14ac:dyDescent="0.25">
      <c r="A173" s="40">
        <v>169</v>
      </c>
      <c r="B173" s="53" t="s">
        <v>326</v>
      </c>
      <c r="C173" s="42" t="s">
        <v>58</v>
      </c>
      <c r="D173" s="42" t="s">
        <v>115</v>
      </c>
      <c r="E173" s="42" t="s">
        <v>261</v>
      </c>
      <c r="F173" s="42" t="s">
        <v>940</v>
      </c>
      <c r="G173" s="53">
        <v>1210042</v>
      </c>
      <c r="H173" s="491">
        <v>45625</v>
      </c>
      <c r="I173" s="491">
        <f t="shared" si="2"/>
        <v>47816</v>
      </c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620"/>
      <c r="AZ173" s="620"/>
      <c r="BA173" s="620"/>
      <c r="BB173" s="620"/>
      <c r="BC173" s="620"/>
      <c r="BD173" s="620"/>
      <c r="BE173" s="620"/>
      <c r="BF173" s="620"/>
      <c r="BG173" s="620"/>
      <c r="BH173" s="620"/>
      <c r="BI173" s="620" t="s">
        <v>2162</v>
      </c>
      <c r="BJ173" s="620"/>
      <c r="BK173" s="620"/>
      <c r="BL173" s="620"/>
      <c r="BM173" s="620"/>
      <c r="BN173" s="620"/>
      <c r="BO173" s="620"/>
      <c r="BP173" s="620"/>
      <c r="BQ173" s="620"/>
      <c r="BR173" s="620"/>
      <c r="BS173" s="620"/>
      <c r="BT173" s="620"/>
      <c r="BU173" s="620"/>
      <c r="BV173" s="620"/>
      <c r="BW173" s="620"/>
      <c r="BX173" s="620"/>
      <c r="BY173" s="620"/>
      <c r="BZ173" s="623"/>
    </row>
    <row r="174" spans="1:78" s="39" customFormat="1" x14ac:dyDescent="0.25">
      <c r="A174" s="40">
        <v>170</v>
      </c>
      <c r="B174" s="53" t="s">
        <v>74</v>
      </c>
      <c r="C174" s="42" t="s">
        <v>58</v>
      </c>
      <c r="D174" s="42" t="s">
        <v>59</v>
      </c>
      <c r="E174" s="53" t="s">
        <v>60</v>
      </c>
      <c r="F174" s="59" t="s">
        <v>75</v>
      </c>
      <c r="G174" s="53">
        <v>2203040</v>
      </c>
      <c r="H174" s="491">
        <v>45625</v>
      </c>
      <c r="I174" s="491">
        <f t="shared" si="2"/>
        <v>47816</v>
      </c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620"/>
      <c r="AZ174" s="620"/>
      <c r="BA174" s="620"/>
      <c r="BB174" s="620"/>
      <c r="BC174" s="620"/>
      <c r="BD174" s="620"/>
      <c r="BE174" s="620"/>
      <c r="BF174" s="620"/>
      <c r="BG174" s="620"/>
      <c r="BH174" s="620"/>
      <c r="BI174" s="620" t="s">
        <v>2162</v>
      </c>
      <c r="BJ174" s="620"/>
      <c r="BK174" s="620"/>
      <c r="BL174" s="620"/>
      <c r="BM174" s="620"/>
      <c r="BN174" s="620"/>
      <c r="BO174" s="620"/>
      <c r="BP174" s="620"/>
      <c r="BQ174" s="620"/>
      <c r="BR174" s="620"/>
      <c r="BS174" s="620"/>
      <c r="BT174" s="620"/>
      <c r="BU174" s="620"/>
      <c r="BV174" s="620"/>
      <c r="BW174" s="620"/>
      <c r="BX174" s="620"/>
      <c r="BY174" s="620"/>
      <c r="BZ174" s="623"/>
    </row>
    <row r="175" spans="1:78" s="39" customFormat="1" x14ac:dyDescent="0.25">
      <c r="A175" s="40">
        <v>171</v>
      </c>
      <c r="B175" s="53" t="s">
        <v>492</v>
      </c>
      <c r="C175" s="42" t="s">
        <v>283</v>
      </c>
      <c r="D175" s="53" t="s">
        <v>413</v>
      </c>
      <c r="E175" s="53" t="s">
        <v>493</v>
      </c>
      <c r="F175" s="42" t="s">
        <v>494</v>
      </c>
      <c r="G175" s="53">
        <v>1105005</v>
      </c>
      <c r="H175" s="491">
        <v>45625</v>
      </c>
      <c r="I175" s="491">
        <f t="shared" si="2"/>
        <v>47816</v>
      </c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620"/>
      <c r="AZ175" s="620"/>
      <c r="BA175" s="620"/>
      <c r="BB175" s="620"/>
      <c r="BC175" s="620"/>
      <c r="BD175" s="620"/>
      <c r="BE175" s="620"/>
      <c r="BF175" s="620"/>
      <c r="BG175" s="620"/>
      <c r="BH175" s="620"/>
      <c r="BI175" s="620" t="s">
        <v>2162</v>
      </c>
      <c r="BJ175" s="620"/>
      <c r="BK175" s="620"/>
      <c r="BL175" s="620"/>
      <c r="BM175" s="620"/>
      <c r="BN175" s="620"/>
      <c r="BO175" s="620"/>
      <c r="BP175" s="620"/>
      <c r="BQ175" s="620"/>
      <c r="BR175" s="620"/>
      <c r="BS175" s="620"/>
      <c r="BT175" s="620"/>
      <c r="BU175" s="620"/>
      <c r="BV175" s="620"/>
      <c r="BW175" s="620"/>
      <c r="BX175" s="620"/>
      <c r="BY175" s="620"/>
      <c r="BZ175" s="623"/>
    </row>
    <row r="176" spans="1:78" s="39" customFormat="1" x14ac:dyDescent="0.25">
      <c r="A176" s="40">
        <v>172</v>
      </c>
      <c r="B176" s="53" t="s">
        <v>844</v>
      </c>
      <c r="C176" s="42" t="s">
        <v>58</v>
      </c>
      <c r="D176" s="53" t="s">
        <v>823</v>
      </c>
      <c r="E176" s="53" t="s">
        <v>824</v>
      </c>
      <c r="F176" s="418" t="s">
        <v>845</v>
      </c>
      <c r="G176" s="53">
        <v>2411007</v>
      </c>
      <c r="H176" s="491">
        <v>45625</v>
      </c>
      <c r="I176" s="491">
        <f t="shared" si="2"/>
        <v>47816</v>
      </c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620"/>
      <c r="AZ176" s="620"/>
      <c r="BA176" s="620"/>
      <c r="BB176" s="620"/>
      <c r="BC176" s="620"/>
      <c r="BD176" s="620"/>
      <c r="BE176" s="620"/>
      <c r="BF176" s="620"/>
      <c r="BG176" s="620"/>
      <c r="BH176" s="620"/>
      <c r="BI176" s="620" t="s">
        <v>2162</v>
      </c>
      <c r="BJ176" s="620"/>
      <c r="BK176" s="620"/>
      <c r="BL176" s="620"/>
      <c r="BM176" s="620"/>
      <c r="BN176" s="620"/>
      <c r="BO176" s="620"/>
      <c r="BP176" s="620"/>
      <c r="BQ176" s="620"/>
      <c r="BR176" s="620"/>
      <c r="BS176" s="620"/>
      <c r="BT176" s="620"/>
      <c r="BU176" s="620"/>
      <c r="BV176" s="620"/>
      <c r="BW176" s="620"/>
      <c r="BX176" s="620"/>
      <c r="BY176" s="620"/>
      <c r="BZ176" s="623"/>
    </row>
    <row r="177" spans="1:78" s="39" customFormat="1" x14ac:dyDescent="0.25">
      <c r="A177" s="40">
        <v>173</v>
      </c>
      <c r="B177" s="53" t="s">
        <v>852</v>
      </c>
      <c r="C177" s="42" t="s">
        <v>58</v>
      </c>
      <c r="D177" s="53" t="s">
        <v>823</v>
      </c>
      <c r="E177" s="53" t="s">
        <v>824</v>
      </c>
      <c r="F177" s="59" t="s">
        <v>853</v>
      </c>
      <c r="G177" s="53">
        <v>1112001</v>
      </c>
      <c r="H177" s="491">
        <v>45655</v>
      </c>
      <c r="I177" s="491">
        <f t="shared" si="2"/>
        <v>47846</v>
      </c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620"/>
      <c r="AZ177" s="620"/>
      <c r="BA177" s="620"/>
      <c r="BB177" s="620"/>
      <c r="BC177" s="620"/>
      <c r="BD177" s="620"/>
      <c r="BE177" s="620"/>
      <c r="BF177" s="620"/>
      <c r="BG177" s="620"/>
      <c r="BH177" s="620"/>
      <c r="BI177" s="620"/>
      <c r="BJ177" s="620" t="s">
        <v>2162</v>
      </c>
      <c r="BK177" s="620"/>
      <c r="BL177" s="620"/>
      <c r="BM177" s="620"/>
      <c r="BN177" s="620"/>
      <c r="BO177" s="620"/>
      <c r="BP177" s="620"/>
      <c r="BQ177" s="620"/>
      <c r="BR177" s="620"/>
      <c r="BS177" s="620"/>
      <c r="BT177" s="620"/>
      <c r="BU177" s="620"/>
      <c r="BV177" s="620"/>
      <c r="BW177" s="620"/>
      <c r="BX177" s="620"/>
      <c r="BY177" s="620"/>
      <c r="BZ177" s="623"/>
    </row>
    <row r="178" spans="1:78" s="39" customFormat="1" x14ac:dyDescent="0.25">
      <c r="A178" s="40">
        <v>174</v>
      </c>
      <c r="B178" s="65" t="s">
        <v>333</v>
      </c>
      <c r="C178" s="42" t="s">
        <v>334</v>
      </c>
      <c r="D178" s="42" t="s">
        <v>327</v>
      </c>
      <c r="E178" s="53" t="s">
        <v>328</v>
      </c>
      <c r="F178" s="59" t="s">
        <v>335</v>
      </c>
      <c r="G178" s="53">
        <v>1702001</v>
      </c>
      <c r="H178" s="491">
        <v>45655</v>
      </c>
      <c r="I178" s="491">
        <f t="shared" si="2"/>
        <v>47846</v>
      </c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620"/>
      <c r="AZ178" s="620"/>
      <c r="BA178" s="620"/>
      <c r="BB178" s="620"/>
      <c r="BC178" s="620"/>
      <c r="BD178" s="620"/>
      <c r="BE178" s="620"/>
      <c r="BF178" s="620"/>
      <c r="BG178" s="620"/>
      <c r="BH178" s="620"/>
      <c r="BI178" s="620"/>
      <c r="BJ178" s="620" t="s">
        <v>2162</v>
      </c>
      <c r="BK178" s="620"/>
      <c r="BL178" s="620"/>
      <c r="BM178" s="620"/>
      <c r="BN178" s="620"/>
      <c r="BO178" s="620"/>
      <c r="BP178" s="620"/>
      <c r="BQ178" s="620"/>
      <c r="BR178" s="620"/>
      <c r="BS178" s="620"/>
      <c r="BT178" s="620"/>
      <c r="BU178" s="620"/>
      <c r="BV178" s="620"/>
      <c r="BW178" s="620"/>
      <c r="BX178" s="620"/>
      <c r="BY178" s="620"/>
      <c r="BZ178" s="623"/>
    </row>
    <row r="179" spans="1:78" s="39" customFormat="1" x14ac:dyDescent="0.25">
      <c r="A179" s="40">
        <v>175</v>
      </c>
      <c r="B179" s="53" t="s">
        <v>384</v>
      </c>
      <c r="C179" s="42" t="s">
        <v>58</v>
      </c>
      <c r="D179" s="42" t="s">
        <v>327</v>
      </c>
      <c r="E179" s="53" t="s">
        <v>328</v>
      </c>
      <c r="F179" s="417" t="s">
        <v>1516</v>
      </c>
      <c r="G179" s="53">
        <v>1110033</v>
      </c>
      <c r="H179" s="491">
        <v>45655</v>
      </c>
      <c r="I179" s="491">
        <f t="shared" si="2"/>
        <v>47846</v>
      </c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620"/>
      <c r="AZ179" s="620"/>
      <c r="BA179" s="620"/>
      <c r="BB179" s="620"/>
      <c r="BC179" s="620"/>
      <c r="BD179" s="620"/>
      <c r="BE179" s="620"/>
      <c r="BF179" s="620"/>
      <c r="BG179" s="620"/>
      <c r="BH179" s="620"/>
      <c r="BI179" s="620"/>
      <c r="BJ179" s="620" t="s">
        <v>2162</v>
      </c>
      <c r="BK179" s="620"/>
      <c r="BL179" s="620"/>
      <c r="BM179" s="620"/>
      <c r="BN179" s="620"/>
      <c r="BO179" s="620"/>
      <c r="BP179" s="620"/>
      <c r="BQ179" s="620"/>
      <c r="BR179" s="620"/>
      <c r="BS179" s="620"/>
      <c r="BT179" s="620"/>
      <c r="BU179" s="620"/>
      <c r="BV179" s="620"/>
      <c r="BW179" s="620"/>
      <c r="BX179" s="620"/>
      <c r="BY179" s="620"/>
      <c r="BZ179" s="623"/>
    </row>
    <row r="180" spans="1:78" s="39" customFormat="1" x14ac:dyDescent="0.25">
      <c r="A180" s="40">
        <v>176</v>
      </c>
      <c r="B180" s="53" t="s">
        <v>504</v>
      </c>
      <c r="C180" s="42" t="s">
        <v>58</v>
      </c>
      <c r="D180" s="53" t="s">
        <v>413</v>
      </c>
      <c r="E180" s="53" t="s">
        <v>493</v>
      </c>
      <c r="F180" s="42" t="s">
        <v>505</v>
      </c>
      <c r="G180" s="53">
        <v>1011023</v>
      </c>
      <c r="H180" s="491">
        <v>45655</v>
      </c>
      <c r="I180" s="491">
        <f t="shared" si="2"/>
        <v>47846</v>
      </c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620"/>
      <c r="AZ180" s="620"/>
      <c r="BA180" s="620"/>
      <c r="BB180" s="620"/>
      <c r="BC180" s="620"/>
      <c r="BD180" s="620"/>
      <c r="BE180" s="620"/>
      <c r="BF180" s="620"/>
      <c r="BG180" s="620"/>
      <c r="BH180" s="620"/>
      <c r="BI180" s="620"/>
      <c r="BJ180" s="620" t="s">
        <v>2162</v>
      </c>
      <c r="BK180" s="620"/>
      <c r="BL180" s="620"/>
      <c r="BM180" s="620"/>
      <c r="BN180" s="620"/>
      <c r="BO180" s="620"/>
      <c r="BP180" s="620"/>
      <c r="BQ180" s="620"/>
      <c r="BR180" s="620"/>
      <c r="BS180" s="620"/>
      <c r="BT180" s="620"/>
      <c r="BU180" s="620"/>
      <c r="BV180" s="620"/>
      <c r="BW180" s="620"/>
      <c r="BX180" s="620"/>
      <c r="BY180" s="620"/>
      <c r="BZ180" s="623"/>
    </row>
    <row r="181" spans="1:78" s="39" customFormat="1" x14ac:dyDescent="0.25">
      <c r="A181" s="40">
        <v>177</v>
      </c>
      <c r="B181" s="53" t="s">
        <v>681</v>
      </c>
      <c r="C181" s="42" t="s">
        <v>58</v>
      </c>
      <c r="D181" s="59" t="s">
        <v>673</v>
      </c>
      <c r="E181" s="42" t="s">
        <v>674</v>
      </c>
      <c r="F181" s="53" t="s">
        <v>682</v>
      </c>
      <c r="G181" s="53">
        <v>1208005</v>
      </c>
      <c r="H181" s="491">
        <v>45686</v>
      </c>
      <c r="I181" s="491">
        <f t="shared" si="2"/>
        <v>47877</v>
      </c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620"/>
      <c r="AZ181" s="620"/>
      <c r="BA181" s="620"/>
      <c r="BB181" s="620"/>
      <c r="BC181" s="620"/>
      <c r="BD181" s="620"/>
      <c r="BE181" s="620"/>
      <c r="BF181" s="620"/>
      <c r="BG181" s="620"/>
      <c r="BH181" s="620"/>
      <c r="BI181" s="620"/>
      <c r="BJ181" s="620"/>
      <c r="BK181" s="620" t="s">
        <v>2162</v>
      </c>
      <c r="BL181" s="620"/>
      <c r="BM181" s="620"/>
      <c r="BN181" s="620"/>
      <c r="BO181" s="620"/>
      <c r="BP181" s="620"/>
      <c r="BQ181" s="620"/>
      <c r="BR181" s="620"/>
      <c r="BS181" s="620"/>
      <c r="BT181" s="620"/>
      <c r="BU181" s="620"/>
      <c r="BV181" s="620"/>
      <c r="BW181" s="620"/>
      <c r="BX181" s="620"/>
      <c r="BY181" s="620"/>
      <c r="BZ181" s="623"/>
    </row>
    <row r="182" spans="1:78" s="39" customFormat="1" x14ac:dyDescent="0.25">
      <c r="A182" s="40">
        <v>178</v>
      </c>
      <c r="B182" s="53" t="s">
        <v>1119</v>
      </c>
      <c r="C182" s="42" t="s">
        <v>58</v>
      </c>
      <c r="D182" s="42" t="s">
        <v>1120</v>
      </c>
      <c r="E182" s="53" t="s">
        <v>1121</v>
      </c>
      <c r="F182" s="53" t="s">
        <v>1122</v>
      </c>
      <c r="G182" s="53">
        <v>1506014</v>
      </c>
      <c r="H182" s="491">
        <v>45686</v>
      </c>
      <c r="I182" s="491">
        <f t="shared" si="2"/>
        <v>47877</v>
      </c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620"/>
      <c r="AZ182" s="620"/>
      <c r="BA182" s="620"/>
      <c r="BB182" s="620"/>
      <c r="BC182" s="620"/>
      <c r="BD182" s="620"/>
      <c r="BE182" s="620"/>
      <c r="BF182" s="620"/>
      <c r="BG182" s="620"/>
      <c r="BH182" s="620"/>
      <c r="BI182" s="620"/>
      <c r="BJ182" s="620"/>
      <c r="BK182" s="620" t="s">
        <v>2162</v>
      </c>
      <c r="BL182" s="620"/>
      <c r="BM182" s="620"/>
      <c r="BN182" s="620"/>
      <c r="BO182" s="620"/>
      <c r="BP182" s="620"/>
      <c r="BQ182" s="620"/>
      <c r="BR182" s="620"/>
      <c r="BS182" s="620"/>
      <c r="BT182" s="620"/>
      <c r="BU182" s="620"/>
      <c r="BV182" s="620"/>
      <c r="BW182" s="620"/>
      <c r="BX182" s="620"/>
      <c r="BY182" s="620"/>
      <c r="BZ182" s="623"/>
    </row>
    <row r="183" spans="1:78" s="39" customFormat="1" x14ac:dyDescent="0.25">
      <c r="A183" s="40">
        <v>179</v>
      </c>
      <c r="B183" s="53" t="s">
        <v>398</v>
      </c>
      <c r="C183" s="42" t="s">
        <v>334</v>
      </c>
      <c r="D183" s="42" t="s">
        <v>327</v>
      </c>
      <c r="E183" s="42" t="s">
        <v>392</v>
      </c>
      <c r="F183" s="53" t="s">
        <v>399</v>
      </c>
      <c r="G183" s="53">
        <v>1702001</v>
      </c>
      <c r="H183" s="491">
        <v>45686</v>
      </c>
      <c r="I183" s="491">
        <f t="shared" si="2"/>
        <v>47877</v>
      </c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620"/>
      <c r="AZ183" s="620"/>
      <c r="BA183" s="620"/>
      <c r="BB183" s="620"/>
      <c r="BC183" s="620"/>
      <c r="BD183" s="620"/>
      <c r="BE183" s="620"/>
      <c r="BF183" s="620"/>
      <c r="BG183" s="620"/>
      <c r="BH183" s="620"/>
      <c r="BI183" s="620"/>
      <c r="BJ183" s="620"/>
      <c r="BK183" s="620" t="s">
        <v>2162</v>
      </c>
      <c r="BL183" s="620"/>
      <c r="BM183" s="620"/>
      <c r="BN183" s="620"/>
      <c r="BO183" s="620"/>
      <c r="BP183" s="620"/>
      <c r="BQ183" s="620"/>
      <c r="BR183" s="620"/>
      <c r="BS183" s="620"/>
      <c r="BT183" s="620"/>
      <c r="BU183" s="620"/>
      <c r="BV183" s="620"/>
      <c r="BW183" s="620"/>
      <c r="BX183" s="620"/>
      <c r="BY183" s="620"/>
      <c r="BZ183" s="623"/>
    </row>
    <row r="184" spans="1:78" s="39" customFormat="1" x14ac:dyDescent="0.25">
      <c r="A184" s="40">
        <v>180</v>
      </c>
      <c r="B184" s="53" t="s">
        <v>260</v>
      </c>
      <c r="C184" s="42" t="s">
        <v>58</v>
      </c>
      <c r="D184" s="42" t="s">
        <v>115</v>
      </c>
      <c r="E184" s="53" t="s">
        <v>261</v>
      </c>
      <c r="F184" s="53" t="s">
        <v>1483</v>
      </c>
      <c r="G184" s="53">
        <v>1605033</v>
      </c>
      <c r="H184" s="491">
        <v>45686</v>
      </c>
      <c r="I184" s="491">
        <f t="shared" si="2"/>
        <v>47877</v>
      </c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620"/>
      <c r="AZ184" s="620"/>
      <c r="BA184" s="620"/>
      <c r="BB184" s="620"/>
      <c r="BC184" s="620"/>
      <c r="BD184" s="620"/>
      <c r="BE184" s="620"/>
      <c r="BF184" s="620"/>
      <c r="BG184" s="620"/>
      <c r="BH184" s="620"/>
      <c r="BI184" s="620"/>
      <c r="BJ184" s="620"/>
      <c r="BK184" s="620"/>
      <c r="BL184" s="620" t="s">
        <v>2162</v>
      </c>
      <c r="BM184" s="620"/>
      <c r="BN184" s="620"/>
      <c r="BO184" s="620"/>
      <c r="BP184" s="620"/>
      <c r="BQ184" s="620"/>
      <c r="BR184" s="620"/>
      <c r="BS184" s="620"/>
      <c r="BT184" s="620"/>
      <c r="BU184" s="620"/>
      <c r="BV184" s="620"/>
      <c r="BW184" s="620"/>
      <c r="BX184" s="620"/>
      <c r="BY184" s="620"/>
      <c r="BZ184" s="623"/>
    </row>
    <row r="185" spans="1:78" s="39" customFormat="1" x14ac:dyDescent="0.25">
      <c r="A185" s="40">
        <v>181</v>
      </c>
      <c r="B185" s="53" t="s">
        <v>822</v>
      </c>
      <c r="C185" s="42" t="s">
        <v>58</v>
      </c>
      <c r="D185" s="53" t="s">
        <v>823</v>
      </c>
      <c r="E185" s="53" t="s">
        <v>824</v>
      </c>
      <c r="F185" s="53" t="s">
        <v>825</v>
      </c>
      <c r="G185" s="53">
        <v>1205007</v>
      </c>
      <c r="H185" s="491">
        <v>45686</v>
      </c>
      <c r="I185" s="491">
        <f t="shared" si="2"/>
        <v>47877</v>
      </c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620"/>
      <c r="AZ185" s="620"/>
      <c r="BA185" s="620"/>
      <c r="BB185" s="620"/>
      <c r="BC185" s="620"/>
      <c r="BD185" s="620"/>
      <c r="BE185" s="620"/>
      <c r="BF185" s="620"/>
      <c r="BG185" s="620"/>
      <c r="BH185" s="620"/>
      <c r="BI185" s="620"/>
      <c r="BJ185" s="620"/>
      <c r="BK185" s="620"/>
      <c r="BL185" s="620" t="s">
        <v>2162</v>
      </c>
      <c r="BM185" s="620"/>
      <c r="BN185" s="620"/>
      <c r="BO185" s="620"/>
      <c r="BP185" s="620"/>
      <c r="BQ185" s="620"/>
      <c r="BR185" s="620"/>
      <c r="BS185" s="620"/>
      <c r="BT185" s="620"/>
      <c r="BU185" s="620"/>
      <c r="BV185" s="620"/>
      <c r="BW185" s="620"/>
      <c r="BX185" s="620"/>
      <c r="BY185" s="620"/>
      <c r="BZ185" s="623"/>
    </row>
    <row r="186" spans="1:78" s="39" customFormat="1" ht="21" customHeight="1" x14ac:dyDescent="0.25">
      <c r="A186" s="40">
        <v>182</v>
      </c>
      <c r="B186" s="53" t="s">
        <v>829</v>
      </c>
      <c r="C186" s="42" t="s">
        <v>334</v>
      </c>
      <c r="D186" s="53" t="s">
        <v>823</v>
      </c>
      <c r="E186" s="42" t="s">
        <v>824</v>
      </c>
      <c r="F186" s="53" t="s">
        <v>1622</v>
      </c>
      <c r="G186" s="53">
        <v>1301033</v>
      </c>
      <c r="H186" s="491">
        <v>45686</v>
      </c>
      <c r="I186" s="491">
        <f t="shared" si="2"/>
        <v>47877</v>
      </c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620"/>
      <c r="AZ186" s="620"/>
      <c r="BA186" s="620"/>
      <c r="BB186" s="620"/>
      <c r="BC186" s="620"/>
      <c r="BD186" s="620"/>
      <c r="BE186" s="620"/>
      <c r="BF186" s="620"/>
      <c r="BG186" s="620"/>
      <c r="BH186" s="620"/>
      <c r="BI186" s="620"/>
      <c r="BJ186" s="620"/>
      <c r="BK186" s="620"/>
      <c r="BL186" s="620" t="s">
        <v>2162</v>
      </c>
      <c r="BM186" s="620"/>
      <c r="BN186" s="620"/>
      <c r="BO186" s="620"/>
      <c r="BP186" s="620"/>
      <c r="BQ186" s="620"/>
      <c r="BR186" s="620"/>
      <c r="BS186" s="620"/>
      <c r="BT186" s="620"/>
      <c r="BU186" s="620"/>
      <c r="BV186" s="620"/>
      <c r="BW186" s="620"/>
      <c r="BX186" s="620"/>
      <c r="BY186" s="620"/>
      <c r="BZ186" s="623"/>
    </row>
    <row r="187" spans="1:78" s="39" customFormat="1" ht="21" customHeight="1" x14ac:dyDescent="0.25">
      <c r="A187" s="40">
        <v>183</v>
      </c>
      <c r="B187" s="53" t="s">
        <v>672</v>
      </c>
      <c r="C187" s="42" t="s">
        <v>334</v>
      </c>
      <c r="D187" s="59" t="s">
        <v>673</v>
      </c>
      <c r="E187" s="53" t="s">
        <v>674</v>
      </c>
      <c r="F187" s="53" t="s">
        <v>675</v>
      </c>
      <c r="G187" s="53">
        <v>1105004</v>
      </c>
      <c r="H187" s="491">
        <v>45686</v>
      </c>
      <c r="I187" s="491">
        <f t="shared" si="2"/>
        <v>47877</v>
      </c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620"/>
      <c r="AZ187" s="620"/>
      <c r="BA187" s="620"/>
      <c r="BB187" s="620"/>
      <c r="BC187" s="620"/>
      <c r="BD187" s="620"/>
      <c r="BE187" s="620"/>
      <c r="BF187" s="620"/>
      <c r="BG187" s="620"/>
      <c r="BH187" s="620"/>
      <c r="BI187" s="620"/>
      <c r="BJ187" s="620"/>
      <c r="BK187" s="620"/>
      <c r="BL187" s="620"/>
      <c r="BM187" s="620" t="s">
        <v>2162</v>
      </c>
      <c r="BN187" s="620"/>
      <c r="BO187" s="620"/>
      <c r="BP187" s="620"/>
      <c r="BQ187" s="620"/>
      <c r="BR187" s="620"/>
      <c r="BS187" s="620"/>
      <c r="BT187" s="620"/>
      <c r="BU187" s="620"/>
      <c r="BV187" s="620"/>
      <c r="BW187" s="620"/>
      <c r="BX187" s="620"/>
      <c r="BY187" s="620"/>
      <c r="BZ187" s="623"/>
    </row>
    <row r="188" spans="1:78" s="39" customFormat="1" ht="21" customHeight="1" x14ac:dyDescent="0.25">
      <c r="A188" s="40">
        <v>184</v>
      </c>
      <c r="B188" s="53" t="s">
        <v>402</v>
      </c>
      <c r="C188" s="42" t="s">
        <v>334</v>
      </c>
      <c r="D188" s="42" t="s">
        <v>327</v>
      </c>
      <c r="E188" s="42" t="s">
        <v>392</v>
      </c>
      <c r="F188" s="53" t="s">
        <v>403</v>
      </c>
      <c r="G188" s="53">
        <v>1702001</v>
      </c>
      <c r="H188" s="491">
        <v>45686</v>
      </c>
      <c r="I188" s="491">
        <f t="shared" si="2"/>
        <v>47877</v>
      </c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620"/>
      <c r="AZ188" s="620"/>
      <c r="BA188" s="620"/>
      <c r="BB188" s="620"/>
      <c r="BC188" s="620"/>
      <c r="BD188" s="620"/>
      <c r="BE188" s="620"/>
      <c r="BF188" s="620"/>
      <c r="BG188" s="620"/>
      <c r="BH188" s="620"/>
      <c r="BI188" s="620"/>
      <c r="BJ188" s="620"/>
      <c r="BK188" s="620"/>
      <c r="BL188" s="620"/>
      <c r="BM188" s="620" t="s">
        <v>2162</v>
      </c>
      <c r="BN188" s="620"/>
      <c r="BO188" s="620"/>
      <c r="BP188" s="620"/>
      <c r="BQ188" s="620"/>
      <c r="BR188" s="620"/>
      <c r="BS188" s="620"/>
      <c r="BT188" s="620"/>
      <c r="BU188" s="620"/>
      <c r="BV188" s="620"/>
      <c r="BW188" s="620"/>
      <c r="BX188" s="620"/>
      <c r="BY188" s="620"/>
      <c r="BZ188" s="623"/>
    </row>
    <row r="189" spans="1:78" s="39" customFormat="1" x14ac:dyDescent="0.25">
      <c r="A189" s="40">
        <v>185</v>
      </c>
      <c r="B189" s="53" t="s">
        <v>1126</v>
      </c>
      <c r="C189" s="42" t="s">
        <v>58</v>
      </c>
      <c r="D189" s="42" t="s">
        <v>1120</v>
      </c>
      <c r="E189" s="53" t="s">
        <v>1121</v>
      </c>
      <c r="F189" s="53" t="s">
        <v>1127</v>
      </c>
      <c r="G189" s="53">
        <v>1604047</v>
      </c>
      <c r="H189" s="491">
        <v>45716</v>
      </c>
      <c r="I189" s="491">
        <f t="shared" si="2"/>
        <v>47907</v>
      </c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620"/>
      <c r="AZ189" s="620"/>
      <c r="BA189" s="620"/>
      <c r="BB189" s="620"/>
      <c r="BC189" s="620"/>
      <c r="BD189" s="620"/>
      <c r="BE189" s="620"/>
      <c r="BF189" s="620"/>
      <c r="BG189" s="620"/>
      <c r="BH189" s="620"/>
      <c r="BI189" s="620"/>
      <c r="BJ189" s="620"/>
      <c r="BK189" s="620"/>
      <c r="BL189" s="620"/>
      <c r="BM189" s="620" t="s">
        <v>2162</v>
      </c>
      <c r="BN189" s="620"/>
      <c r="BO189" s="620"/>
      <c r="BP189" s="620"/>
      <c r="BQ189" s="620"/>
      <c r="BR189" s="620"/>
      <c r="BS189" s="620"/>
      <c r="BT189" s="620"/>
      <c r="BU189" s="620"/>
      <c r="BV189" s="620"/>
      <c r="BW189" s="620"/>
      <c r="BX189" s="620"/>
      <c r="BY189" s="620"/>
      <c r="BZ189" s="623"/>
    </row>
    <row r="190" spans="1:78" s="39" customFormat="1" x14ac:dyDescent="0.25">
      <c r="A190" s="40">
        <v>186</v>
      </c>
      <c r="B190" s="53" t="s">
        <v>1131</v>
      </c>
      <c r="C190" s="42" t="s">
        <v>58</v>
      </c>
      <c r="D190" s="42" t="s">
        <v>1120</v>
      </c>
      <c r="E190" s="53" t="s">
        <v>1121</v>
      </c>
      <c r="F190" s="53" t="s">
        <v>1132</v>
      </c>
      <c r="G190" s="53">
        <v>1301002</v>
      </c>
      <c r="H190" s="491">
        <v>45716</v>
      </c>
      <c r="I190" s="491">
        <f t="shared" si="2"/>
        <v>47907</v>
      </c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620"/>
      <c r="AZ190" s="620"/>
      <c r="BA190" s="620"/>
      <c r="BB190" s="620"/>
      <c r="BC190" s="620"/>
      <c r="BD190" s="620"/>
      <c r="BE190" s="620"/>
      <c r="BF190" s="620"/>
      <c r="BG190" s="620"/>
      <c r="BH190" s="620"/>
      <c r="BI190" s="620"/>
      <c r="BJ190" s="620"/>
      <c r="BK190" s="620"/>
      <c r="BL190" s="620"/>
      <c r="BM190" s="620"/>
      <c r="BN190" s="620" t="s">
        <v>2162</v>
      </c>
      <c r="BO190" s="620"/>
      <c r="BP190" s="620"/>
      <c r="BQ190" s="620"/>
      <c r="BR190" s="620"/>
      <c r="BS190" s="620"/>
      <c r="BT190" s="620"/>
      <c r="BU190" s="620"/>
      <c r="BV190" s="620"/>
      <c r="BW190" s="620"/>
      <c r="BX190" s="620"/>
      <c r="BY190" s="620"/>
      <c r="BZ190" s="623"/>
    </row>
    <row r="191" spans="1:78" s="39" customFormat="1" x14ac:dyDescent="0.25">
      <c r="A191" s="40">
        <v>187</v>
      </c>
      <c r="B191" s="53" t="s">
        <v>266</v>
      </c>
      <c r="C191" s="42" t="s">
        <v>58</v>
      </c>
      <c r="D191" s="42" t="s">
        <v>115</v>
      </c>
      <c r="E191" s="42" t="s">
        <v>261</v>
      </c>
      <c r="F191" s="53" t="s">
        <v>267</v>
      </c>
      <c r="G191" s="53">
        <v>1402011</v>
      </c>
      <c r="H191" s="491">
        <v>45716</v>
      </c>
      <c r="I191" s="491">
        <f t="shared" si="2"/>
        <v>47907</v>
      </c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620"/>
      <c r="AZ191" s="620"/>
      <c r="BA191" s="620"/>
      <c r="BB191" s="620"/>
      <c r="BC191" s="620"/>
      <c r="BD191" s="620"/>
      <c r="BE191" s="620"/>
      <c r="BF191" s="620"/>
      <c r="BG191" s="620"/>
      <c r="BH191" s="620"/>
      <c r="BI191" s="620"/>
      <c r="BJ191" s="620"/>
      <c r="BK191" s="620"/>
      <c r="BL191" s="620"/>
      <c r="BM191" s="620"/>
      <c r="BN191" s="620" t="s">
        <v>2162</v>
      </c>
      <c r="BO191" s="620"/>
      <c r="BP191" s="620"/>
      <c r="BQ191" s="620"/>
      <c r="BR191" s="620"/>
      <c r="BS191" s="620"/>
      <c r="BT191" s="620"/>
      <c r="BU191" s="620"/>
      <c r="BV191" s="620"/>
      <c r="BW191" s="620"/>
      <c r="BX191" s="620"/>
      <c r="BY191" s="620"/>
      <c r="BZ191" s="623"/>
    </row>
    <row r="192" spans="1:78" s="39" customFormat="1" ht="21" customHeight="1" x14ac:dyDescent="0.25">
      <c r="A192" s="40">
        <v>188</v>
      </c>
      <c r="B192" s="53" t="s">
        <v>768</v>
      </c>
      <c r="C192" s="42" t="s">
        <v>58</v>
      </c>
      <c r="D192" s="59" t="s">
        <v>673</v>
      </c>
      <c r="E192" s="42" t="s">
        <v>769</v>
      </c>
      <c r="F192" s="53" t="s">
        <v>770</v>
      </c>
      <c r="G192" s="53">
        <v>1306002</v>
      </c>
      <c r="H192" s="491">
        <v>45716</v>
      </c>
      <c r="I192" s="491">
        <f t="shared" si="2"/>
        <v>47907</v>
      </c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620"/>
      <c r="AZ192" s="620"/>
      <c r="BA192" s="620"/>
      <c r="BB192" s="620"/>
      <c r="BC192" s="620"/>
      <c r="BD192" s="620"/>
      <c r="BE192" s="620"/>
      <c r="BF192" s="620"/>
      <c r="BG192" s="620"/>
      <c r="BH192" s="620"/>
      <c r="BI192" s="620"/>
      <c r="BJ192" s="620"/>
      <c r="BK192" s="620"/>
      <c r="BL192" s="620"/>
      <c r="BM192" s="620"/>
      <c r="BN192" s="620" t="s">
        <v>2162</v>
      </c>
      <c r="BO192" s="620"/>
      <c r="BP192" s="620"/>
      <c r="BQ192" s="620"/>
      <c r="BR192" s="620"/>
      <c r="BS192" s="620"/>
      <c r="BT192" s="620"/>
      <c r="BU192" s="620"/>
      <c r="BV192" s="620"/>
      <c r="BW192" s="620"/>
      <c r="BX192" s="620"/>
      <c r="BY192" s="620"/>
      <c r="BZ192" s="623"/>
    </row>
    <row r="193" spans="1:78" s="39" customFormat="1" ht="21" customHeight="1" x14ac:dyDescent="0.25">
      <c r="A193" s="40">
        <v>189</v>
      </c>
      <c r="B193" s="53" t="s">
        <v>1025</v>
      </c>
      <c r="C193" s="42" t="s">
        <v>58</v>
      </c>
      <c r="D193" s="43" t="s">
        <v>1026</v>
      </c>
      <c r="E193" s="53" t="s">
        <v>1027</v>
      </c>
      <c r="F193" s="53" t="s">
        <v>1028</v>
      </c>
      <c r="G193" s="53">
        <v>2502068</v>
      </c>
      <c r="H193" s="491">
        <v>45716</v>
      </c>
      <c r="I193" s="491">
        <f t="shared" si="2"/>
        <v>47907</v>
      </c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620"/>
      <c r="AZ193" s="620"/>
      <c r="BA193" s="620"/>
      <c r="BB193" s="620"/>
      <c r="BC193" s="620"/>
      <c r="BD193" s="620"/>
      <c r="BE193" s="620"/>
      <c r="BF193" s="620"/>
      <c r="BG193" s="620"/>
      <c r="BH193" s="620"/>
      <c r="BI193" s="620"/>
      <c r="BJ193" s="620"/>
      <c r="BK193" s="620"/>
      <c r="BL193" s="620"/>
      <c r="BM193" s="620"/>
      <c r="BN193" s="620"/>
      <c r="BO193" s="620" t="s">
        <v>2162</v>
      </c>
      <c r="BP193" s="620"/>
      <c r="BQ193" s="620"/>
      <c r="BR193" s="620"/>
      <c r="BS193" s="620"/>
      <c r="BT193" s="620"/>
      <c r="BU193" s="620"/>
      <c r="BV193" s="620"/>
      <c r="BW193" s="620"/>
      <c r="BX193" s="620"/>
      <c r="BY193" s="620"/>
      <c r="BZ193" s="623"/>
    </row>
    <row r="194" spans="1:78" s="39" customFormat="1" x14ac:dyDescent="0.25">
      <c r="A194" s="40">
        <v>190</v>
      </c>
      <c r="B194" s="53" t="s">
        <v>575</v>
      </c>
      <c r="C194" s="42" t="s">
        <v>58</v>
      </c>
      <c r="D194" s="53" t="s">
        <v>541</v>
      </c>
      <c r="E194" s="53" t="s">
        <v>576</v>
      </c>
      <c r="F194" s="53" t="s">
        <v>1571</v>
      </c>
      <c r="G194" s="53">
        <v>2602030</v>
      </c>
      <c r="H194" s="491">
        <v>45716</v>
      </c>
      <c r="I194" s="491">
        <f t="shared" si="2"/>
        <v>47907</v>
      </c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620"/>
      <c r="AZ194" s="620"/>
      <c r="BA194" s="620"/>
      <c r="BB194" s="620"/>
      <c r="BC194" s="620"/>
      <c r="BD194" s="620"/>
      <c r="BE194" s="620"/>
      <c r="BF194" s="620"/>
      <c r="BG194" s="620"/>
      <c r="BH194" s="620"/>
      <c r="BI194" s="620"/>
      <c r="BJ194" s="620"/>
      <c r="BK194" s="620"/>
      <c r="BL194" s="620"/>
      <c r="BM194" s="620"/>
      <c r="BN194" s="620"/>
      <c r="BO194" s="620" t="s">
        <v>2162</v>
      </c>
      <c r="BP194" s="620"/>
      <c r="BQ194" s="620"/>
      <c r="BR194" s="620"/>
      <c r="BS194" s="620"/>
      <c r="BT194" s="620"/>
      <c r="BU194" s="620"/>
      <c r="BV194" s="620"/>
      <c r="BW194" s="620"/>
      <c r="BX194" s="620"/>
      <c r="BY194" s="620"/>
      <c r="BZ194" s="623"/>
    </row>
    <row r="195" spans="1:78" s="39" customFormat="1" x14ac:dyDescent="0.25">
      <c r="A195" s="40">
        <v>191</v>
      </c>
      <c r="B195" s="53" t="s">
        <v>391</v>
      </c>
      <c r="C195" s="42" t="s">
        <v>58</v>
      </c>
      <c r="D195" s="42" t="s">
        <v>327</v>
      </c>
      <c r="E195" s="53" t="s">
        <v>392</v>
      </c>
      <c r="F195" s="53" t="s">
        <v>393</v>
      </c>
      <c r="G195" s="53">
        <v>1611024</v>
      </c>
      <c r="H195" s="491">
        <v>45716</v>
      </c>
      <c r="I195" s="491">
        <f t="shared" si="2"/>
        <v>47907</v>
      </c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620"/>
      <c r="AZ195" s="620"/>
      <c r="BA195" s="620"/>
      <c r="BB195" s="620"/>
      <c r="BC195" s="620"/>
      <c r="BD195" s="620"/>
      <c r="BE195" s="620"/>
      <c r="BF195" s="620"/>
      <c r="BG195" s="620"/>
      <c r="BH195" s="620"/>
      <c r="BI195" s="620"/>
      <c r="BJ195" s="620"/>
      <c r="BK195" s="620"/>
      <c r="BL195" s="620"/>
      <c r="BM195" s="620"/>
      <c r="BN195" s="620"/>
      <c r="BO195" s="620" t="s">
        <v>2162</v>
      </c>
      <c r="BP195" s="620"/>
      <c r="BQ195" s="620"/>
      <c r="BR195" s="620"/>
      <c r="BS195" s="620"/>
      <c r="BT195" s="620"/>
      <c r="BU195" s="620"/>
      <c r="BV195" s="620"/>
      <c r="BW195" s="620"/>
      <c r="BX195" s="620"/>
      <c r="BY195" s="620"/>
      <c r="BZ195" s="623"/>
    </row>
    <row r="196" spans="1:78" s="39" customFormat="1" x14ac:dyDescent="0.25">
      <c r="A196" s="40">
        <v>192</v>
      </c>
      <c r="B196" s="53" t="s">
        <v>1032</v>
      </c>
      <c r="C196" s="42" t="s">
        <v>58</v>
      </c>
      <c r="D196" s="43" t="s">
        <v>1026</v>
      </c>
      <c r="E196" s="53" t="s">
        <v>1027</v>
      </c>
      <c r="F196" s="53" t="s">
        <v>1033</v>
      </c>
      <c r="G196" s="53">
        <v>2403022</v>
      </c>
      <c r="H196" s="491">
        <v>45716</v>
      </c>
      <c r="I196" s="491">
        <f t="shared" si="2"/>
        <v>47907</v>
      </c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620"/>
      <c r="AZ196" s="620"/>
      <c r="BA196" s="620"/>
      <c r="BB196" s="620"/>
      <c r="BC196" s="620"/>
      <c r="BD196" s="620"/>
      <c r="BE196" s="620"/>
      <c r="BF196" s="620"/>
      <c r="BG196" s="620"/>
      <c r="BH196" s="620"/>
      <c r="BI196" s="620"/>
      <c r="BJ196" s="620"/>
      <c r="BK196" s="620"/>
      <c r="BL196" s="620"/>
      <c r="BM196" s="620"/>
      <c r="BN196" s="620"/>
      <c r="BO196" s="620"/>
      <c r="BP196" s="620" t="s">
        <v>2162</v>
      </c>
      <c r="BQ196" s="620"/>
      <c r="BR196" s="620"/>
      <c r="BS196" s="620"/>
      <c r="BT196" s="620"/>
      <c r="BU196" s="620"/>
      <c r="BV196" s="620"/>
      <c r="BW196" s="620"/>
      <c r="BX196" s="620"/>
      <c r="BY196" s="620"/>
      <c r="BZ196" s="623"/>
    </row>
    <row r="197" spans="1:78" s="39" customFormat="1" x14ac:dyDescent="0.25">
      <c r="A197" s="40">
        <v>193</v>
      </c>
      <c r="B197" s="65" t="s">
        <v>1037</v>
      </c>
      <c r="C197" s="42" t="s">
        <v>58</v>
      </c>
      <c r="D197" s="43" t="s">
        <v>1026</v>
      </c>
      <c r="E197" s="53" t="s">
        <v>1027</v>
      </c>
      <c r="F197" s="53" t="s">
        <v>1038</v>
      </c>
      <c r="G197" s="53">
        <v>2501071</v>
      </c>
      <c r="H197" s="491">
        <v>45744</v>
      </c>
      <c r="I197" s="491">
        <f t="shared" si="2"/>
        <v>47935</v>
      </c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620"/>
      <c r="AZ197" s="620"/>
      <c r="BA197" s="620"/>
      <c r="BB197" s="620"/>
      <c r="BC197" s="620"/>
      <c r="BD197" s="620"/>
      <c r="BE197" s="620"/>
      <c r="BF197" s="620"/>
      <c r="BG197" s="620"/>
      <c r="BH197" s="620"/>
      <c r="BI197" s="620"/>
      <c r="BJ197" s="620"/>
      <c r="BK197" s="620"/>
      <c r="BL197" s="620"/>
      <c r="BM197" s="620"/>
      <c r="BN197" s="620"/>
      <c r="BO197" s="620"/>
      <c r="BP197" s="620" t="s">
        <v>2162</v>
      </c>
      <c r="BQ197" s="620"/>
      <c r="BR197" s="620"/>
      <c r="BS197" s="620"/>
      <c r="BT197" s="620"/>
      <c r="BU197" s="620"/>
      <c r="BV197" s="620"/>
      <c r="BW197" s="620"/>
      <c r="BX197" s="620"/>
      <c r="BY197" s="620"/>
      <c r="BZ197" s="623"/>
    </row>
    <row r="198" spans="1:78" s="39" customFormat="1" x14ac:dyDescent="0.25">
      <c r="A198" s="40">
        <v>194</v>
      </c>
      <c r="B198" s="53" t="s">
        <v>711</v>
      </c>
      <c r="C198" s="42" t="s">
        <v>58</v>
      </c>
      <c r="D198" s="59" t="s">
        <v>673</v>
      </c>
      <c r="E198" s="42" t="s">
        <v>674</v>
      </c>
      <c r="F198" s="59" t="s">
        <v>712</v>
      </c>
      <c r="G198" s="53">
        <v>1105004</v>
      </c>
      <c r="H198" s="491">
        <v>45744</v>
      </c>
      <c r="I198" s="491">
        <f t="shared" ref="I198:I233" si="3">EDATE(H198,72)</f>
        <v>47935</v>
      </c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620"/>
      <c r="AZ198" s="620"/>
      <c r="BA198" s="620"/>
      <c r="BB198" s="620"/>
      <c r="BC198" s="620"/>
      <c r="BD198" s="620"/>
      <c r="BE198" s="620"/>
      <c r="BF198" s="620"/>
      <c r="BG198" s="620"/>
      <c r="BH198" s="620"/>
      <c r="BI198" s="620"/>
      <c r="BJ198" s="620"/>
      <c r="BK198" s="620"/>
      <c r="BL198" s="620"/>
      <c r="BM198" s="620"/>
      <c r="BN198" s="620"/>
      <c r="BO198" s="620"/>
      <c r="BP198" s="620" t="s">
        <v>2162</v>
      </c>
      <c r="BQ198" s="620"/>
      <c r="BR198" s="620"/>
      <c r="BS198" s="620"/>
      <c r="BT198" s="620"/>
      <c r="BU198" s="620"/>
      <c r="BV198" s="620"/>
      <c r="BW198" s="620"/>
      <c r="BX198" s="620"/>
      <c r="BY198" s="620"/>
      <c r="BZ198" s="623"/>
    </row>
    <row r="199" spans="1:78" s="39" customFormat="1" x14ac:dyDescent="0.25">
      <c r="A199" s="40">
        <v>195</v>
      </c>
      <c r="B199" s="53" t="s">
        <v>1236</v>
      </c>
      <c r="C199" s="42" t="s">
        <v>58</v>
      </c>
      <c r="D199" s="42" t="s">
        <v>1120</v>
      </c>
      <c r="E199" s="53" t="s">
        <v>1225</v>
      </c>
      <c r="F199" s="42" t="s">
        <v>1237</v>
      </c>
      <c r="G199" s="53">
        <v>1305014</v>
      </c>
      <c r="H199" s="491">
        <v>45744</v>
      </c>
      <c r="I199" s="491">
        <f t="shared" si="3"/>
        <v>47935</v>
      </c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620"/>
      <c r="AZ199" s="620"/>
      <c r="BA199" s="620"/>
      <c r="BB199" s="620"/>
      <c r="BC199" s="620"/>
      <c r="BD199" s="620"/>
      <c r="BE199" s="620"/>
      <c r="BF199" s="620"/>
      <c r="BG199" s="620"/>
      <c r="BH199" s="620"/>
      <c r="BI199" s="620"/>
      <c r="BJ199" s="620"/>
      <c r="BK199" s="620"/>
      <c r="BL199" s="620"/>
      <c r="BM199" s="620"/>
      <c r="BN199" s="620"/>
      <c r="BO199" s="620"/>
      <c r="BP199" s="620"/>
      <c r="BQ199" s="620" t="s">
        <v>2162</v>
      </c>
      <c r="BR199" s="620"/>
      <c r="BS199" s="620"/>
      <c r="BT199" s="620"/>
      <c r="BU199" s="620"/>
      <c r="BV199" s="620"/>
      <c r="BW199" s="620"/>
      <c r="BX199" s="620"/>
      <c r="BY199" s="620"/>
      <c r="BZ199" s="623"/>
    </row>
    <row r="200" spans="1:78" s="39" customFormat="1" x14ac:dyDescent="0.25">
      <c r="A200" s="40">
        <v>196</v>
      </c>
      <c r="B200" s="53" t="s">
        <v>1198</v>
      </c>
      <c r="C200" s="42" t="s">
        <v>58</v>
      </c>
      <c r="D200" s="42" t="s">
        <v>1120</v>
      </c>
      <c r="E200" s="53" t="s">
        <v>1199</v>
      </c>
      <c r="F200" s="53" t="s">
        <v>1200</v>
      </c>
      <c r="G200" s="53">
        <v>2507005</v>
      </c>
      <c r="H200" s="491">
        <v>45744</v>
      </c>
      <c r="I200" s="491">
        <f t="shared" si="3"/>
        <v>47935</v>
      </c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620"/>
      <c r="AZ200" s="620"/>
      <c r="BA200" s="620"/>
      <c r="BB200" s="620"/>
      <c r="BC200" s="620"/>
      <c r="BD200" s="620"/>
      <c r="BE200" s="620"/>
      <c r="BF200" s="620"/>
      <c r="BG200" s="620"/>
      <c r="BH200" s="620"/>
      <c r="BI200" s="620"/>
      <c r="BJ200" s="620"/>
      <c r="BK200" s="620"/>
      <c r="BL200" s="620"/>
      <c r="BM200" s="620"/>
      <c r="BN200" s="620"/>
      <c r="BO200" s="620"/>
      <c r="BP200" s="620"/>
      <c r="BQ200" s="620" t="s">
        <v>2162</v>
      </c>
      <c r="BR200" s="620"/>
      <c r="BS200" s="620"/>
      <c r="BT200" s="620"/>
      <c r="BU200" s="620"/>
      <c r="BV200" s="620"/>
      <c r="BW200" s="620"/>
      <c r="BX200" s="620"/>
      <c r="BY200" s="620"/>
      <c r="BZ200" s="623"/>
    </row>
    <row r="201" spans="1:78" s="39" customFormat="1" ht="21" customHeight="1" x14ac:dyDescent="0.25">
      <c r="A201" s="40">
        <v>197</v>
      </c>
      <c r="B201" s="53" t="s">
        <v>1224</v>
      </c>
      <c r="C201" s="42" t="s">
        <v>58</v>
      </c>
      <c r="D201" s="42" t="s">
        <v>1120</v>
      </c>
      <c r="E201" s="53" t="s">
        <v>1225</v>
      </c>
      <c r="F201" s="416" t="s">
        <v>1226</v>
      </c>
      <c r="G201" s="53">
        <v>1011026</v>
      </c>
      <c r="H201" s="491">
        <v>45744</v>
      </c>
      <c r="I201" s="491">
        <f t="shared" si="3"/>
        <v>47935</v>
      </c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620"/>
      <c r="AZ201" s="620"/>
      <c r="BA201" s="620"/>
      <c r="BB201" s="620"/>
      <c r="BC201" s="620"/>
      <c r="BD201" s="620"/>
      <c r="BE201" s="620"/>
      <c r="BF201" s="620"/>
      <c r="BG201" s="620"/>
      <c r="BH201" s="620"/>
      <c r="BI201" s="620"/>
      <c r="BJ201" s="620"/>
      <c r="BK201" s="620"/>
      <c r="BL201" s="620"/>
      <c r="BM201" s="620"/>
      <c r="BN201" s="620"/>
      <c r="BO201" s="620"/>
      <c r="BP201" s="620"/>
      <c r="BQ201" s="620" t="s">
        <v>2162</v>
      </c>
      <c r="BR201" s="620"/>
      <c r="BS201" s="620"/>
      <c r="BT201" s="620"/>
      <c r="BU201" s="620"/>
      <c r="BV201" s="620"/>
      <c r="BW201" s="620"/>
      <c r="BX201" s="620"/>
      <c r="BY201" s="620"/>
      <c r="BZ201" s="623"/>
    </row>
    <row r="202" spans="1:78" s="39" customFormat="1" x14ac:dyDescent="0.25">
      <c r="A202" s="40">
        <v>198</v>
      </c>
      <c r="B202" s="53" t="s">
        <v>421</v>
      </c>
      <c r="C202" s="42" t="s">
        <v>283</v>
      </c>
      <c r="D202" s="53" t="s">
        <v>413</v>
      </c>
      <c r="E202" s="53" t="s">
        <v>422</v>
      </c>
      <c r="F202" s="53" t="s">
        <v>423</v>
      </c>
      <c r="G202" s="53">
        <v>1405013</v>
      </c>
      <c r="H202" s="491">
        <v>45744</v>
      </c>
      <c r="I202" s="491">
        <f t="shared" si="3"/>
        <v>47935</v>
      </c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620"/>
      <c r="AZ202" s="620"/>
      <c r="BA202" s="620"/>
      <c r="BB202" s="620"/>
      <c r="BC202" s="620"/>
      <c r="BD202" s="620"/>
      <c r="BE202" s="620"/>
      <c r="BF202" s="620"/>
      <c r="BG202" s="620"/>
      <c r="BH202" s="620"/>
      <c r="BI202" s="620"/>
      <c r="BJ202" s="620"/>
      <c r="BK202" s="620"/>
      <c r="BL202" s="620"/>
      <c r="BM202" s="620"/>
      <c r="BN202" s="620"/>
      <c r="BO202" s="620"/>
      <c r="BP202" s="620"/>
      <c r="BQ202" s="620"/>
      <c r="BR202" s="620" t="s">
        <v>2162</v>
      </c>
      <c r="BS202" s="620"/>
      <c r="BT202" s="620"/>
      <c r="BU202" s="620"/>
      <c r="BV202" s="620"/>
      <c r="BW202" s="620"/>
      <c r="BX202" s="620"/>
      <c r="BY202" s="620"/>
      <c r="BZ202" s="623"/>
    </row>
    <row r="203" spans="1:78" s="39" customFormat="1" ht="21" customHeight="1" x14ac:dyDescent="0.25">
      <c r="A203" s="40">
        <v>199</v>
      </c>
      <c r="B203" s="53" t="s">
        <v>1662</v>
      </c>
      <c r="C203" s="42" t="s">
        <v>283</v>
      </c>
      <c r="D203" s="43" t="s">
        <v>1026</v>
      </c>
      <c r="E203" s="42" t="s">
        <v>1080</v>
      </c>
      <c r="F203" s="53" t="s">
        <v>1081</v>
      </c>
      <c r="G203" s="53">
        <v>1801027</v>
      </c>
      <c r="H203" s="491">
        <v>45744</v>
      </c>
      <c r="I203" s="491">
        <f t="shared" si="3"/>
        <v>47935</v>
      </c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620"/>
      <c r="AZ203" s="620"/>
      <c r="BA203" s="620"/>
      <c r="BB203" s="620"/>
      <c r="BC203" s="620"/>
      <c r="BD203" s="620"/>
      <c r="BE203" s="620"/>
      <c r="BF203" s="620"/>
      <c r="BG203" s="620"/>
      <c r="BH203" s="620"/>
      <c r="BI203" s="620"/>
      <c r="BJ203" s="620"/>
      <c r="BK203" s="620"/>
      <c r="BL203" s="620"/>
      <c r="BM203" s="620"/>
      <c r="BN203" s="620"/>
      <c r="BO203" s="620"/>
      <c r="BP203" s="620"/>
      <c r="BQ203" s="620"/>
      <c r="BR203" s="620" t="s">
        <v>2162</v>
      </c>
      <c r="BS203" s="620"/>
      <c r="BT203" s="620"/>
      <c r="BU203" s="620"/>
      <c r="BV203" s="620"/>
      <c r="BW203" s="620"/>
      <c r="BX203" s="620"/>
      <c r="BY203" s="620"/>
      <c r="BZ203" s="623"/>
    </row>
    <row r="204" spans="1:78" s="39" customFormat="1" ht="21" customHeight="1" x14ac:dyDescent="0.25">
      <c r="A204" s="40">
        <v>200</v>
      </c>
      <c r="B204" s="53" t="s">
        <v>581</v>
      </c>
      <c r="C204" s="42" t="s">
        <v>283</v>
      </c>
      <c r="D204" s="53" t="s">
        <v>541</v>
      </c>
      <c r="E204" s="43" t="s">
        <v>576</v>
      </c>
      <c r="F204" s="45" t="s">
        <v>582</v>
      </c>
      <c r="G204" s="53">
        <v>1604003</v>
      </c>
      <c r="H204" s="491">
        <v>45744</v>
      </c>
      <c r="I204" s="491">
        <f t="shared" si="3"/>
        <v>47935</v>
      </c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620"/>
      <c r="AZ204" s="620"/>
      <c r="BA204" s="620"/>
      <c r="BB204" s="620"/>
      <c r="BC204" s="620"/>
      <c r="BD204" s="620"/>
      <c r="BE204" s="620"/>
      <c r="BF204" s="620"/>
      <c r="BG204" s="620"/>
      <c r="BH204" s="620"/>
      <c r="BI204" s="620"/>
      <c r="BJ204" s="620"/>
      <c r="BK204" s="620"/>
      <c r="BL204" s="620"/>
      <c r="BM204" s="620"/>
      <c r="BN204" s="620"/>
      <c r="BO204" s="620"/>
      <c r="BP204" s="620"/>
      <c r="BQ204" s="620"/>
      <c r="BR204" s="620" t="s">
        <v>2162</v>
      </c>
      <c r="BS204" s="620"/>
      <c r="BT204" s="620"/>
      <c r="BU204" s="620"/>
      <c r="BV204" s="620"/>
      <c r="BW204" s="620"/>
      <c r="BX204" s="620"/>
      <c r="BY204" s="620"/>
      <c r="BZ204" s="623"/>
    </row>
    <row r="205" spans="1:78" s="39" customFormat="1" x14ac:dyDescent="0.25">
      <c r="A205" s="40">
        <v>201</v>
      </c>
      <c r="B205" s="53" t="s">
        <v>1075</v>
      </c>
      <c r="C205" s="42" t="s">
        <v>30</v>
      </c>
      <c r="D205" s="43" t="s">
        <v>1026</v>
      </c>
      <c r="E205" s="43" t="s">
        <v>1026</v>
      </c>
      <c r="F205" s="53" t="s">
        <v>1076</v>
      </c>
      <c r="G205" s="53">
        <v>1011003</v>
      </c>
      <c r="H205" s="491">
        <v>45775</v>
      </c>
      <c r="I205" s="491">
        <f t="shared" si="3"/>
        <v>47966</v>
      </c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620"/>
      <c r="AZ205" s="620"/>
      <c r="BA205" s="620"/>
      <c r="BB205" s="620"/>
      <c r="BC205" s="620"/>
      <c r="BD205" s="620"/>
      <c r="BE205" s="620"/>
      <c r="BF205" s="620"/>
      <c r="BG205" s="620"/>
      <c r="BH205" s="620"/>
      <c r="BI205" s="620"/>
      <c r="BJ205" s="620"/>
      <c r="BK205" s="620"/>
      <c r="BL205" s="620"/>
      <c r="BM205" s="620"/>
      <c r="BN205" s="620"/>
      <c r="BO205" s="620"/>
      <c r="BP205" s="620"/>
      <c r="BQ205" s="620"/>
      <c r="BR205" s="620"/>
      <c r="BS205" s="620" t="s">
        <v>2162</v>
      </c>
      <c r="BT205" s="620"/>
      <c r="BU205" s="620"/>
      <c r="BV205" s="620"/>
      <c r="BW205" s="620"/>
      <c r="BX205" s="620"/>
      <c r="BY205" s="620"/>
      <c r="BZ205" s="623"/>
    </row>
    <row r="206" spans="1:78" s="39" customFormat="1" x14ac:dyDescent="0.25">
      <c r="A206" s="40">
        <v>202</v>
      </c>
      <c r="B206" s="53" t="s">
        <v>123</v>
      </c>
      <c r="C206" s="42" t="s">
        <v>30</v>
      </c>
      <c r="D206" s="42" t="s">
        <v>115</v>
      </c>
      <c r="E206" s="53" t="s">
        <v>124</v>
      </c>
      <c r="F206" s="53" t="s">
        <v>1439</v>
      </c>
      <c r="G206" s="53">
        <v>1208059</v>
      </c>
      <c r="H206" s="491">
        <v>45775</v>
      </c>
      <c r="I206" s="491">
        <f t="shared" si="3"/>
        <v>47966</v>
      </c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620"/>
      <c r="AZ206" s="620"/>
      <c r="BA206" s="620"/>
      <c r="BB206" s="620"/>
      <c r="BC206" s="620"/>
      <c r="BD206" s="620"/>
      <c r="BE206" s="620"/>
      <c r="BF206" s="620"/>
      <c r="BG206" s="620"/>
      <c r="BH206" s="620"/>
      <c r="BI206" s="620"/>
      <c r="BJ206" s="620"/>
      <c r="BK206" s="620"/>
      <c r="BL206" s="620"/>
      <c r="BM206" s="620"/>
      <c r="BN206" s="620"/>
      <c r="BO206" s="620"/>
      <c r="BP206" s="620"/>
      <c r="BQ206" s="620"/>
      <c r="BR206" s="620"/>
      <c r="BS206" s="620" t="s">
        <v>2162</v>
      </c>
      <c r="BT206" s="620"/>
      <c r="BU206" s="620"/>
      <c r="BV206" s="620"/>
      <c r="BW206" s="620"/>
      <c r="BX206" s="620"/>
      <c r="BY206" s="620"/>
      <c r="BZ206" s="623"/>
    </row>
    <row r="207" spans="1:78" s="39" customFormat="1" x14ac:dyDescent="0.25">
      <c r="A207" s="40">
        <v>203</v>
      </c>
      <c r="B207" s="65" t="s">
        <v>538</v>
      </c>
      <c r="C207" s="42" t="s">
        <v>30</v>
      </c>
      <c r="D207" s="42" t="s">
        <v>510</v>
      </c>
      <c r="E207" s="42" t="s">
        <v>510</v>
      </c>
      <c r="F207" s="42" t="s">
        <v>539</v>
      </c>
      <c r="G207" s="53">
        <v>1508002</v>
      </c>
      <c r="H207" s="491">
        <v>45775</v>
      </c>
      <c r="I207" s="491">
        <f t="shared" si="3"/>
        <v>47966</v>
      </c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620"/>
      <c r="AZ207" s="620"/>
      <c r="BA207" s="620"/>
      <c r="BB207" s="620"/>
      <c r="BC207" s="620"/>
      <c r="BD207" s="620"/>
      <c r="BE207" s="620"/>
      <c r="BF207" s="620"/>
      <c r="BG207" s="620"/>
      <c r="BH207" s="620"/>
      <c r="BI207" s="620"/>
      <c r="BJ207" s="620"/>
      <c r="BK207" s="620"/>
      <c r="BL207" s="620"/>
      <c r="BM207" s="620"/>
      <c r="BN207" s="620"/>
      <c r="BO207" s="620"/>
      <c r="BP207" s="620"/>
      <c r="BQ207" s="620"/>
      <c r="BR207" s="620"/>
      <c r="BS207" s="620" t="s">
        <v>2162</v>
      </c>
      <c r="BT207" s="620"/>
      <c r="BU207" s="620"/>
      <c r="BV207" s="620"/>
      <c r="BW207" s="620"/>
      <c r="BX207" s="620"/>
      <c r="BY207" s="620"/>
      <c r="BZ207" s="623"/>
    </row>
    <row r="208" spans="1:78" s="39" customFormat="1" x14ac:dyDescent="0.25">
      <c r="A208" s="40">
        <v>204</v>
      </c>
      <c r="B208" s="65" t="s">
        <v>1211</v>
      </c>
      <c r="C208" s="42" t="s">
        <v>30</v>
      </c>
      <c r="D208" s="42" t="s">
        <v>1120</v>
      </c>
      <c r="E208" s="53" t="s">
        <v>1199</v>
      </c>
      <c r="F208" s="53" t="s">
        <v>1212</v>
      </c>
      <c r="G208" s="53">
        <v>1012004</v>
      </c>
      <c r="H208" s="491">
        <v>45775</v>
      </c>
      <c r="I208" s="491">
        <f t="shared" si="3"/>
        <v>47966</v>
      </c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620"/>
      <c r="AZ208" s="620"/>
      <c r="BA208" s="620"/>
      <c r="BB208" s="620"/>
      <c r="BC208" s="620"/>
      <c r="BD208" s="620"/>
      <c r="BE208" s="620"/>
      <c r="BF208" s="620"/>
      <c r="BG208" s="620"/>
      <c r="BH208" s="620"/>
      <c r="BI208" s="620"/>
      <c r="BJ208" s="620"/>
      <c r="BK208" s="620"/>
      <c r="BL208" s="620"/>
      <c r="BM208" s="620"/>
      <c r="BN208" s="620"/>
      <c r="BO208" s="620"/>
      <c r="BP208" s="620"/>
      <c r="BQ208" s="620"/>
      <c r="BR208" s="620"/>
      <c r="BS208" s="620" t="s">
        <v>2162</v>
      </c>
      <c r="BT208" s="620"/>
      <c r="BU208" s="620"/>
      <c r="BV208" s="620"/>
      <c r="BW208" s="620"/>
      <c r="BX208" s="620"/>
      <c r="BY208" s="620"/>
      <c r="BZ208" s="623"/>
    </row>
    <row r="209" spans="1:78" s="39" customFormat="1" x14ac:dyDescent="0.25">
      <c r="A209" s="40">
        <v>205</v>
      </c>
      <c r="B209" s="53" t="s">
        <v>1231</v>
      </c>
      <c r="C209" s="42" t="s">
        <v>30</v>
      </c>
      <c r="D209" s="42" t="s">
        <v>1120</v>
      </c>
      <c r="E209" s="53" t="s">
        <v>1225</v>
      </c>
      <c r="F209" s="42" t="s">
        <v>1232</v>
      </c>
      <c r="G209" s="53">
        <v>1212008</v>
      </c>
      <c r="H209" s="491">
        <v>45775</v>
      </c>
      <c r="I209" s="491">
        <f t="shared" si="3"/>
        <v>47966</v>
      </c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620"/>
      <c r="AZ209" s="620"/>
      <c r="BA209" s="620"/>
      <c r="BB209" s="620"/>
      <c r="BC209" s="620"/>
      <c r="BD209" s="620"/>
      <c r="BE209" s="620"/>
      <c r="BF209" s="620"/>
      <c r="BG209" s="620"/>
      <c r="BH209" s="620"/>
      <c r="BI209" s="620"/>
      <c r="BJ209" s="620"/>
      <c r="BK209" s="620"/>
      <c r="BL209" s="620"/>
      <c r="BM209" s="620"/>
      <c r="BN209" s="620"/>
      <c r="BO209" s="620"/>
      <c r="BP209" s="620"/>
      <c r="BQ209" s="620"/>
      <c r="BR209" s="620"/>
      <c r="BS209" s="620"/>
      <c r="BT209" s="620" t="s">
        <v>2162</v>
      </c>
      <c r="BU209" s="620"/>
      <c r="BV209" s="620"/>
      <c r="BW209" s="620"/>
      <c r="BX209" s="620"/>
      <c r="BY209" s="620"/>
      <c r="BZ209" s="623"/>
    </row>
    <row r="210" spans="1:78" s="39" customFormat="1" x14ac:dyDescent="0.25">
      <c r="A210" s="40">
        <v>206</v>
      </c>
      <c r="B210" s="53" t="s">
        <v>762</v>
      </c>
      <c r="C210" s="42" t="s">
        <v>334</v>
      </c>
      <c r="D210" s="59" t="s">
        <v>673</v>
      </c>
      <c r="E210" s="53" t="s">
        <v>674</v>
      </c>
      <c r="F210" s="53" t="s">
        <v>763</v>
      </c>
      <c r="G210" s="53">
        <v>1105004</v>
      </c>
      <c r="H210" s="491">
        <v>45804</v>
      </c>
      <c r="I210" s="491">
        <f t="shared" si="3"/>
        <v>47995</v>
      </c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620"/>
      <c r="AZ210" s="620"/>
      <c r="BA210" s="620"/>
      <c r="BB210" s="620"/>
      <c r="BC210" s="620"/>
      <c r="BD210" s="620"/>
      <c r="BE210" s="620"/>
      <c r="BF210" s="620"/>
      <c r="BG210" s="620"/>
      <c r="BH210" s="620"/>
      <c r="BI210" s="620"/>
      <c r="BJ210" s="620"/>
      <c r="BK210" s="620"/>
      <c r="BL210" s="620"/>
      <c r="BM210" s="620"/>
      <c r="BN210" s="620"/>
      <c r="BO210" s="620"/>
      <c r="BP210" s="620"/>
      <c r="BQ210" s="620"/>
      <c r="BR210" s="620"/>
      <c r="BS210" s="620"/>
      <c r="BT210" s="620" t="s">
        <v>2162</v>
      </c>
      <c r="BU210" s="620"/>
      <c r="BV210" s="620"/>
      <c r="BW210" s="620"/>
      <c r="BX210" s="620"/>
      <c r="BY210" s="620"/>
      <c r="BZ210" s="623"/>
    </row>
    <row r="211" spans="1:78" s="39" customFormat="1" x14ac:dyDescent="0.25">
      <c r="A211" s="40">
        <v>207</v>
      </c>
      <c r="B211" s="53" t="s">
        <v>1276</v>
      </c>
      <c r="C211" s="42" t="s">
        <v>283</v>
      </c>
      <c r="D211" s="42" t="s">
        <v>1120</v>
      </c>
      <c r="E211" s="53" t="s">
        <v>1225</v>
      </c>
      <c r="F211" s="53" t="s">
        <v>1277</v>
      </c>
      <c r="G211" s="53">
        <v>1703006</v>
      </c>
      <c r="H211" s="491">
        <v>45804</v>
      </c>
      <c r="I211" s="491">
        <f t="shared" si="3"/>
        <v>47995</v>
      </c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620"/>
      <c r="AZ211" s="620"/>
      <c r="BA211" s="620"/>
      <c r="BB211" s="620"/>
      <c r="BC211" s="620"/>
      <c r="BD211" s="620"/>
      <c r="BE211" s="620"/>
      <c r="BF211" s="620"/>
      <c r="BG211" s="620"/>
      <c r="BH211" s="620"/>
      <c r="BI211" s="620"/>
      <c r="BJ211" s="620"/>
      <c r="BK211" s="620"/>
      <c r="BL211" s="620"/>
      <c r="BM211" s="620"/>
      <c r="BN211" s="620"/>
      <c r="BO211" s="620"/>
      <c r="BP211" s="620"/>
      <c r="BQ211" s="620"/>
      <c r="BR211" s="620"/>
      <c r="BS211" s="620"/>
      <c r="BT211" s="620" t="s">
        <v>2162</v>
      </c>
      <c r="BU211" s="620"/>
      <c r="BV211" s="620"/>
      <c r="BW211" s="620"/>
      <c r="BX211" s="620"/>
      <c r="BY211" s="620"/>
      <c r="BZ211" s="623"/>
    </row>
    <row r="212" spans="1:78" s="39" customFormat="1" x14ac:dyDescent="0.25">
      <c r="A212" s="40">
        <v>208</v>
      </c>
      <c r="B212" s="53" t="s">
        <v>271</v>
      </c>
      <c r="C212" s="42" t="s">
        <v>58</v>
      </c>
      <c r="D212" s="42" t="s">
        <v>115</v>
      </c>
      <c r="E212" s="53" t="s">
        <v>261</v>
      </c>
      <c r="F212" s="416" t="s">
        <v>272</v>
      </c>
      <c r="G212" s="53">
        <v>1701036</v>
      </c>
      <c r="H212" s="491">
        <v>45804</v>
      </c>
      <c r="I212" s="491">
        <f t="shared" si="3"/>
        <v>47995</v>
      </c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620"/>
      <c r="AZ212" s="620"/>
      <c r="BA212" s="620"/>
      <c r="BB212" s="620"/>
      <c r="BC212" s="620"/>
      <c r="BD212" s="620"/>
      <c r="BE212" s="620"/>
      <c r="BF212" s="620"/>
      <c r="BG212" s="620"/>
      <c r="BH212" s="620"/>
      <c r="BI212" s="620"/>
      <c r="BJ212" s="620"/>
      <c r="BK212" s="620"/>
      <c r="BL212" s="620"/>
      <c r="BM212" s="620"/>
      <c r="BN212" s="620"/>
      <c r="BO212" s="620"/>
      <c r="BP212" s="620"/>
      <c r="BQ212" s="620"/>
      <c r="BR212" s="620"/>
      <c r="BS212" s="620"/>
      <c r="BT212" s="620" t="s">
        <v>2162</v>
      </c>
      <c r="BU212" s="620"/>
      <c r="BV212" s="620"/>
      <c r="BW212" s="620"/>
      <c r="BX212" s="620"/>
      <c r="BY212" s="620"/>
      <c r="BZ212" s="623"/>
    </row>
    <row r="213" spans="1:78" s="39" customFormat="1" x14ac:dyDescent="0.25">
      <c r="A213" s="40">
        <v>209</v>
      </c>
      <c r="B213" s="53" t="s">
        <v>1174</v>
      </c>
      <c r="C213" s="42" t="s">
        <v>58</v>
      </c>
      <c r="D213" s="42" t="s">
        <v>1120</v>
      </c>
      <c r="E213" s="53" t="s">
        <v>1121</v>
      </c>
      <c r="F213" s="53" t="s">
        <v>1175</v>
      </c>
      <c r="G213" s="53">
        <v>1112005</v>
      </c>
      <c r="H213" s="491">
        <v>45804</v>
      </c>
      <c r="I213" s="491">
        <f t="shared" si="3"/>
        <v>47995</v>
      </c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620"/>
      <c r="AZ213" s="620"/>
      <c r="BA213" s="620"/>
      <c r="BB213" s="620"/>
      <c r="BC213" s="620"/>
      <c r="BD213" s="620"/>
      <c r="BE213" s="620"/>
      <c r="BF213" s="620"/>
      <c r="BG213" s="620"/>
      <c r="BH213" s="620"/>
      <c r="BI213" s="620"/>
      <c r="BJ213" s="620"/>
      <c r="BK213" s="620"/>
      <c r="BL213" s="620"/>
      <c r="BM213" s="620"/>
      <c r="BN213" s="620"/>
      <c r="BO213" s="620"/>
      <c r="BP213" s="620"/>
      <c r="BQ213" s="620"/>
      <c r="BR213" s="620"/>
      <c r="BS213" s="620"/>
      <c r="BT213" s="620"/>
      <c r="BU213" s="620" t="s">
        <v>2162</v>
      </c>
      <c r="BV213" s="620"/>
      <c r="BW213" s="620"/>
      <c r="BX213" s="620"/>
      <c r="BY213" s="620"/>
      <c r="BZ213" s="623"/>
    </row>
    <row r="214" spans="1:78" s="39" customFormat="1" ht="21" customHeight="1" x14ac:dyDescent="0.25">
      <c r="A214" s="40">
        <v>210</v>
      </c>
      <c r="B214" s="53" t="s">
        <v>1267</v>
      </c>
      <c r="C214" s="42" t="s">
        <v>58</v>
      </c>
      <c r="D214" s="42" t="s">
        <v>1120</v>
      </c>
      <c r="E214" s="53" t="s">
        <v>1225</v>
      </c>
      <c r="F214" s="53" t="s">
        <v>1268</v>
      </c>
      <c r="G214" s="53">
        <v>1011020</v>
      </c>
      <c r="H214" s="491">
        <v>45804</v>
      </c>
      <c r="I214" s="491">
        <f t="shared" si="3"/>
        <v>47995</v>
      </c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620"/>
      <c r="AZ214" s="620"/>
      <c r="BA214" s="620"/>
      <c r="BB214" s="620"/>
      <c r="BC214" s="620"/>
      <c r="BD214" s="620"/>
      <c r="BE214" s="620"/>
      <c r="BF214" s="620"/>
      <c r="BG214" s="620"/>
      <c r="BH214" s="620"/>
      <c r="BI214" s="620"/>
      <c r="BJ214" s="620"/>
      <c r="BK214" s="620"/>
      <c r="BL214" s="620"/>
      <c r="BM214" s="620"/>
      <c r="BN214" s="620"/>
      <c r="BO214" s="620"/>
      <c r="BP214" s="620"/>
      <c r="BQ214" s="620"/>
      <c r="BR214" s="620"/>
      <c r="BS214" s="620"/>
      <c r="BT214" s="620"/>
      <c r="BU214" s="620" t="s">
        <v>2162</v>
      </c>
      <c r="BV214" s="620"/>
      <c r="BW214" s="620"/>
      <c r="BX214" s="620"/>
      <c r="BY214" s="620"/>
      <c r="BZ214" s="623"/>
    </row>
    <row r="215" spans="1:78" s="39" customFormat="1" ht="21" customHeight="1" x14ac:dyDescent="0.25">
      <c r="A215" s="40">
        <v>211</v>
      </c>
      <c r="B215" s="53" t="s">
        <v>756</v>
      </c>
      <c r="C215" s="42" t="s">
        <v>58</v>
      </c>
      <c r="D215" s="59" t="s">
        <v>673</v>
      </c>
      <c r="E215" s="53" t="s">
        <v>674</v>
      </c>
      <c r="F215" s="53" t="s">
        <v>757</v>
      </c>
      <c r="G215" s="53">
        <v>1407039</v>
      </c>
      <c r="H215" s="491">
        <v>45835</v>
      </c>
      <c r="I215" s="491">
        <f t="shared" si="3"/>
        <v>48026</v>
      </c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620"/>
      <c r="AZ215" s="620"/>
      <c r="BA215" s="620"/>
      <c r="BB215" s="620"/>
      <c r="BC215" s="620"/>
      <c r="BD215" s="620"/>
      <c r="BE215" s="620"/>
      <c r="BF215" s="620"/>
      <c r="BG215" s="620"/>
      <c r="BH215" s="620"/>
      <c r="BI215" s="620"/>
      <c r="BJ215" s="620"/>
      <c r="BK215" s="620"/>
      <c r="BL215" s="620"/>
      <c r="BM215" s="620"/>
      <c r="BN215" s="620"/>
      <c r="BO215" s="620"/>
      <c r="BP215" s="620"/>
      <c r="BQ215" s="620"/>
      <c r="BR215" s="620"/>
      <c r="BS215" s="620"/>
      <c r="BT215" s="620"/>
      <c r="BU215" s="620" t="s">
        <v>2162</v>
      </c>
      <c r="BV215" s="620"/>
      <c r="BW215" s="620"/>
      <c r="BX215" s="620"/>
      <c r="BY215" s="620"/>
      <c r="BZ215" s="623"/>
    </row>
    <row r="216" spans="1:78" s="39" customFormat="1" x14ac:dyDescent="0.25">
      <c r="A216" s="40">
        <v>212</v>
      </c>
      <c r="B216" s="53" t="s">
        <v>114</v>
      </c>
      <c r="C216" s="42" t="s">
        <v>58</v>
      </c>
      <c r="D216" s="42" t="s">
        <v>115</v>
      </c>
      <c r="E216" s="42" t="s">
        <v>116</v>
      </c>
      <c r="F216" s="53" t="s">
        <v>1437</v>
      </c>
      <c r="G216" s="53">
        <v>1510015</v>
      </c>
      <c r="H216" s="491">
        <v>45835</v>
      </c>
      <c r="I216" s="491">
        <f t="shared" si="3"/>
        <v>48026</v>
      </c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620"/>
      <c r="AZ216" s="620"/>
      <c r="BA216" s="620"/>
      <c r="BB216" s="620"/>
      <c r="BC216" s="620"/>
      <c r="BD216" s="620"/>
      <c r="BE216" s="620"/>
      <c r="BF216" s="620"/>
      <c r="BG216" s="620"/>
      <c r="BH216" s="620"/>
      <c r="BI216" s="620"/>
      <c r="BJ216" s="620"/>
      <c r="BK216" s="620"/>
      <c r="BL216" s="620"/>
      <c r="BM216" s="620"/>
      <c r="BN216" s="620"/>
      <c r="BO216" s="620"/>
      <c r="BP216" s="620"/>
      <c r="BQ216" s="620"/>
      <c r="BR216" s="620"/>
      <c r="BS216" s="620"/>
      <c r="BT216" s="620"/>
      <c r="BU216" s="620" t="s">
        <v>2162</v>
      </c>
      <c r="BV216" s="620"/>
      <c r="BW216" s="620"/>
      <c r="BX216" s="620"/>
      <c r="BY216" s="620"/>
      <c r="BZ216" s="623"/>
    </row>
    <row r="217" spans="1:78" s="39" customFormat="1" x14ac:dyDescent="0.25">
      <c r="A217" s="40">
        <v>213</v>
      </c>
      <c r="B217" s="42" t="s">
        <v>642</v>
      </c>
      <c r="C217" s="42" t="s">
        <v>58</v>
      </c>
      <c r="D217" s="53" t="s">
        <v>597</v>
      </c>
      <c r="E217" s="42" t="s">
        <v>643</v>
      </c>
      <c r="F217" s="42" t="s">
        <v>644</v>
      </c>
      <c r="G217" s="53">
        <v>1301034</v>
      </c>
      <c r="H217" s="491">
        <v>45835</v>
      </c>
      <c r="I217" s="491">
        <f t="shared" si="3"/>
        <v>48026</v>
      </c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620"/>
      <c r="AZ217" s="620"/>
      <c r="BA217" s="620"/>
      <c r="BB217" s="620"/>
      <c r="BC217" s="620"/>
      <c r="BD217" s="620"/>
      <c r="BE217" s="620"/>
      <c r="BF217" s="620"/>
      <c r="BG217" s="620"/>
      <c r="BH217" s="620"/>
      <c r="BI217" s="620"/>
      <c r="BJ217" s="620"/>
      <c r="BK217" s="620"/>
      <c r="BL217" s="620"/>
      <c r="BM217" s="620"/>
      <c r="BN217" s="620"/>
      <c r="BO217" s="620"/>
      <c r="BP217" s="620"/>
      <c r="BQ217" s="620"/>
      <c r="BR217" s="620"/>
      <c r="BS217" s="620"/>
      <c r="BT217" s="620"/>
      <c r="BU217" s="620"/>
      <c r="BV217" s="620" t="s">
        <v>2162</v>
      </c>
      <c r="BW217" s="620"/>
      <c r="BX217" s="620"/>
      <c r="BY217" s="620"/>
      <c r="BZ217" s="623"/>
    </row>
    <row r="218" spans="1:78" s="39" customFormat="1" x14ac:dyDescent="0.25">
      <c r="A218" s="40">
        <v>214</v>
      </c>
      <c r="B218" s="53" t="s">
        <v>57</v>
      </c>
      <c r="C218" s="42" t="s">
        <v>58</v>
      </c>
      <c r="D218" s="42" t="s">
        <v>59</v>
      </c>
      <c r="E218" s="53" t="s">
        <v>60</v>
      </c>
      <c r="F218" s="53" t="s">
        <v>61</v>
      </c>
      <c r="G218" s="53">
        <v>2508023</v>
      </c>
      <c r="H218" s="491">
        <v>45865</v>
      </c>
      <c r="I218" s="491">
        <f t="shared" si="3"/>
        <v>48056</v>
      </c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620"/>
      <c r="AZ218" s="620"/>
      <c r="BA218" s="620"/>
      <c r="BB218" s="620"/>
      <c r="BC218" s="620"/>
      <c r="BD218" s="620"/>
      <c r="BE218" s="620"/>
      <c r="BF218" s="620"/>
      <c r="BG218" s="620"/>
      <c r="BH218" s="620"/>
      <c r="BI218" s="620"/>
      <c r="BJ218" s="620"/>
      <c r="BK218" s="620"/>
      <c r="BL218" s="620"/>
      <c r="BM218" s="620"/>
      <c r="BN218" s="620"/>
      <c r="BO218" s="620"/>
      <c r="BP218" s="620"/>
      <c r="BQ218" s="620"/>
      <c r="BR218" s="620"/>
      <c r="BS218" s="620"/>
      <c r="BT218" s="620"/>
      <c r="BU218" s="620"/>
      <c r="BV218" s="620" t="s">
        <v>2162</v>
      </c>
      <c r="BW218" s="620"/>
      <c r="BX218" s="620"/>
      <c r="BY218" s="620"/>
      <c r="BZ218" s="623"/>
    </row>
    <row r="219" spans="1:78" s="39" customFormat="1" x14ac:dyDescent="0.25">
      <c r="A219" s="40">
        <v>215</v>
      </c>
      <c r="B219" s="53" t="s">
        <v>69</v>
      </c>
      <c r="C219" s="42" t="s">
        <v>58</v>
      </c>
      <c r="D219" s="42" t="s">
        <v>59</v>
      </c>
      <c r="E219" s="53" t="s">
        <v>60</v>
      </c>
      <c r="F219" s="53" t="s">
        <v>1418</v>
      </c>
      <c r="G219" s="53">
        <v>2601016</v>
      </c>
      <c r="H219" s="491">
        <v>45865</v>
      </c>
      <c r="I219" s="491">
        <f t="shared" si="3"/>
        <v>48056</v>
      </c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620"/>
      <c r="AZ219" s="620"/>
      <c r="BA219" s="620"/>
      <c r="BB219" s="620"/>
      <c r="BC219" s="620"/>
      <c r="BD219" s="620"/>
      <c r="BE219" s="620"/>
      <c r="BF219" s="620"/>
      <c r="BG219" s="620"/>
      <c r="BH219" s="620"/>
      <c r="BI219" s="620"/>
      <c r="BJ219" s="620"/>
      <c r="BK219" s="620"/>
      <c r="BL219" s="620"/>
      <c r="BM219" s="620"/>
      <c r="BN219" s="620"/>
      <c r="BO219" s="620"/>
      <c r="BP219" s="620"/>
      <c r="BQ219" s="620"/>
      <c r="BR219" s="620"/>
      <c r="BS219" s="620"/>
      <c r="BT219" s="620"/>
      <c r="BU219" s="620"/>
      <c r="BV219" s="620" t="s">
        <v>2162</v>
      </c>
      <c r="BW219" s="620"/>
      <c r="BX219" s="620"/>
      <c r="BY219" s="620"/>
      <c r="BZ219" s="623"/>
    </row>
    <row r="220" spans="1:78" s="39" customFormat="1" x14ac:dyDescent="0.25">
      <c r="A220" s="40">
        <v>216</v>
      </c>
      <c r="B220" s="53" t="s">
        <v>1681</v>
      </c>
      <c r="C220" s="42" t="s">
        <v>58</v>
      </c>
      <c r="D220" s="42" t="s">
        <v>1120</v>
      </c>
      <c r="E220" s="53" t="s">
        <v>1225</v>
      </c>
      <c r="F220" s="53" t="s">
        <v>1272</v>
      </c>
      <c r="G220" s="53">
        <v>1108003</v>
      </c>
      <c r="H220" s="491">
        <v>45865</v>
      </c>
      <c r="I220" s="491">
        <f t="shared" si="3"/>
        <v>48056</v>
      </c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620"/>
      <c r="AZ220" s="620"/>
      <c r="BA220" s="620"/>
      <c r="BB220" s="620"/>
      <c r="BC220" s="620"/>
      <c r="BD220" s="620"/>
      <c r="BE220" s="620"/>
      <c r="BF220" s="620"/>
      <c r="BG220" s="620"/>
      <c r="BH220" s="620"/>
      <c r="BI220" s="620"/>
      <c r="BJ220" s="620"/>
      <c r="BK220" s="620"/>
      <c r="BL220" s="620"/>
      <c r="BM220" s="620"/>
      <c r="BN220" s="620"/>
      <c r="BO220" s="620"/>
      <c r="BP220" s="620"/>
      <c r="BQ220" s="620"/>
      <c r="BR220" s="620"/>
      <c r="BS220" s="620"/>
      <c r="BT220" s="620"/>
      <c r="BU220" s="620"/>
      <c r="BV220" s="620" t="s">
        <v>2162</v>
      </c>
      <c r="BW220" s="620"/>
      <c r="BX220" s="620"/>
      <c r="BY220" s="620"/>
      <c r="BZ220" s="623"/>
    </row>
    <row r="221" spans="1:78" s="39" customFormat="1" x14ac:dyDescent="0.25">
      <c r="A221" s="40">
        <v>217</v>
      </c>
      <c r="B221" s="388" t="s">
        <v>1522</v>
      </c>
      <c r="C221" s="42" t="s">
        <v>58</v>
      </c>
      <c r="D221" s="42" t="s">
        <v>327</v>
      </c>
      <c r="E221" s="53" t="s">
        <v>392</v>
      </c>
      <c r="F221" s="53" t="s">
        <v>406</v>
      </c>
      <c r="G221" s="53">
        <v>2509013</v>
      </c>
      <c r="H221" s="491">
        <v>45896</v>
      </c>
      <c r="I221" s="491">
        <f t="shared" si="3"/>
        <v>48087</v>
      </c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620"/>
      <c r="AZ221" s="620"/>
      <c r="BA221" s="620"/>
      <c r="BB221" s="620"/>
      <c r="BC221" s="620"/>
      <c r="BD221" s="620"/>
      <c r="BE221" s="620"/>
      <c r="BF221" s="620"/>
      <c r="BG221" s="620"/>
      <c r="BH221" s="620"/>
      <c r="BI221" s="620"/>
      <c r="BJ221" s="620"/>
      <c r="BK221" s="620"/>
      <c r="BL221" s="620"/>
      <c r="BM221" s="620"/>
      <c r="BN221" s="620"/>
      <c r="BO221" s="620"/>
      <c r="BP221" s="620"/>
      <c r="BQ221" s="620"/>
      <c r="BR221" s="620"/>
      <c r="BS221" s="620"/>
      <c r="BT221" s="620"/>
      <c r="BU221" s="620"/>
      <c r="BV221" s="620"/>
      <c r="BW221" s="620" t="s">
        <v>2162</v>
      </c>
      <c r="BX221" s="620"/>
      <c r="BY221" s="620"/>
      <c r="BZ221" s="623"/>
    </row>
    <row r="222" spans="1:78" s="39" customFormat="1" x14ac:dyDescent="0.25">
      <c r="A222" s="40">
        <v>218</v>
      </c>
      <c r="B222" s="388" t="s">
        <v>1670</v>
      </c>
      <c r="C222" s="42" t="s">
        <v>58</v>
      </c>
      <c r="D222" s="43" t="s">
        <v>1026</v>
      </c>
      <c r="E222" s="53" t="s">
        <v>1080</v>
      </c>
      <c r="F222" s="417" t="s">
        <v>1104</v>
      </c>
      <c r="G222" s="53">
        <v>1505003</v>
      </c>
      <c r="H222" s="491">
        <v>45896</v>
      </c>
      <c r="I222" s="491">
        <f t="shared" si="3"/>
        <v>48087</v>
      </c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620"/>
      <c r="AZ222" s="620"/>
      <c r="BA222" s="620"/>
      <c r="BB222" s="620"/>
      <c r="BC222" s="620"/>
      <c r="BD222" s="620"/>
      <c r="BE222" s="620"/>
      <c r="BF222" s="620"/>
      <c r="BG222" s="620"/>
      <c r="BH222" s="620"/>
      <c r="BI222" s="620"/>
      <c r="BJ222" s="620"/>
      <c r="BK222" s="620"/>
      <c r="BL222" s="620"/>
      <c r="BM222" s="620"/>
      <c r="BN222" s="620"/>
      <c r="BO222" s="620"/>
      <c r="BP222" s="620"/>
      <c r="BQ222" s="620"/>
      <c r="BR222" s="620"/>
      <c r="BS222" s="620"/>
      <c r="BT222" s="620"/>
      <c r="BU222" s="620"/>
      <c r="BV222" s="620"/>
      <c r="BW222" s="620" t="s">
        <v>2162</v>
      </c>
      <c r="BX222" s="620"/>
      <c r="BY222" s="620"/>
      <c r="BZ222" s="623"/>
    </row>
    <row r="223" spans="1:78" s="39" customFormat="1" x14ac:dyDescent="0.25">
      <c r="A223" s="40">
        <v>219</v>
      </c>
      <c r="B223" s="388" t="s">
        <v>1584</v>
      </c>
      <c r="C223" s="42" t="s">
        <v>58</v>
      </c>
      <c r="D223" s="53" t="s">
        <v>597</v>
      </c>
      <c r="E223" s="53" t="s">
        <v>629</v>
      </c>
      <c r="F223" s="53" t="s">
        <v>633</v>
      </c>
      <c r="G223" s="53">
        <v>1112003</v>
      </c>
      <c r="H223" s="491">
        <v>45896</v>
      </c>
      <c r="I223" s="491">
        <f t="shared" si="3"/>
        <v>48087</v>
      </c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620"/>
      <c r="AZ223" s="620"/>
      <c r="BA223" s="620"/>
      <c r="BB223" s="620"/>
      <c r="BC223" s="620"/>
      <c r="BD223" s="620"/>
      <c r="BE223" s="620"/>
      <c r="BF223" s="620"/>
      <c r="BG223" s="620"/>
      <c r="BH223" s="620"/>
      <c r="BI223" s="620"/>
      <c r="BJ223" s="620"/>
      <c r="BK223" s="620"/>
      <c r="BL223" s="620"/>
      <c r="BM223" s="620"/>
      <c r="BN223" s="620"/>
      <c r="BO223" s="620"/>
      <c r="BP223" s="620"/>
      <c r="BQ223" s="620"/>
      <c r="BR223" s="620"/>
      <c r="BS223" s="620"/>
      <c r="BT223" s="620"/>
      <c r="BU223" s="620"/>
      <c r="BV223" s="620"/>
      <c r="BW223" s="620" t="s">
        <v>2162</v>
      </c>
      <c r="BX223" s="620"/>
      <c r="BY223" s="620"/>
      <c r="BZ223" s="623"/>
    </row>
    <row r="224" spans="1:78" s="39" customFormat="1" x14ac:dyDescent="0.25">
      <c r="A224" s="40">
        <v>220</v>
      </c>
      <c r="B224" s="53" t="s">
        <v>375</v>
      </c>
      <c r="C224" s="42" t="s">
        <v>58</v>
      </c>
      <c r="D224" s="59" t="s">
        <v>673</v>
      </c>
      <c r="E224" s="53" t="s">
        <v>769</v>
      </c>
      <c r="F224" s="53" t="s">
        <v>809</v>
      </c>
      <c r="G224" s="53">
        <v>2310031</v>
      </c>
      <c r="H224" s="491">
        <v>45922</v>
      </c>
      <c r="I224" s="491">
        <f t="shared" si="3"/>
        <v>48113</v>
      </c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620"/>
      <c r="AZ224" s="620"/>
      <c r="BA224" s="620"/>
      <c r="BB224" s="620"/>
      <c r="BC224" s="620"/>
      <c r="BD224" s="620"/>
      <c r="BE224" s="620"/>
      <c r="BF224" s="620"/>
      <c r="BG224" s="620"/>
      <c r="BH224" s="620"/>
      <c r="BI224" s="620"/>
      <c r="BJ224" s="620"/>
      <c r="BK224" s="620"/>
      <c r="BL224" s="620"/>
      <c r="BM224" s="620"/>
      <c r="BN224" s="620"/>
      <c r="BO224" s="620"/>
      <c r="BP224" s="620"/>
      <c r="BQ224" s="620"/>
      <c r="BR224" s="620"/>
      <c r="BS224" s="620"/>
      <c r="BT224" s="620"/>
      <c r="BU224" s="620"/>
      <c r="BV224" s="620"/>
      <c r="BW224" s="620"/>
      <c r="BX224" s="620" t="s">
        <v>2162</v>
      </c>
      <c r="BY224" s="620"/>
      <c r="BZ224" s="623"/>
    </row>
    <row r="225" spans="1:80" s="39" customFormat="1" x14ac:dyDescent="0.25">
      <c r="A225" s="40">
        <v>221</v>
      </c>
      <c r="B225" s="53" t="s">
        <v>375</v>
      </c>
      <c r="C225" s="42" t="s">
        <v>58</v>
      </c>
      <c r="D225" s="53" t="s">
        <v>902</v>
      </c>
      <c r="E225" s="53" t="s">
        <v>939</v>
      </c>
      <c r="F225" s="53" t="s">
        <v>984</v>
      </c>
      <c r="G225" s="53">
        <v>1109053</v>
      </c>
      <c r="H225" s="491">
        <v>45922</v>
      </c>
      <c r="I225" s="491">
        <f t="shared" si="3"/>
        <v>48113</v>
      </c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620"/>
      <c r="AZ225" s="620"/>
      <c r="BA225" s="620"/>
      <c r="BB225" s="620"/>
      <c r="BC225" s="620"/>
      <c r="BD225" s="620"/>
      <c r="BE225" s="620"/>
      <c r="BF225" s="620"/>
      <c r="BG225" s="620"/>
      <c r="BH225" s="620"/>
      <c r="BI225" s="620"/>
      <c r="BJ225" s="620"/>
      <c r="BK225" s="620"/>
      <c r="BL225" s="620"/>
      <c r="BM225" s="620"/>
      <c r="BN225" s="620"/>
      <c r="BO225" s="620"/>
      <c r="BP225" s="620"/>
      <c r="BQ225" s="620"/>
      <c r="BR225" s="620"/>
      <c r="BS225" s="620"/>
      <c r="BT225" s="620"/>
      <c r="BU225" s="620"/>
      <c r="BV225" s="620"/>
      <c r="BW225" s="620"/>
      <c r="BX225" s="620" t="s">
        <v>2162</v>
      </c>
      <c r="BY225" s="620"/>
      <c r="BZ225" s="623"/>
    </row>
    <row r="226" spans="1:80" s="39" customFormat="1" x14ac:dyDescent="0.25">
      <c r="A226" s="40">
        <v>222</v>
      </c>
      <c r="B226" s="53" t="s">
        <v>375</v>
      </c>
      <c r="C226" s="42" t="s">
        <v>58</v>
      </c>
      <c r="D226" s="42" t="s">
        <v>1120</v>
      </c>
      <c r="E226" s="53" t="s">
        <v>1199</v>
      </c>
      <c r="F226" s="53" t="s">
        <v>1220</v>
      </c>
      <c r="G226" s="53">
        <v>1204003</v>
      </c>
      <c r="H226" s="491">
        <v>45922</v>
      </c>
      <c r="I226" s="491">
        <f t="shared" si="3"/>
        <v>48113</v>
      </c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620"/>
      <c r="AZ226" s="620"/>
      <c r="BA226" s="620"/>
      <c r="BB226" s="620"/>
      <c r="BC226" s="620"/>
      <c r="BD226" s="620"/>
      <c r="BE226" s="620"/>
      <c r="BF226" s="620"/>
      <c r="BG226" s="620"/>
      <c r="BH226" s="620"/>
      <c r="BI226" s="620"/>
      <c r="BJ226" s="620"/>
      <c r="BK226" s="620"/>
      <c r="BL226" s="620"/>
      <c r="BM226" s="620"/>
      <c r="BN226" s="620"/>
      <c r="BO226" s="620"/>
      <c r="BP226" s="620"/>
      <c r="BQ226" s="620"/>
      <c r="BR226" s="620"/>
      <c r="BS226" s="620"/>
      <c r="BT226" s="620"/>
      <c r="BU226" s="620"/>
      <c r="BV226" s="620"/>
      <c r="BW226" s="620"/>
      <c r="BX226" s="620" t="s">
        <v>2162</v>
      </c>
      <c r="BY226" s="620"/>
      <c r="BZ226" s="623"/>
    </row>
    <row r="227" spans="1:80" s="39" customFormat="1" x14ac:dyDescent="0.25">
      <c r="A227" s="40">
        <v>223</v>
      </c>
      <c r="B227" s="53" t="s">
        <v>375</v>
      </c>
      <c r="C227" s="42" t="s">
        <v>334</v>
      </c>
      <c r="D227" s="42" t="s">
        <v>327</v>
      </c>
      <c r="E227" s="42" t="s">
        <v>328</v>
      </c>
      <c r="F227" s="42" t="s">
        <v>376</v>
      </c>
      <c r="G227" s="53">
        <v>1702001</v>
      </c>
      <c r="H227" s="491">
        <v>45953</v>
      </c>
      <c r="I227" s="491">
        <f t="shared" si="3"/>
        <v>48144</v>
      </c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620"/>
      <c r="AZ227" s="620"/>
      <c r="BA227" s="620"/>
      <c r="BB227" s="620"/>
      <c r="BC227" s="620"/>
      <c r="BD227" s="620"/>
      <c r="BE227" s="620"/>
      <c r="BF227" s="620"/>
      <c r="BG227" s="620"/>
      <c r="BH227" s="620"/>
      <c r="BI227" s="620"/>
      <c r="BJ227" s="620"/>
      <c r="BK227" s="620"/>
      <c r="BL227" s="620"/>
      <c r="BM227" s="620"/>
      <c r="BN227" s="620"/>
      <c r="BO227" s="620"/>
      <c r="BP227" s="620"/>
      <c r="BQ227" s="620"/>
      <c r="BR227" s="620"/>
      <c r="BS227" s="620"/>
      <c r="BT227" s="620"/>
      <c r="BU227" s="620"/>
      <c r="BV227" s="620"/>
      <c r="BW227" s="620"/>
      <c r="BX227" s="620"/>
      <c r="BY227" s="620" t="s">
        <v>2162</v>
      </c>
      <c r="BZ227" s="623"/>
    </row>
    <row r="228" spans="1:80" s="39" customFormat="1" x14ac:dyDescent="0.25">
      <c r="A228" s="40">
        <v>224</v>
      </c>
      <c r="B228" s="53" t="s">
        <v>375</v>
      </c>
      <c r="C228" s="42" t="s">
        <v>30</v>
      </c>
      <c r="D228" s="42" t="s">
        <v>327</v>
      </c>
      <c r="E228" s="42" t="s">
        <v>328</v>
      </c>
      <c r="F228" s="42" t="s">
        <v>366</v>
      </c>
      <c r="G228" s="53">
        <v>1702001</v>
      </c>
      <c r="H228" s="491">
        <v>45953</v>
      </c>
      <c r="I228" s="491">
        <f t="shared" si="3"/>
        <v>48144</v>
      </c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620"/>
      <c r="AZ228" s="620"/>
      <c r="BA228" s="620"/>
      <c r="BB228" s="620"/>
      <c r="BC228" s="620"/>
      <c r="BD228" s="620"/>
      <c r="BE228" s="620"/>
      <c r="BF228" s="620"/>
      <c r="BG228" s="620"/>
      <c r="BH228" s="620"/>
      <c r="BI228" s="620"/>
      <c r="BJ228" s="620"/>
      <c r="BK228" s="620"/>
      <c r="BL228" s="620"/>
      <c r="BM228" s="620"/>
      <c r="BN228" s="620"/>
      <c r="BO228" s="620"/>
      <c r="BP228" s="620"/>
      <c r="BQ228" s="620"/>
      <c r="BR228" s="620"/>
      <c r="BS228" s="620"/>
      <c r="BT228" s="620"/>
      <c r="BU228" s="620"/>
      <c r="BV228" s="620"/>
      <c r="BW228" s="620"/>
      <c r="BX228" s="620"/>
      <c r="BY228" s="620" t="s">
        <v>2162</v>
      </c>
      <c r="BZ228" s="623"/>
    </row>
    <row r="229" spans="1:80" s="39" customFormat="1" x14ac:dyDescent="0.25">
      <c r="A229" s="40">
        <v>225</v>
      </c>
      <c r="B229" s="53" t="s">
        <v>375</v>
      </c>
      <c r="C229" s="42" t="s">
        <v>30</v>
      </c>
      <c r="D229" s="53" t="s">
        <v>541</v>
      </c>
      <c r="E229" s="53" t="s">
        <v>542</v>
      </c>
      <c r="F229" s="42" t="s">
        <v>543</v>
      </c>
      <c r="G229" s="53">
        <v>1210002</v>
      </c>
      <c r="H229" s="491">
        <v>45953</v>
      </c>
      <c r="I229" s="491">
        <f t="shared" si="3"/>
        <v>48144</v>
      </c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620"/>
      <c r="AZ229" s="620"/>
      <c r="BA229" s="620"/>
      <c r="BB229" s="620"/>
      <c r="BC229" s="620"/>
      <c r="BD229" s="620"/>
      <c r="BE229" s="620"/>
      <c r="BF229" s="620"/>
      <c r="BG229" s="620"/>
      <c r="BH229" s="620"/>
      <c r="BI229" s="620"/>
      <c r="BJ229" s="620"/>
      <c r="BK229" s="620"/>
      <c r="BL229" s="620"/>
      <c r="BM229" s="620"/>
      <c r="BN229" s="620"/>
      <c r="BO229" s="620"/>
      <c r="BP229" s="620"/>
      <c r="BQ229" s="620"/>
      <c r="BR229" s="620"/>
      <c r="BS229" s="620"/>
      <c r="BT229" s="620"/>
      <c r="BU229" s="620"/>
      <c r="BV229" s="620"/>
      <c r="BW229" s="620"/>
      <c r="BX229" s="620"/>
      <c r="BY229" s="620" t="s">
        <v>2162</v>
      </c>
      <c r="BZ229" s="623"/>
    </row>
    <row r="230" spans="1:80" s="39" customFormat="1" x14ac:dyDescent="0.25">
      <c r="A230" s="40">
        <v>226</v>
      </c>
      <c r="B230" s="53" t="s">
        <v>375</v>
      </c>
      <c r="C230" s="42" t="s">
        <v>58</v>
      </c>
      <c r="D230" s="53" t="s">
        <v>902</v>
      </c>
      <c r="E230" s="418" t="s">
        <v>939</v>
      </c>
      <c r="F230" s="418" t="s">
        <v>989</v>
      </c>
      <c r="G230" s="53">
        <v>1902098</v>
      </c>
      <c r="H230" s="491">
        <v>45986</v>
      </c>
      <c r="I230" s="491">
        <f t="shared" si="3"/>
        <v>48177</v>
      </c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620"/>
      <c r="AZ230" s="620"/>
      <c r="BA230" s="620"/>
      <c r="BB230" s="620"/>
      <c r="BC230" s="620"/>
      <c r="BD230" s="620"/>
      <c r="BE230" s="620"/>
      <c r="BF230" s="620"/>
      <c r="BG230" s="620"/>
      <c r="BH230" s="620"/>
      <c r="BI230" s="620"/>
      <c r="BJ230" s="620"/>
      <c r="BK230" s="620"/>
      <c r="BL230" s="620"/>
      <c r="BM230" s="620"/>
      <c r="BN230" s="620"/>
      <c r="BO230" s="620"/>
      <c r="BP230" s="620"/>
      <c r="BQ230" s="620"/>
      <c r="BR230" s="620"/>
      <c r="BS230" s="620"/>
      <c r="BT230" s="620"/>
      <c r="BU230" s="620"/>
      <c r="BV230" s="620"/>
      <c r="BW230" s="620"/>
      <c r="BX230" s="620"/>
      <c r="BY230" s="620"/>
      <c r="BZ230" s="623" t="s">
        <v>2162</v>
      </c>
    </row>
    <row r="231" spans="1:80" s="39" customFormat="1" x14ac:dyDescent="0.25">
      <c r="A231" s="40">
        <v>227</v>
      </c>
      <c r="B231" s="53" t="s">
        <v>375</v>
      </c>
      <c r="C231" s="42" t="s">
        <v>58</v>
      </c>
      <c r="D231" s="53" t="s">
        <v>902</v>
      </c>
      <c r="E231" s="418" t="s">
        <v>939</v>
      </c>
      <c r="F231" s="418" t="s">
        <v>1647</v>
      </c>
      <c r="G231" s="53">
        <v>2509012</v>
      </c>
      <c r="H231" s="491">
        <v>45986</v>
      </c>
      <c r="I231" s="491">
        <f t="shared" si="3"/>
        <v>48177</v>
      </c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620"/>
      <c r="AZ231" s="620"/>
      <c r="BA231" s="620"/>
      <c r="BB231" s="620"/>
      <c r="BC231" s="620"/>
      <c r="BD231" s="620"/>
      <c r="BE231" s="620"/>
      <c r="BF231" s="620"/>
      <c r="BG231" s="620"/>
      <c r="BH231" s="620"/>
      <c r="BI231" s="620"/>
      <c r="BJ231" s="620"/>
      <c r="BK231" s="620"/>
      <c r="BL231" s="620"/>
      <c r="BM231" s="620"/>
      <c r="BN231" s="620"/>
      <c r="BO231" s="620"/>
      <c r="BP231" s="620"/>
      <c r="BQ231" s="620"/>
      <c r="BR231" s="620"/>
      <c r="BS231" s="620"/>
      <c r="BT231" s="620"/>
      <c r="BU231" s="620"/>
      <c r="BV231" s="620"/>
      <c r="BW231" s="620"/>
      <c r="BX231" s="620"/>
      <c r="BY231" s="620"/>
      <c r="BZ231" s="623" t="s">
        <v>2162</v>
      </c>
    </row>
    <row r="232" spans="1:80" s="39" customFormat="1" x14ac:dyDescent="0.25">
      <c r="A232" s="40">
        <v>228</v>
      </c>
      <c r="B232" s="53" t="s">
        <v>375</v>
      </c>
      <c r="C232" s="42" t="s">
        <v>58</v>
      </c>
      <c r="D232" s="53" t="s">
        <v>902</v>
      </c>
      <c r="E232" s="53" t="s">
        <v>939</v>
      </c>
      <c r="F232" s="45" t="s">
        <v>999</v>
      </c>
      <c r="G232" s="53">
        <v>1903002</v>
      </c>
      <c r="H232" s="491">
        <v>45986</v>
      </c>
      <c r="I232" s="491">
        <f t="shared" si="3"/>
        <v>48177</v>
      </c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620"/>
      <c r="AZ232" s="620"/>
      <c r="BA232" s="620"/>
      <c r="BB232" s="620"/>
      <c r="BC232" s="620"/>
      <c r="BD232" s="620"/>
      <c r="BE232" s="620"/>
      <c r="BF232" s="620"/>
      <c r="BG232" s="620"/>
      <c r="BH232" s="620"/>
      <c r="BI232" s="620"/>
      <c r="BJ232" s="620"/>
      <c r="BK232" s="620"/>
      <c r="BL232" s="620"/>
      <c r="BM232" s="620"/>
      <c r="BN232" s="620"/>
      <c r="BO232" s="620"/>
      <c r="BP232" s="620"/>
      <c r="BQ232" s="620"/>
      <c r="BR232" s="620"/>
      <c r="BS232" s="620"/>
      <c r="BT232" s="620"/>
      <c r="BU232" s="620"/>
      <c r="BV232" s="620"/>
      <c r="BW232" s="620"/>
      <c r="BX232" s="620"/>
      <c r="BY232" s="620"/>
      <c r="BZ232" s="623" t="s">
        <v>2162</v>
      </c>
    </row>
    <row r="233" spans="1:80" s="39" customFormat="1" ht="19.5" thickBot="1" x14ac:dyDescent="0.3">
      <c r="A233" s="264">
        <v>229</v>
      </c>
      <c r="B233" s="411" t="s">
        <v>375</v>
      </c>
      <c r="C233" s="90" t="s">
        <v>283</v>
      </c>
      <c r="D233" s="90" t="s">
        <v>115</v>
      </c>
      <c r="E233" s="411" t="s">
        <v>261</v>
      </c>
      <c r="F233" s="411" t="s">
        <v>1473</v>
      </c>
      <c r="G233" s="411">
        <v>1801046</v>
      </c>
      <c r="H233" s="493">
        <v>46011</v>
      </c>
      <c r="I233" s="493">
        <f t="shared" si="3"/>
        <v>48202</v>
      </c>
      <c r="J233" s="492"/>
      <c r="K233" s="492"/>
      <c r="L233" s="492"/>
      <c r="M233" s="492"/>
      <c r="N233" s="492"/>
      <c r="O233" s="492"/>
      <c r="P233" s="492"/>
      <c r="Q233" s="492"/>
      <c r="R233" s="492"/>
      <c r="S233" s="492"/>
      <c r="T233" s="492"/>
      <c r="U233" s="492"/>
      <c r="V233" s="492"/>
      <c r="W233" s="492"/>
      <c r="X233" s="492"/>
      <c r="Y233" s="492"/>
      <c r="Z233" s="492"/>
      <c r="AA233" s="492"/>
      <c r="AB233" s="492"/>
      <c r="AC233" s="492"/>
      <c r="AD233" s="492"/>
      <c r="AE233" s="492"/>
      <c r="AF233" s="492"/>
      <c r="AG233" s="492"/>
      <c r="AH233" s="492"/>
      <c r="AI233" s="492"/>
      <c r="AJ233" s="492"/>
      <c r="AK233" s="492"/>
      <c r="AL233" s="492"/>
      <c r="AM233" s="492"/>
      <c r="AN233" s="492"/>
      <c r="AO233" s="492"/>
      <c r="AP233" s="492"/>
      <c r="AQ233" s="492"/>
      <c r="AR233" s="492"/>
      <c r="AS233" s="492"/>
      <c r="AT233" s="492"/>
      <c r="AU233" s="492"/>
      <c r="AV233" s="492"/>
      <c r="AW233" s="492"/>
      <c r="AX233" s="492"/>
      <c r="AY233" s="632"/>
      <c r="AZ233" s="632"/>
      <c r="BA233" s="632"/>
      <c r="BB233" s="632"/>
      <c r="BC233" s="632"/>
      <c r="BD233" s="632"/>
      <c r="BE233" s="632"/>
      <c r="BF233" s="632"/>
      <c r="BG233" s="632"/>
      <c r="BH233" s="632"/>
      <c r="BI233" s="632"/>
      <c r="BJ233" s="632"/>
      <c r="BK233" s="632"/>
      <c r="BL233" s="632"/>
      <c r="BM233" s="632"/>
      <c r="BN233" s="632"/>
      <c r="BO233" s="632"/>
      <c r="BP233" s="632"/>
      <c r="BQ233" s="632"/>
      <c r="BR233" s="632"/>
      <c r="BS233" s="632"/>
      <c r="BT233" s="632"/>
      <c r="BU233" s="632"/>
      <c r="BV233" s="632"/>
      <c r="BW233" s="632"/>
      <c r="BX233" s="632"/>
      <c r="BY233" s="632"/>
      <c r="BZ233" s="633" t="s">
        <v>2162</v>
      </c>
    </row>
    <row r="234" spans="1:80" s="39" customFormat="1" ht="19.5" thickBot="1" x14ac:dyDescent="0.3">
      <c r="A234" s="629"/>
      <c r="B234" s="630"/>
      <c r="C234" s="630"/>
      <c r="D234" s="630"/>
      <c r="E234" s="630"/>
      <c r="F234" s="630"/>
      <c r="G234" s="630"/>
      <c r="H234" s="630"/>
      <c r="I234" s="631"/>
      <c r="J234" s="1134">
        <v>15</v>
      </c>
      <c r="K234" s="1134"/>
      <c r="L234" s="1134"/>
      <c r="M234" s="1134"/>
      <c r="N234" s="1134"/>
      <c r="O234" s="1134">
        <v>40</v>
      </c>
      <c r="P234" s="1134"/>
      <c r="Q234" s="1134"/>
      <c r="R234" s="1134"/>
      <c r="S234" s="1134"/>
      <c r="T234" s="1134"/>
      <c r="U234" s="1134"/>
      <c r="V234" s="1134"/>
      <c r="W234" s="1134"/>
      <c r="X234" s="1134"/>
      <c r="Y234" s="1134"/>
      <c r="Z234" s="1134"/>
      <c r="AA234" s="1134">
        <v>40</v>
      </c>
      <c r="AB234" s="1134"/>
      <c r="AC234" s="1134"/>
      <c r="AD234" s="1134"/>
      <c r="AE234" s="1134"/>
      <c r="AF234" s="1134"/>
      <c r="AG234" s="1134"/>
      <c r="AH234" s="1134"/>
      <c r="AI234" s="1134"/>
      <c r="AJ234" s="1134"/>
      <c r="AK234" s="1134"/>
      <c r="AL234" s="1134"/>
      <c r="AM234" s="1134">
        <v>39</v>
      </c>
      <c r="AN234" s="1134"/>
      <c r="AO234" s="1134"/>
      <c r="AP234" s="1134"/>
      <c r="AQ234" s="1134"/>
      <c r="AR234" s="1134"/>
      <c r="AS234" s="1134"/>
      <c r="AT234" s="1134"/>
      <c r="AU234" s="1134"/>
      <c r="AV234" s="1134"/>
      <c r="AW234" s="1134"/>
      <c r="AX234" s="1134"/>
      <c r="AY234" s="1134">
        <v>40</v>
      </c>
      <c r="AZ234" s="1134"/>
      <c r="BA234" s="1134"/>
      <c r="BB234" s="1134"/>
      <c r="BC234" s="1134"/>
      <c r="BD234" s="1134"/>
      <c r="BE234" s="1134"/>
      <c r="BF234" s="1134"/>
      <c r="BG234" s="1134"/>
      <c r="BH234" s="1134"/>
      <c r="BI234" s="1134"/>
      <c r="BJ234" s="1134"/>
      <c r="BK234" s="1134">
        <v>40</v>
      </c>
      <c r="BL234" s="1134"/>
      <c r="BM234" s="1134"/>
      <c r="BN234" s="1134"/>
      <c r="BO234" s="1134"/>
      <c r="BP234" s="1134"/>
      <c r="BQ234" s="1134"/>
      <c r="BR234" s="1134"/>
      <c r="BS234" s="1134"/>
      <c r="BT234" s="1134"/>
      <c r="BU234" s="1134"/>
      <c r="BV234" s="1134"/>
      <c r="BW234" s="1126">
        <v>13</v>
      </c>
      <c r="BX234" s="1127"/>
      <c r="BY234" s="1127"/>
      <c r="BZ234" s="1128"/>
    </row>
    <row r="235" spans="1:80" x14ac:dyDescent="0.25">
      <c r="CA235" s="39"/>
    </row>
    <row r="236" spans="1:80" x14ac:dyDescent="0.25">
      <c r="CA236" s="39"/>
    </row>
    <row r="237" spans="1:80" x14ac:dyDescent="0.25">
      <c r="CA237" s="39"/>
    </row>
    <row r="238" spans="1:80" x14ac:dyDescent="0.25">
      <c r="CB238" s="39"/>
    </row>
    <row r="239" spans="1:80" x14ac:dyDescent="0.25">
      <c r="CB239" s="39"/>
    </row>
    <row r="240" spans="1:80" x14ac:dyDescent="0.25">
      <c r="CB240" s="39"/>
    </row>
  </sheetData>
  <autoFilter ref="A4:I233" xr:uid="{45E86954-5D7E-40CE-9A85-B89171321791}"/>
  <mergeCells count="22">
    <mergeCell ref="C3:C4"/>
    <mergeCell ref="B3:B4"/>
    <mergeCell ref="A3:A4"/>
    <mergeCell ref="AM3:AX3"/>
    <mergeCell ref="AY3:BJ3"/>
    <mergeCell ref="J3:N3"/>
    <mergeCell ref="O3:Z3"/>
    <mergeCell ref="AA3:AL3"/>
    <mergeCell ref="D3:G3"/>
    <mergeCell ref="BW234:BZ234"/>
    <mergeCell ref="D1:AS1"/>
    <mergeCell ref="BW3:BZ3"/>
    <mergeCell ref="I3:I4"/>
    <mergeCell ref="H3:H4"/>
    <mergeCell ref="BK3:BV3"/>
    <mergeCell ref="J234:N234"/>
    <mergeCell ref="O234:Z234"/>
    <mergeCell ref="AA234:AL234"/>
    <mergeCell ref="AM234:AX234"/>
    <mergeCell ref="AY234:BJ234"/>
    <mergeCell ref="BK234:BV234"/>
    <mergeCell ref="H2:BZ2"/>
  </mergeCells>
  <conditionalFormatting sqref="F136">
    <cfRule type="duplicateValues" dxfId="236" priority="100"/>
  </conditionalFormatting>
  <conditionalFormatting sqref="F179">
    <cfRule type="duplicateValues" dxfId="235" priority="99"/>
  </conditionalFormatting>
  <printOptions horizontalCentered="1"/>
  <pageMargins left="0.25" right="0.25" top="0.75" bottom="0.75" header="0.3" footer="0.3"/>
  <pageSetup paperSize="8" scale="50" fitToHeight="0" orientation="landscape" horizontalDpi="300" verticalDpi="300" r:id="rId1"/>
  <headerFooter>
    <oddFooter>&amp;LF-PIK-IT-086-Rev.00&amp;CPage &amp;P of &amp;N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716E-9395-4F6F-B2A4-9D72A4DA5C8F}">
  <sheetPr>
    <tabColor rgb="FF00B050"/>
    <pageSetUpPr fitToPage="1"/>
  </sheetPr>
  <dimension ref="A1:AM308"/>
  <sheetViews>
    <sheetView showGridLines="0" view="pageBreakPreview" zoomScale="40" zoomScaleNormal="60" zoomScaleSheetLayoutView="40" workbookViewId="0">
      <selection activeCell="K45" sqref="K45"/>
    </sheetView>
  </sheetViews>
  <sheetFormatPr defaultColWidth="9.140625" defaultRowHeight="18.75" x14ac:dyDescent="0.25"/>
  <cols>
    <col min="1" max="1" width="13.140625" style="17" customWidth="1"/>
    <col min="2" max="2" width="26.140625" style="116" bestFit="1" customWidth="1"/>
    <col min="3" max="3" width="21.140625" style="38" customWidth="1"/>
    <col min="4" max="4" width="29" style="38" customWidth="1"/>
    <col min="5" max="5" width="28" style="38" customWidth="1"/>
    <col min="6" max="6" width="52.140625" style="38" customWidth="1"/>
    <col min="7" max="7" width="15.42578125" style="38" customWidth="1"/>
    <col min="8" max="8" width="17.42578125" style="17" customWidth="1"/>
    <col min="9" max="9" width="23.42578125" style="97" customWidth="1"/>
    <col min="10" max="10" width="23.7109375" style="97" customWidth="1"/>
    <col min="11" max="11" width="32.28515625" style="38" customWidth="1"/>
    <col min="12" max="12" width="21.42578125" style="38" customWidth="1"/>
    <col min="13" max="13" width="20.42578125" style="38" customWidth="1"/>
    <col min="14" max="26" width="15.7109375" style="62" customWidth="1"/>
    <col min="27" max="27" width="26.5703125" style="188" customWidth="1"/>
    <col min="28" max="28" width="32.7109375" style="62" customWidth="1"/>
    <col min="29" max="29" width="17.85546875" style="97" customWidth="1"/>
    <col min="30" max="30" width="50.140625" style="62" bestFit="1" customWidth="1"/>
    <col min="31" max="31" width="56.28515625" style="38" customWidth="1"/>
    <col min="32" max="32" width="20.85546875" style="38" customWidth="1"/>
    <col min="33" max="35" width="27.5703125" style="38" customWidth="1"/>
    <col min="36" max="36" width="18.28515625" style="1" customWidth="1"/>
    <col min="37" max="37" width="13.28515625" style="1" customWidth="1"/>
    <col min="38" max="38" width="12.5703125" style="1" customWidth="1"/>
    <col min="39" max="16384" width="9.140625" style="1"/>
  </cols>
  <sheetData>
    <row r="1" spans="1:38" ht="137.25" customHeight="1" thickBot="1" x14ac:dyDescent="0.3">
      <c r="A1" s="587"/>
      <c r="B1" s="413"/>
      <c r="C1" s="489"/>
      <c r="D1" s="1062" t="s">
        <v>1381</v>
      </c>
      <c r="E1" s="1062"/>
      <c r="F1" s="1062"/>
      <c r="G1" s="1062"/>
      <c r="H1" s="1062"/>
      <c r="I1" s="1062"/>
      <c r="J1" s="1062"/>
      <c r="K1" s="1062"/>
      <c r="L1" s="1062"/>
      <c r="M1" s="1062"/>
      <c r="N1" s="1062"/>
      <c r="O1" s="1062"/>
      <c r="P1" s="1062"/>
      <c r="Q1" s="1062"/>
      <c r="R1" s="1062"/>
      <c r="S1" s="1062"/>
      <c r="T1" s="489"/>
      <c r="U1" s="489"/>
      <c r="V1" s="489"/>
      <c r="W1" s="489"/>
      <c r="X1" s="489"/>
      <c r="Y1" s="588"/>
      <c r="Z1" s="1091" t="s">
        <v>1</v>
      </c>
      <c r="AA1" s="1091"/>
      <c r="AB1" s="1091"/>
      <c r="AC1" s="1091"/>
      <c r="AD1" s="1091"/>
      <c r="AE1" s="1"/>
      <c r="AF1" s="1"/>
      <c r="AG1" s="1"/>
      <c r="AH1" s="1"/>
      <c r="AI1" s="1"/>
    </row>
    <row r="2" spans="1:38" ht="19.5" customHeight="1" thickBot="1" x14ac:dyDescent="0.3">
      <c r="A2" s="577" t="s">
        <v>2699</v>
      </c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  <c r="V2" s="578"/>
      <c r="W2" s="578"/>
      <c r="X2" s="578"/>
      <c r="Y2" s="581"/>
      <c r="Z2" s="424"/>
      <c r="AA2" s="555"/>
      <c r="AB2" s="555"/>
      <c r="AC2" s="555"/>
      <c r="AD2" s="555"/>
      <c r="AE2" s="1"/>
      <c r="AF2" s="1"/>
      <c r="AG2" s="1"/>
      <c r="AH2" s="1"/>
      <c r="AI2" s="1"/>
    </row>
    <row r="3" spans="1:38" x14ac:dyDescent="0.25">
      <c r="A3" s="508"/>
      <c r="B3" s="510"/>
      <c r="C3" s="510"/>
      <c r="D3" s="950" t="s">
        <v>1715</v>
      </c>
      <c r="E3" s="951"/>
      <c r="F3" s="951"/>
      <c r="G3" s="952"/>
      <c r="H3" s="513"/>
      <c r="I3" s="582"/>
      <c r="J3" s="510"/>
      <c r="K3" s="515"/>
      <c r="L3" s="515"/>
      <c r="M3" s="1142" t="s">
        <v>1716</v>
      </c>
      <c r="N3" s="1142"/>
      <c r="O3" s="1142"/>
      <c r="P3" s="1142"/>
      <c r="Q3" s="1142"/>
      <c r="R3" s="1142"/>
      <c r="S3" s="1142"/>
      <c r="T3" s="1142"/>
      <c r="U3" s="1142"/>
      <c r="V3" s="1142"/>
      <c r="W3" s="1143"/>
      <c r="X3" s="1144"/>
      <c r="Y3" s="570"/>
      <c r="Z3" s="613"/>
      <c r="AA3" s="614"/>
      <c r="AB3" s="614"/>
      <c r="AC3" s="614"/>
      <c r="AD3" s="615"/>
      <c r="AE3" s="953"/>
      <c r="AF3" s="17"/>
      <c r="AG3" s="17"/>
      <c r="AH3" s="17"/>
      <c r="AI3" s="1"/>
    </row>
    <row r="4" spans="1:38" s="17" customFormat="1" ht="38.25" thickBot="1" x14ac:dyDescent="0.3">
      <c r="A4" s="574" t="s">
        <v>11</v>
      </c>
      <c r="B4" s="575" t="s">
        <v>12</v>
      </c>
      <c r="C4" s="575" t="s">
        <v>13</v>
      </c>
      <c r="D4" s="389" t="s">
        <v>14</v>
      </c>
      <c r="E4" s="389" t="s">
        <v>15</v>
      </c>
      <c r="F4" s="389" t="s">
        <v>16</v>
      </c>
      <c r="G4" s="389" t="s">
        <v>17</v>
      </c>
      <c r="H4" s="579" t="s">
        <v>2687</v>
      </c>
      <c r="I4" s="583" t="s">
        <v>1385</v>
      </c>
      <c r="J4" s="537" t="s">
        <v>18</v>
      </c>
      <c r="K4" s="537" t="s">
        <v>5</v>
      </c>
      <c r="L4" s="537" t="s">
        <v>6</v>
      </c>
      <c r="M4" s="392" t="s">
        <v>1386</v>
      </c>
      <c r="N4" s="392" t="s">
        <v>1387</v>
      </c>
      <c r="O4" s="392" t="s">
        <v>1388</v>
      </c>
      <c r="P4" s="392" t="s">
        <v>1389</v>
      </c>
      <c r="Q4" s="392" t="s">
        <v>1390</v>
      </c>
      <c r="R4" s="392" t="s">
        <v>1391</v>
      </c>
      <c r="S4" s="392" t="s">
        <v>1392</v>
      </c>
      <c r="T4" s="392" t="s">
        <v>339</v>
      </c>
      <c r="U4" s="392" t="s">
        <v>1393</v>
      </c>
      <c r="V4" s="392" t="s">
        <v>1394</v>
      </c>
      <c r="W4" s="392" t="s">
        <v>1395</v>
      </c>
      <c r="X4" s="580" t="s">
        <v>949</v>
      </c>
      <c r="Y4" s="576" t="s">
        <v>8</v>
      </c>
      <c r="Z4" s="608" t="s">
        <v>24</v>
      </c>
      <c r="AA4" s="609" t="s">
        <v>25</v>
      </c>
      <c r="AB4" s="609" t="s">
        <v>27</v>
      </c>
      <c r="AC4" s="609" t="s">
        <v>28</v>
      </c>
      <c r="AD4" s="616" t="s">
        <v>1402</v>
      </c>
      <c r="AE4" s="953"/>
    </row>
    <row r="5" spans="1:38" s="39" customFormat="1" x14ac:dyDescent="0.25">
      <c r="A5" s="28">
        <v>1</v>
      </c>
      <c r="B5" s="112" t="s">
        <v>1289</v>
      </c>
      <c r="C5" s="30" t="s">
        <v>30</v>
      </c>
      <c r="D5" s="30" t="s">
        <v>1120</v>
      </c>
      <c r="E5" s="400" t="s">
        <v>1120</v>
      </c>
      <c r="F5" s="112" t="s">
        <v>1290</v>
      </c>
      <c r="G5" s="112">
        <v>1011031</v>
      </c>
      <c r="H5" s="526">
        <v>44286</v>
      </c>
      <c r="I5" s="526">
        <f t="shared" ref="I5:I68" si="0">EDATE(H5,72)</f>
        <v>46477</v>
      </c>
      <c r="J5" s="112" t="s">
        <v>1291</v>
      </c>
      <c r="K5" s="112" t="s">
        <v>1292</v>
      </c>
      <c r="L5" s="112" t="s">
        <v>36</v>
      </c>
      <c r="M5" s="536" t="s">
        <v>1405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591" t="s">
        <v>1404</v>
      </c>
      <c r="Z5" s="611" t="s">
        <v>1409</v>
      </c>
      <c r="AA5" s="612" t="s">
        <v>1435</v>
      </c>
      <c r="AB5" s="405" t="s">
        <v>1411</v>
      </c>
      <c r="AC5" s="407" t="s">
        <v>1423</v>
      </c>
      <c r="AD5" s="568" t="s">
        <v>1436</v>
      </c>
      <c r="AE5" s="38"/>
      <c r="AF5" s="38"/>
      <c r="AG5" s="38"/>
      <c r="AH5" s="38"/>
      <c r="AI5" s="1"/>
      <c r="AJ5" s="1"/>
      <c r="AK5" s="1"/>
      <c r="AL5" s="1"/>
    </row>
    <row r="6" spans="1:38" s="39" customFormat="1" x14ac:dyDescent="0.25">
      <c r="A6" s="40">
        <v>2</v>
      </c>
      <c r="B6" s="53" t="s">
        <v>906</v>
      </c>
      <c r="C6" s="42" t="s">
        <v>30</v>
      </c>
      <c r="D6" s="53" t="s">
        <v>902</v>
      </c>
      <c r="E6" s="53" t="s">
        <v>902</v>
      </c>
      <c r="F6" s="53" t="s">
        <v>907</v>
      </c>
      <c r="G6" s="53">
        <v>1106001</v>
      </c>
      <c r="H6" s="491">
        <v>44286</v>
      </c>
      <c r="I6" s="526">
        <f t="shared" si="0"/>
        <v>46477</v>
      </c>
      <c r="J6" s="53" t="s">
        <v>908</v>
      </c>
      <c r="K6" s="53" t="s">
        <v>909</v>
      </c>
      <c r="L6" s="42" t="s">
        <v>36</v>
      </c>
      <c r="M6" s="504" t="s">
        <v>1405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90" t="s">
        <v>1404</v>
      </c>
      <c r="Z6" s="589" t="s">
        <v>1409</v>
      </c>
      <c r="AA6" s="503" t="s">
        <v>1435</v>
      </c>
      <c r="AB6" s="182" t="s">
        <v>1411</v>
      </c>
      <c r="AC6" s="12" t="s">
        <v>1423</v>
      </c>
      <c r="AD6" s="516" t="s">
        <v>1436</v>
      </c>
      <c r="AE6" s="38"/>
      <c r="AF6" s="38"/>
      <c r="AG6" s="38"/>
      <c r="AH6" s="38"/>
      <c r="AI6" s="1"/>
      <c r="AJ6" s="1"/>
      <c r="AK6" s="1"/>
      <c r="AL6" s="1"/>
    </row>
    <row r="7" spans="1:38" s="39" customFormat="1" x14ac:dyDescent="0.25">
      <c r="A7" s="40">
        <v>3</v>
      </c>
      <c r="B7" s="53" t="s">
        <v>109</v>
      </c>
      <c r="C7" s="42" t="s">
        <v>30</v>
      </c>
      <c r="D7" s="42" t="s">
        <v>59</v>
      </c>
      <c r="E7" s="53" t="s">
        <v>60</v>
      </c>
      <c r="F7" s="53" t="s">
        <v>110</v>
      </c>
      <c r="G7" s="53">
        <v>1112021</v>
      </c>
      <c r="H7" s="491">
        <v>44286</v>
      </c>
      <c r="I7" s="526">
        <f t="shared" si="0"/>
        <v>46477</v>
      </c>
      <c r="J7" s="53" t="s">
        <v>111</v>
      </c>
      <c r="K7" s="53" t="s">
        <v>112</v>
      </c>
      <c r="L7" s="42" t="s">
        <v>36</v>
      </c>
      <c r="M7" s="504" t="s">
        <v>1405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90" t="s">
        <v>1404</v>
      </c>
      <c r="Z7" s="589" t="s">
        <v>1409</v>
      </c>
      <c r="AA7" s="503" t="s">
        <v>1435</v>
      </c>
      <c r="AB7" s="182" t="s">
        <v>1411</v>
      </c>
      <c r="AC7" s="12" t="s">
        <v>1423</v>
      </c>
      <c r="AD7" s="516" t="s">
        <v>1436</v>
      </c>
      <c r="AE7" s="38"/>
      <c r="AF7" s="38"/>
      <c r="AG7" s="38"/>
      <c r="AH7" s="38"/>
      <c r="AI7" s="1"/>
      <c r="AJ7" s="1"/>
      <c r="AK7" s="1"/>
      <c r="AL7" s="1"/>
    </row>
    <row r="8" spans="1:38" s="39" customFormat="1" x14ac:dyDescent="0.25">
      <c r="A8" s="40">
        <v>4</v>
      </c>
      <c r="B8" s="53" t="s">
        <v>1014</v>
      </c>
      <c r="C8" s="42" t="s">
        <v>30</v>
      </c>
      <c r="D8" s="53" t="s">
        <v>902</v>
      </c>
      <c r="E8" s="53" t="s">
        <v>1004</v>
      </c>
      <c r="F8" s="53" t="s">
        <v>1015</v>
      </c>
      <c r="G8" s="53">
        <v>1104009</v>
      </c>
      <c r="H8" s="491">
        <v>44406</v>
      </c>
      <c r="I8" s="526">
        <f t="shared" si="0"/>
        <v>46597</v>
      </c>
      <c r="J8" s="53" t="s">
        <v>1016</v>
      </c>
      <c r="K8" s="53" t="s">
        <v>1017</v>
      </c>
      <c r="L8" s="42" t="s">
        <v>36</v>
      </c>
      <c r="M8" s="504" t="s">
        <v>1405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90" t="s">
        <v>1404</v>
      </c>
      <c r="Z8" s="572" t="s">
        <v>65</v>
      </c>
      <c r="AA8" s="12" t="s">
        <v>1414</v>
      </c>
      <c r="AB8" s="182" t="s">
        <v>67</v>
      </c>
      <c r="AC8" s="56" t="s">
        <v>68</v>
      </c>
      <c r="AD8" s="516" t="s">
        <v>1415</v>
      </c>
    </row>
    <row r="9" spans="1:38" s="39" customFormat="1" x14ac:dyDescent="0.25">
      <c r="A9" s="40">
        <v>5</v>
      </c>
      <c r="B9" s="42" t="s">
        <v>40</v>
      </c>
      <c r="C9" s="42" t="s">
        <v>30</v>
      </c>
      <c r="D9" s="43" t="s">
        <v>31</v>
      </c>
      <c r="E9" s="44" t="s">
        <v>32</v>
      </c>
      <c r="F9" s="45" t="s">
        <v>41</v>
      </c>
      <c r="G9" s="53">
        <v>1007001</v>
      </c>
      <c r="H9" s="491">
        <v>44406</v>
      </c>
      <c r="I9" s="526">
        <f t="shared" si="0"/>
        <v>46597</v>
      </c>
      <c r="J9" s="53" t="s">
        <v>42</v>
      </c>
      <c r="K9" s="53" t="s">
        <v>43</v>
      </c>
      <c r="L9" s="53" t="s">
        <v>36</v>
      </c>
      <c r="M9" s="504" t="s">
        <v>1405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90" t="s">
        <v>1404</v>
      </c>
      <c r="Z9" s="572" t="s">
        <v>65</v>
      </c>
      <c r="AA9" s="12" t="s">
        <v>1414</v>
      </c>
      <c r="AB9" s="182" t="s">
        <v>67</v>
      </c>
      <c r="AC9" s="56" t="s">
        <v>68</v>
      </c>
      <c r="AD9" s="516" t="s">
        <v>1415</v>
      </c>
      <c r="AE9" s="38"/>
    </row>
    <row r="10" spans="1:38" s="39" customFormat="1" x14ac:dyDescent="0.25">
      <c r="A10" s="40">
        <v>6</v>
      </c>
      <c r="B10" s="53" t="s">
        <v>47</v>
      </c>
      <c r="C10" s="42" t="s">
        <v>30</v>
      </c>
      <c r="D10" s="53" t="s">
        <v>31</v>
      </c>
      <c r="E10" s="44" t="s">
        <v>32</v>
      </c>
      <c r="F10" s="53" t="s">
        <v>48</v>
      </c>
      <c r="G10" s="53">
        <v>110501</v>
      </c>
      <c r="H10" s="491">
        <v>44406</v>
      </c>
      <c r="I10" s="526">
        <f t="shared" si="0"/>
        <v>46597</v>
      </c>
      <c r="J10" s="53" t="s">
        <v>49</v>
      </c>
      <c r="K10" s="53" t="s">
        <v>50</v>
      </c>
      <c r="L10" s="53" t="s">
        <v>36</v>
      </c>
      <c r="M10" s="504" t="s">
        <v>1405</v>
      </c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90" t="s">
        <v>1404</v>
      </c>
      <c r="Z10" s="572" t="s">
        <v>65</v>
      </c>
      <c r="AA10" s="12" t="s">
        <v>1414</v>
      </c>
      <c r="AB10" s="182" t="s">
        <v>67</v>
      </c>
      <c r="AC10" s="56" t="s">
        <v>68</v>
      </c>
      <c r="AD10" s="516" t="s">
        <v>1415</v>
      </c>
      <c r="AE10" s="38"/>
      <c r="AF10" s="38"/>
      <c r="AG10" s="38"/>
      <c r="AH10" s="38"/>
      <c r="AI10" s="1"/>
      <c r="AJ10" s="1"/>
      <c r="AK10" s="1"/>
      <c r="AL10" s="1"/>
    </row>
    <row r="11" spans="1:38" s="39" customFormat="1" x14ac:dyDescent="0.25">
      <c r="A11" s="40">
        <v>7</v>
      </c>
      <c r="B11" s="53" t="s">
        <v>52</v>
      </c>
      <c r="C11" s="42" t="s">
        <v>30</v>
      </c>
      <c r="D11" s="43" t="s">
        <v>31</v>
      </c>
      <c r="E11" s="44" t="s">
        <v>32</v>
      </c>
      <c r="F11" s="53" t="s">
        <v>53</v>
      </c>
      <c r="G11" s="53">
        <v>1008001</v>
      </c>
      <c r="H11" s="491">
        <v>44406</v>
      </c>
      <c r="I11" s="526">
        <f t="shared" si="0"/>
        <v>46597</v>
      </c>
      <c r="J11" s="53" t="s">
        <v>54</v>
      </c>
      <c r="K11" s="53" t="s">
        <v>55</v>
      </c>
      <c r="L11" s="53" t="s">
        <v>36</v>
      </c>
      <c r="M11" s="504" t="s">
        <v>1405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90" t="s">
        <v>1404</v>
      </c>
      <c r="Z11" s="572" t="s">
        <v>65</v>
      </c>
      <c r="AA11" s="12" t="s">
        <v>1414</v>
      </c>
      <c r="AB11" s="182" t="s">
        <v>67</v>
      </c>
      <c r="AC11" s="56" t="s">
        <v>68</v>
      </c>
      <c r="AD11" s="516" t="s">
        <v>1415</v>
      </c>
      <c r="AE11" s="38"/>
      <c r="AF11" s="38"/>
      <c r="AG11" s="38"/>
      <c r="AH11" s="38"/>
      <c r="AI11" s="1"/>
      <c r="AJ11" s="1"/>
      <c r="AK11" s="1"/>
      <c r="AL11" s="1"/>
    </row>
    <row r="12" spans="1:38" s="39" customFormat="1" x14ac:dyDescent="0.25">
      <c r="A12" s="40">
        <v>8</v>
      </c>
      <c r="B12" s="53" t="s">
        <v>897</v>
      </c>
      <c r="C12" s="42" t="s">
        <v>30</v>
      </c>
      <c r="D12" s="53" t="s">
        <v>823</v>
      </c>
      <c r="E12" s="53" t="s">
        <v>823</v>
      </c>
      <c r="F12" s="53" t="s">
        <v>898</v>
      </c>
      <c r="G12" s="53">
        <v>2205002</v>
      </c>
      <c r="H12" s="491">
        <v>44406</v>
      </c>
      <c r="I12" s="526">
        <f t="shared" si="0"/>
        <v>46597</v>
      </c>
      <c r="J12" s="53" t="s">
        <v>899</v>
      </c>
      <c r="K12" s="53" t="s">
        <v>900</v>
      </c>
      <c r="L12" s="42" t="s">
        <v>36</v>
      </c>
      <c r="M12" s="504" t="s">
        <v>1405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90" t="s">
        <v>1404</v>
      </c>
      <c r="Z12" s="572" t="s">
        <v>65</v>
      </c>
      <c r="AA12" s="12" t="s">
        <v>1414</v>
      </c>
      <c r="AB12" s="182" t="s">
        <v>67</v>
      </c>
      <c r="AC12" s="56" t="s">
        <v>68</v>
      </c>
      <c r="AD12" s="516" t="s">
        <v>1415</v>
      </c>
      <c r="AE12" s="38"/>
      <c r="AF12" s="38"/>
      <c r="AG12" s="38"/>
      <c r="AH12" s="38"/>
      <c r="AI12" s="1"/>
      <c r="AJ12" s="1"/>
      <c r="AK12" s="1"/>
      <c r="AL12" s="1"/>
    </row>
    <row r="13" spans="1:38" s="39" customFormat="1" x14ac:dyDescent="0.25">
      <c r="A13" s="40">
        <v>9</v>
      </c>
      <c r="B13" s="53" t="s">
        <v>818</v>
      </c>
      <c r="C13" s="42" t="s">
        <v>30</v>
      </c>
      <c r="D13" s="59" t="s">
        <v>673</v>
      </c>
      <c r="E13" s="43" t="s">
        <v>673</v>
      </c>
      <c r="F13" s="418" t="s">
        <v>819</v>
      </c>
      <c r="G13" s="53">
        <v>2311019</v>
      </c>
      <c r="H13" s="491">
        <v>44406</v>
      </c>
      <c r="I13" s="526">
        <f t="shared" si="0"/>
        <v>46597</v>
      </c>
      <c r="J13" s="418" t="s">
        <v>1621</v>
      </c>
      <c r="K13" s="418" t="s">
        <v>817</v>
      </c>
      <c r="L13" s="418" t="s">
        <v>36</v>
      </c>
      <c r="M13" s="504" t="s">
        <v>1405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90" t="s">
        <v>1404</v>
      </c>
      <c r="Z13" s="572" t="s">
        <v>65</v>
      </c>
      <c r="AA13" s="12" t="s">
        <v>1414</v>
      </c>
      <c r="AB13" s="182" t="s">
        <v>67</v>
      </c>
      <c r="AC13" s="56" t="s">
        <v>68</v>
      </c>
      <c r="AD13" s="516" t="s">
        <v>1415</v>
      </c>
      <c r="AE13" s="38"/>
      <c r="AF13" s="38"/>
      <c r="AG13" s="38"/>
      <c r="AH13" s="38"/>
      <c r="AI13" s="1"/>
      <c r="AJ13" s="1"/>
      <c r="AK13" s="1"/>
      <c r="AL13" s="1"/>
    </row>
    <row r="14" spans="1:38" s="39" customFormat="1" x14ac:dyDescent="0.25">
      <c r="A14" s="40">
        <v>10</v>
      </c>
      <c r="B14" s="53" t="s">
        <v>1072</v>
      </c>
      <c r="C14" s="42" t="s">
        <v>30</v>
      </c>
      <c r="D14" s="43" t="s">
        <v>1026</v>
      </c>
      <c r="E14" s="53" t="s">
        <v>1026</v>
      </c>
      <c r="F14" s="418" t="s">
        <v>1073</v>
      </c>
      <c r="G14" s="53">
        <v>2305002</v>
      </c>
      <c r="H14" s="491">
        <v>44406</v>
      </c>
      <c r="I14" s="526">
        <f t="shared" si="0"/>
        <v>46597</v>
      </c>
      <c r="J14" s="53" t="s">
        <v>314</v>
      </c>
      <c r="K14" s="53" t="s">
        <v>1074</v>
      </c>
      <c r="L14" s="42" t="s">
        <v>36</v>
      </c>
      <c r="M14" s="504" t="s">
        <v>1405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90" t="s">
        <v>1404</v>
      </c>
      <c r="Z14" s="572" t="s">
        <v>65</v>
      </c>
      <c r="AA14" s="12" t="s">
        <v>1414</v>
      </c>
      <c r="AB14" s="182" t="s">
        <v>67</v>
      </c>
      <c r="AC14" s="56" t="s">
        <v>68</v>
      </c>
      <c r="AD14" s="516" t="s">
        <v>1415</v>
      </c>
      <c r="AE14" s="38"/>
      <c r="AF14" s="38"/>
      <c r="AG14" s="38"/>
      <c r="AH14" s="38"/>
      <c r="AI14" s="1"/>
      <c r="AJ14" s="1"/>
      <c r="AK14" s="1"/>
      <c r="AL14" s="1"/>
    </row>
    <row r="15" spans="1:38" s="39" customFormat="1" x14ac:dyDescent="0.25">
      <c r="A15" s="40">
        <v>11</v>
      </c>
      <c r="B15" s="53" t="s">
        <v>1285</v>
      </c>
      <c r="C15" s="42" t="s">
        <v>30</v>
      </c>
      <c r="D15" s="42" t="s">
        <v>1120</v>
      </c>
      <c r="E15" s="42" t="s">
        <v>1120</v>
      </c>
      <c r="F15" s="53" t="s">
        <v>1286</v>
      </c>
      <c r="G15" s="53">
        <v>2305001</v>
      </c>
      <c r="H15" s="491">
        <v>44406</v>
      </c>
      <c r="I15" s="526">
        <f t="shared" si="0"/>
        <v>46597</v>
      </c>
      <c r="J15" s="53" t="s">
        <v>1287</v>
      </c>
      <c r="K15" s="53" t="s">
        <v>1288</v>
      </c>
      <c r="L15" s="53" t="s">
        <v>36</v>
      </c>
      <c r="M15" s="504" t="s">
        <v>1405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90" t="s">
        <v>1404</v>
      </c>
      <c r="Z15" s="572" t="s">
        <v>65</v>
      </c>
      <c r="AA15" s="12" t="s">
        <v>1414</v>
      </c>
      <c r="AB15" s="182" t="s">
        <v>67</v>
      </c>
      <c r="AC15" s="56" t="s">
        <v>68</v>
      </c>
      <c r="AD15" s="516" t="s">
        <v>1415</v>
      </c>
      <c r="AE15" s="38"/>
      <c r="AF15" s="38"/>
      <c r="AG15" s="38"/>
      <c r="AH15" s="38"/>
      <c r="AI15" s="1"/>
      <c r="AJ15" s="1"/>
      <c r="AK15" s="1"/>
      <c r="AL15" s="1"/>
    </row>
    <row r="16" spans="1:38" s="39" customFormat="1" x14ac:dyDescent="0.25">
      <c r="A16" s="40">
        <v>12</v>
      </c>
      <c r="B16" s="53" t="s">
        <v>1194</v>
      </c>
      <c r="C16" s="42" t="s">
        <v>30</v>
      </c>
      <c r="D16" s="42" t="s">
        <v>1120</v>
      </c>
      <c r="E16" s="88" t="s">
        <v>1180</v>
      </c>
      <c r="F16" s="53" t="s">
        <v>1195</v>
      </c>
      <c r="G16" s="53">
        <v>1301030</v>
      </c>
      <c r="H16" s="491">
        <v>44406</v>
      </c>
      <c r="I16" s="526">
        <f t="shared" si="0"/>
        <v>46597</v>
      </c>
      <c r="J16" s="53" t="s">
        <v>1196</v>
      </c>
      <c r="K16" s="42" t="s">
        <v>1197</v>
      </c>
      <c r="L16" s="42" t="s">
        <v>36</v>
      </c>
      <c r="M16" s="504" t="s">
        <v>1405</v>
      </c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90" t="s">
        <v>1404</v>
      </c>
      <c r="Z16" s="572" t="s">
        <v>65</v>
      </c>
      <c r="AA16" s="12" t="s">
        <v>1414</v>
      </c>
      <c r="AB16" s="182" t="s">
        <v>67</v>
      </c>
      <c r="AC16" s="56" t="s">
        <v>68</v>
      </c>
      <c r="AD16" s="516" t="s">
        <v>1415</v>
      </c>
      <c r="AE16" s="38"/>
      <c r="AF16" s="38"/>
      <c r="AG16" s="38"/>
      <c r="AH16" s="38"/>
      <c r="AI16" s="1"/>
      <c r="AJ16" s="1"/>
      <c r="AK16" s="1"/>
      <c r="AL16" s="1"/>
    </row>
    <row r="17" spans="1:38" s="39" customFormat="1" x14ac:dyDescent="0.25">
      <c r="A17" s="40">
        <v>13</v>
      </c>
      <c r="B17" s="53" t="s">
        <v>603</v>
      </c>
      <c r="C17" s="42" t="s">
        <v>30</v>
      </c>
      <c r="D17" s="53" t="s">
        <v>597</v>
      </c>
      <c r="E17" s="53" t="s">
        <v>598</v>
      </c>
      <c r="F17" s="53" t="s">
        <v>604</v>
      </c>
      <c r="G17" s="53">
        <v>1301005</v>
      </c>
      <c r="H17" s="491">
        <v>44406</v>
      </c>
      <c r="I17" s="526">
        <f t="shared" si="0"/>
        <v>46597</v>
      </c>
      <c r="J17" s="53" t="s">
        <v>605</v>
      </c>
      <c r="K17" s="53" t="s">
        <v>606</v>
      </c>
      <c r="L17" s="53" t="s">
        <v>36</v>
      </c>
      <c r="M17" s="504" t="s">
        <v>1405</v>
      </c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90" t="s">
        <v>1404</v>
      </c>
      <c r="Z17" s="572" t="s">
        <v>65</v>
      </c>
      <c r="AA17" s="12" t="s">
        <v>1414</v>
      </c>
      <c r="AB17" s="182" t="s">
        <v>67</v>
      </c>
      <c r="AC17" s="56" t="s">
        <v>68</v>
      </c>
      <c r="AD17" s="516" t="s">
        <v>1415</v>
      </c>
      <c r="AE17" s="38"/>
      <c r="AF17" s="38"/>
      <c r="AG17" s="38"/>
      <c r="AH17" s="38"/>
      <c r="AI17" s="1"/>
      <c r="AJ17" s="1"/>
      <c r="AK17" s="1"/>
      <c r="AL17" s="1"/>
    </row>
    <row r="18" spans="1:38" s="39" customFormat="1" x14ac:dyDescent="0.25">
      <c r="A18" s="40">
        <v>14</v>
      </c>
      <c r="B18" s="53" t="s">
        <v>980</v>
      </c>
      <c r="C18" s="42" t="s">
        <v>30</v>
      </c>
      <c r="D18" s="53" t="s">
        <v>902</v>
      </c>
      <c r="E18" s="53" t="s">
        <v>939</v>
      </c>
      <c r="F18" s="53" t="s">
        <v>981</v>
      </c>
      <c r="G18" s="53">
        <v>1109118</v>
      </c>
      <c r="H18" s="491">
        <v>44406</v>
      </c>
      <c r="I18" s="526">
        <f t="shared" si="0"/>
        <v>46597</v>
      </c>
      <c r="J18" s="53" t="s">
        <v>982</v>
      </c>
      <c r="K18" s="53" t="s">
        <v>983</v>
      </c>
      <c r="L18" s="42" t="s">
        <v>36</v>
      </c>
      <c r="M18" s="504" t="s">
        <v>1405</v>
      </c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90" t="s">
        <v>1404</v>
      </c>
      <c r="Z18" s="572" t="s">
        <v>65</v>
      </c>
      <c r="AA18" s="12" t="s">
        <v>1414</v>
      </c>
      <c r="AB18" s="182" t="s">
        <v>67</v>
      </c>
      <c r="AC18" s="56" t="s">
        <v>68</v>
      </c>
      <c r="AD18" s="516" t="s">
        <v>1415</v>
      </c>
      <c r="AE18" s="38"/>
      <c r="AF18" s="38"/>
      <c r="AG18" s="38"/>
      <c r="AH18" s="38"/>
      <c r="AI18" s="1"/>
      <c r="AJ18" s="1"/>
      <c r="AK18" s="1"/>
      <c r="AL18" s="1"/>
    </row>
    <row r="19" spans="1:38" s="39" customFormat="1" x14ac:dyDescent="0.25">
      <c r="A19" s="40">
        <v>15</v>
      </c>
      <c r="B19" s="53" t="s">
        <v>524</v>
      </c>
      <c r="C19" s="42" t="s">
        <v>30</v>
      </c>
      <c r="D19" s="42" t="s">
        <v>510</v>
      </c>
      <c r="E19" s="53" t="s">
        <v>510</v>
      </c>
      <c r="F19" s="53" t="s">
        <v>525</v>
      </c>
      <c r="G19" s="53">
        <v>1508002</v>
      </c>
      <c r="H19" s="491">
        <v>44406</v>
      </c>
      <c r="I19" s="526">
        <f t="shared" si="0"/>
        <v>46597</v>
      </c>
      <c r="J19" s="53" t="s">
        <v>526</v>
      </c>
      <c r="K19" s="53" t="s">
        <v>527</v>
      </c>
      <c r="L19" s="53" t="s">
        <v>36</v>
      </c>
      <c r="M19" s="504" t="s">
        <v>1405</v>
      </c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90" t="s">
        <v>1404</v>
      </c>
      <c r="Z19" s="572" t="s">
        <v>65</v>
      </c>
      <c r="AA19" s="12" t="s">
        <v>1414</v>
      </c>
      <c r="AB19" s="182" t="s">
        <v>67</v>
      </c>
      <c r="AC19" s="56" t="s">
        <v>68</v>
      </c>
      <c r="AD19" s="516" t="s">
        <v>1415</v>
      </c>
      <c r="AE19" s="38"/>
      <c r="AF19" s="38"/>
      <c r="AG19" s="38"/>
      <c r="AH19" s="38"/>
      <c r="AI19" s="1"/>
      <c r="AJ19" s="1"/>
      <c r="AK19" s="1"/>
      <c r="AL19" s="1"/>
    </row>
    <row r="20" spans="1:38" s="39" customFormat="1" x14ac:dyDescent="0.25">
      <c r="A20" s="40">
        <v>16</v>
      </c>
      <c r="B20" s="53" t="s">
        <v>571</v>
      </c>
      <c r="C20" s="42" t="s">
        <v>30</v>
      </c>
      <c r="D20" s="53" t="s">
        <v>541</v>
      </c>
      <c r="E20" s="53" t="s">
        <v>541</v>
      </c>
      <c r="F20" s="53" t="s">
        <v>572</v>
      </c>
      <c r="G20" s="53">
        <v>1008004</v>
      </c>
      <c r="H20" s="491">
        <v>44406</v>
      </c>
      <c r="I20" s="526">
        <f t="shared" si="0"/>
        <v>46597</v>
      </c>
      <c r="J20" s="53" t="s">
        <v>573</v>
      </c>
      <c r="K20" s="53" t="s">
        <v>574</v>
      </c>
      <c r="L20" s="42" t="s">
        <v>36</v>
      </c>
      <c r="M20" s="504" t="s">
        <v>1405</v>
      </c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90" t="s">
        <v>1404</v>
      </c>
      <c r="Z20" s="572" t="s">
        <v>65</v>
      </c>
      <c r="AA20" s="12" t="s">
        <v>1414</v>
      </c>
      <c r="AB20" s="182" t="s">
        <v>67</v>
      </c>
      <c r="AC20" s="56" t="s">
        <v>68</v>
      </c>
      <c r="AD20" s="516" t="s">
        <v>1415</v>
      </c>
      <c r="AE20" s="38"/>
      <c r="AF20" s="38"/>
      <c r="AG20" s="38"/>
      <c r="AH20" s="38"/>
      <c r="AI20" s="1"/>
      <c r="AJ20" s="1"/>
      <c r="AK20" s="1"/>
      <c r="AL20" s="1"/>
    </row>
    <row r="21" spans="1:38" s="39" customFormat="1" x14ac:dyDescent="0.25">
      <c r="A21" s="40">
        <v>17</v>
      </c>
      <c r="B21" s="53" t="s">
        <v>648</v>
      </c>
      <c r="C21" s="42" t="s">
        <v>30</v>
      </c>
      <c r="D21" s="53" t="s">
        <v>597</v>
      </c>
      <c r="E21" s="53" t="s">
        <v>597</v>
      </c>
      <c r="F21" s="53" t="s">
        <v>649</v>
      </c>
      <c r="G21" s="53">
        <v>2205001</v>
      </c>
      <c r="H21" s="491">
        <v>44406</v>
      </c>
      <c r="I21" s="526">
        <f t="shared" si="0"/>
        <v>46597</v>
      </c>
      <c r="J21" s="53" t="s">
        <v>650</v>
      </c>
      <c r="K21" s="53" t="s">
        <v>651</v>
      </c>
      <c r="L21" s="53" t="s">
        <v>36</v>
      </c>
      <c r="M21" s="504" t="s">
        <v>1405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90" t="s">
        <v>1404</v>
      </c>
      <c r="Z21" s="572" t="s">
        <v>65</v>
      </c>
      <c r="AA21" s="12" t="s">
        <v>1414</v>
      </c>
      <c r="AB21" s="182" t="s">
        <v>67</v>
      </c>
      <c r="AC21" s="56" t="s">
        <v>68</v>
      </c>
      <c r="AD21" s="516" t="s">
        <v>1415</v>
      </c>
      <c r="AE21" s="38"/>
      <c r="AF21" s="38"/>
      <c r="AG21" s="38"/>
      <c r="AH21" s="38"/>
      <c r="AI21" s="1"/>
      <c r="AJ21" s="1"/>
      <c r="AK21" s="1"/>
      <c r="AL21" s="1"/>
    </row>
    <row r="22" spans="1:38" s="39" customFormat="1" x14ac:dyDescent="0.25">
      <c r="A22" s="40">
        <v>18</v>
      </c>
      <c r="B22" s="53" t="s">
        <v>318</v>
      </c>
      <c r="C22" s="42" t="s">
        <v>30</v>
      </c>
      <c r="D22" s="42" t="s">
        <v>115</v>
      </c>
      <c r="E22" s="42" t="s">
        <v>261</v>
      </c>
      <c r="F22" s="416" t="s">
        <v>319</v>
      </c>
      <c r="G22" s="53">
        <v>1205001</v>
      </c>
      <c r="H22" s="491">
        <v>44406</v>
      </c>
      <c r="I22" s="526">
        <f t="shared" si="0"/>
        <v>46597</v>
      </c>
      <c r="J22" s="53" t="s">
        <v>320</v>
      </c>
      <c r="K22" s="53" t="s">
        <v>321</v>
      </c>
      <c r="L22" s="53" t="s">
        <v>36</v>
      </c>
      <c r="M22" s="504" t="s">
        <v>1405</v>
      </c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90" t="s">
        <v>1404</v>
      </c>
      <c r="Z22" s="572" t="s">
        <v>65</v>
      </c>
      <c r="AA22" s="12" t="s">
        <v>1414</v>
      </c>
      <c r="AB22" s="182" t="s">
        <v>67</v>
      </c>
      <c r="AC22" s="56" t="s">
        <v>68</v>
      </c>
      <c r="AD22" s="516" t="s">
        <v>1415</v>
      </c>
      <c r="AE22" s="38"/>
      <c r="AF22" s="38"/>
      <c r="AG22" s="38"/>
      <c r="AH22" s="38"/>
      <c r="AI22" s="1"/>
      <c r="AJ22" s="1"/>
      <c r="AK22" s="1"/>
      <c r="AL22" s="1"/>
    </row>
    <row r="23" spans="1:38" s="39" customFormat="1" x14ac:dyDescent="0.25">
      <c r="A23" s="40">
        <v>19</v>
      </c>
      <c r="B23" s="53" t="s">
        <v>417</v>
      </c>
      <c r="C23" s="42" t="s">
        <v>30</v>
      </c>
      <c r="D23" s="53" t="s">
        <v>413</v>
      </c>
      <c r="E23" s="53" t="s">
        <v>413</v>
      </c>
      <c r="F23" s="53" t="s">
        <v>418</v>
      </c>
      <c r="G23" s="53">
        <v>1011006</v>
      </c>
      <c r="H23" s="491">
        <v>44406</v>
      </c>
      <c r="I23" s="526">
        <f t="shared" si="0"/>
        <v>46597</v>
      </c>
      <c r="J23" s="53" t="s">
        <v>419</v>
      </c>
      <c r="K23" s="53" t="s">
        <v>420</v>
      </c>
      <c r="L23" s="42" t="s">
        <v>36</v>
      </c>
      <c r="M23" s="504" t="s">
        <v>1405</v>
      </c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90" t="s">
        <v>1404</v>
      </c>
      <c r="Z23" s="572" t="s">
        <v>65</v>
      </c>
      <c r="AA23" s="12" t="s">
        <v>1414</v>
      </c>
      <c r="AB23" s="182" t="s">
        <v>67</v>
      </c>
      <c r="AC23" s="56" t="s">
        <v>68</v>
      </c>
      <c r="AD23" s="516" t="s">
        <v>1415</v>
      </c>
    </row>
    <row r="24" spans="1:38" s="39" customFormat="1" x14ac:dyDescent="0.25">
      <c r="A24" s="40">
        <v>20</v>
      </c>
      <c r="B24" s="53" t="s">
        <v>663</v>
      </c>
      <c r="C24" s="42" t="s">
        <v>30</v>
      </c>
      <c r="D24" s="53" t="s">
        <v>597</v>
      </c>
      <c r="E24" s="53" t="s">
        <v>653</v>
      </c>
      <c r="F24" s="53" t="s">
        <v>664</v>
      </c>
      <c r="G24" s="53">
        <v>1011014</v>
      </c>
      <c r="H24" s="491">
        <v>44406</v>
      </c>
      <c r="I24" s="526">
        <f t="shared" si="0"/>
        <v>46597</v>
      </c>
      <c r="J24" s="53" t="s">
        <v>665</v>
      </c>
      <c r="K24" s="53" t="s">
        <v>666</v>
      </c>
      <c r="L24" s="53" t="s">
        <v>36</v>
      </c>
      <c r="M24" s="504" t="s">
        <v>1405</v>
      </c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90" t="s">
        <v>1404</v>
      </c>
      <c r="Z24" s="572" t="s">
        <v>65</v>
      </c>
      <c r="AA24" s="12" t="s">
        <v>1414</v>
      </c>
      <c r="AB24" s="182" t="s">
        <v>67</v>
      </c>
      <c r="AC24" s="56" t="s">
        <v>68</v>
      </c>
      <c r="AD24" s="516" t="s">
        <v>1415</v>
      </c>
      <c r="AE24" s="38"/>
      <c r="AF24" s="38"/>
      <c r="AG24" s="38"/>
      <c r="AH24" s="38"/>
      <c r="AI24" s="1"/>
      <c r="AJ24" s="1"/>
      <c r="AK24" s="1"/>
      <c r="AL24" s="1"/>
    </row>
    <row r="25" spans="1:38" s="39" customFormat="1" x14ac:dyDescent="0.25">
      <c r="A25" s="40">
        <v>21</v>
      </c>
      <c r="B25" s="65" t="s">
        <v>323</v>
      </c>
      <c r="C25" s="42" t="s">
        <v>30</v>
      </c>
      <c r="D25" s="59" t="s">
        <v>673</v>
      </c>
      <c r="E25" s="53" t="s">
        <v>769</v>
      </c>
      <c r="F25" s="42" t="s">
        <v>815</v>
      </c>
      <c r="G25" s="53">
        <v>1306001</v>
      </c>
      <c r="H25" s="491">
        <v>44406</v>
      </c>
      <c r="I25" s="526">
        <f t="shared" si="0"/>
        <v>46597</v>
      </c>
      <c r="J25" s="418" t="s">
        <v>325</v>
      </c>
      <c r="K25" s="418" t="s">
        <v>32</v>
      </c>
      <c r="L25" s="53" t="s">
        <v>36</v>
      </c>
      <c r="M25" s="504" t="s">
        <v>1405</v>
      </c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90" t="s">
        <v>1404</v>
      </c>
      <c r="Z25" s="572" t="s">
        <v>65</v>
      </c>
      <c r="AA25" s="12" t="s">
        <v>1414</v>
      </c>
      <c r="AB25" s="182" t="s">
        <v>67</v>
      </c>
      <c r="AC25" s="56" t="s">
        <v>68</v>
      </c>
      <c r="AD25" s="516" t="s">
        <v>1415</v>
      </c>
      <c r="AE25" s="38"/>
      <c r="AF25" s="38"/>
      <c r="AG25" s="38"/>
      <c r="AH25" s="38"/>
      <c r="AI25" s="1"/>
      <c r="AJ25" s="1"/>
      <c r="AK25" s="1"/>
      <c r="AL25" s="1"/>
    </row>
    <row r="26" spans="1:38" s="39" customFormat="1" x14ac:dyDescent="0.25">
      <c r="A26" s="40">
        <v>22</v>
      </c>
      <c r="B26" s="53" t="s">
        <v>913</v>
      </c>
      <c r="C26" s="42" t="s">
        <v>30</v>
      </c>
      <c r="D26" s="53" t="s">
        <v>902</v>
      </c>
      <c r="E26" s="53" t="s">
        <v>902</v>
      </c>
      <c r="F26" s="53" t="s">
        <v>914</v>
      </c>
      <c r="G26" s="53">
        <v>1100201</v>
      </c>
      <c r="H26" s="491">
        <v>44406</v>
      </c>
      <c r="I26" s="526">
        <f t="shared" si="0"/>
        <v>46597</v>
      </c>
      <c r="J26" s="53" t="s">
        <v>915</v>
      </c>
      <c r="K26" s="53" t="s">
        <v>916</v>
      </c>
      <c r="L26" s="42" t="s">
        <v>36</v>
      </c>
      <c r="M26" s="504" t="s">
        <v>1405</v>
      </c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90" t="s">
        <v>1404</v>
      </c>
      <c r="Z26" s="572" t="s">
        <v>65</v>
      </c>
      <c r="AA26" s="12" t="s">
        <v>1414</v>
      </c>
      <c r="AB26" s="182" t="s">
        <v>67</v>
      </c>
      <c r="AC26" s="56" t="s">
        <v>68</v>
      </c>
      <c r="AD26" s="516" t="s">
        <v>1415</v>
      </c>
      <c r="AE26" s="38"/>
      <c r="AF26" s="38"/>
      <c r="AG26" s="38"/>
      <c r="AH26" s="38"/>
      <c r="AI26" s="1"/>
      <c r="AJ26" s="1"/>
      <c r="AK26" s="1"/>
      <c r="AL26" s="1"/>
    </row>
    <row r="27" spans="1:38" s="39" customFormat="1" x14ac:dyDescent="0.25">
      <c r="A27" s="40">
        <v>23</v>
      </c>
      <c r="B27" s="53" t="s">
        <v>309</v>
      </c>
      <c r="C27" s="42" t="s">
        <v>30</v>
      </c>
      <c r="D27" s="42" t="s">
        <v>115</v>
      </c>
      <c r="E27" s="42" t="s">
        <v>261</v>
      </c>
      <c r="F27" s="416" t="s">
        <v>310</v>
      </c>
      <c r="G27" s="53">
        <v>1402011</v>
      </c>
      <c r="H27" s="491">
        <v>44800</v>
      </c>
      <c r="I27" s="526">
        <f t="shared" si="0"/>
        <v>46992</v>
      </c>
      <c r="J27" s="416" t="s">
        <v>311</v>
      </c>
      <c r="K27" s="418" t="s">
        <v>32</v>
      </c>
      <c r="L27" s="42" t="s">
        <v>36</v>
      </c>
      <c r="M27" s="504" t="s">
        <v>1405</v>
      </c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90" t="s">
        <v>1404</v>
      </c>
      <c r="Z27" s="572" t="s">
        <v>1496</v>
      </c>
      <c r="AA27" s="12" t="s">
        <v>1497</v>
      </c>
      <c r="AB27" s="182" t="s">
        <v>1498</v>
      </c>
      <c r="AC27" s="12" t="s">
        <v>1499</v>
      </c>
      <c r="AD27" s="516" t="s">
        <v>1500</v>
      </c>
      <c r="AE27" s="38"/>
      <c r="AF27" s="38"/>
      <c r="AG27" s="38"/>
      <c r="AH27" s="38"/>
      <c r="AI27" s="1"/>
      <c r="AJ27" s="1"/>
      <c r="AK27" s="1"/>
      <c r="AL27" s="1"/>
    </row>
    <row r="28" spans="1:38" s="39" customFormat="1" x14ac:dyDescent="0.25">
      <c r="A28" s="40">
        <v>24</v>
      </c>
      <c r="B28" s="53" t="s">
        <v>169</v>
      </c>
      <c r="C28" s="42" t="s">
        <v>30</v>
      </c>
      <c r="D28" s="42" t="s">
        <v>115</v>
      </c>
      <c r="E28" s="42" t="s">
        <v>116</v>
      </c>
      <c r="F28" s="44" t="s">
        <v>1457</v>
      </c>
      <c r="G28" s="53">
        <v>1101138</v>
      </c>
      <c r="H28" s="491">
        <v>44894</v>
      </c>
      <c r="I28" s="526">
        <f t="shared" si="0"/>
        <v>47086</v>
      </c>
      <c r="J28" s="416" t="s">
        <v>171</v>
      </c>
      <c r="K28" s="416" t="s">
        <v>172</v>
      </c>
      <c r="L28" s="416" t="s">
        <v>36</v>
      </c>
      <c r="M28" s="504" t="s">
        <v>1405</v>
      </c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90" t="s">
        <v>1404</v>
      </c>
      <c r="Z28" s="572" t="s">
        <v>1409</v>
      </c>
      <c r="AA28" s="12" t="s">
        <v>1459</v>
      </c>
      <c r="AB28" s="182" t="s">
        <v>1411</v>
      </c>
      <c r="AC28" s="12" t="s">
        <v>1423</v>
      </c>
      <c r="AD28" s="516" t="s">
        <v>1460</v>
      </c>
      <c r="AE28" s="38"/>
      <c r="AF28" s="38"/>
      <c r="AG28" s="38"/>
      <c r="AH28" s="38"/>
      <c r="AI28" s="1"/>
      <c r="AJ28" s="1"/>
      <c r="AK28" s="1"/>
      <c r="AL28" s="1"/>
    </row>
    <row r="29" spans="1:38" s="39" customFormat="1" x14ac:dyDescent="0.25">
      <c r="A29" s="40">
        <v>25</v>
      </c>
      <c r="B29" s="53" t="s">
        <v>567</v>
      </c>
      <c r="C29" s="42" t="s">
        <v>30</v>
      </c>
      <c r="D29" s="53" t="s">
        <v>541</v>
      </c>
      <c r="E29" s="42" t="s">
        <v>541</v>
      </c>
      <c r="F29" s="416" t="s">
        <v>568</v>
      </c>
      <c r="G29" s="53">
        <v>2112043</v>
      </c>
      <c r="H29" s="491">
        <v>44924</v>
      </c>
      <c r="I29" s="526">
        <f t="shared" si="0"/>
        <v>47116</v>
      </c>
      <c r="J29" s="416" t="s">
        <v>569</v>
      </c>
      <c r="K29" s="416" t="s">
        <v>570</v>
      </c>
      <c r="L29" s="42" t="s">
        <v>36</v>
      </c>
      <c r="M29" s="504" t="s">
        <v>1405</v>
      </c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90" t="s">
        <v>1404</v>
      </c>
      <c r="Z29" s="572" t="s">
        <v>1409</v>
      </c>
      <c r="AA29" s="12" t="s">
        <v>1459</v>
      </c>
      <c r="AB29" s="182" t="s">
        <v>1411</v>
      </c>
      <c r="AC29" s="12" t="s">
        <v>1423</v>
      </c>
      <c r="AD29" s="516" t="s">
        <v>1460</v>
      </c>
    </row>
    <row r="30" spans="1:38" s="39" customFormat="1" x14ac:dyDescent="0.25">
      <c r="A30" s="40">
        <v>26</v>
      </c>
      <c r="B30" s="53" t="s">
        <v>412</v>
      </c>
      <c r="C30" s="42" t="s">
        <v>30</v>
      </c>
      <c r="D30" s="53" t="s">
        <v>413</v>
      </c>
      <c r="E30" s="42" t="s">
        <v>413</v>
      </c>
      <c r="F30" s="416" t="s">
        <v>414</v>
      </c>
      <c r="G30" s="53">
        <v>2405001</v>
      </c>
      <c r="H30" s="491">
        <v>44924</v>
      </c>
      <c r="I30" s="526">
        <f t="shared" si="0"/>
        <v>47116</v>
      </c>
      <c r="J30" s="416" t="s">
        <v>415</v>
      </c>
      <c r="K30" s="416" t="s">
        <v>416</v>
      </c>
      <c r="L30" s="416" t="s">
        <v>36</v>
      </c>
      <c r="M30" s="504" t="s">
        <v>1405</v>
      </c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90" t="s">
        <v>1404</v>
      </c>
      <c r="Z30" s="572" t="s">
        <v>1409</v>
      </c>
      <c r="AA30" s="12" t="s">
        <v>1459</v>
      </c>
      <c r="AB30" s="182" t="s">
        <v>1411</v>
      </c>
      <c r="AC30" s="12" t="s">
        <v>1423</v>
      </c>
      <c r="AD30" s="516" t="s">
        <v>1460</v>
      </c>
      <c r="AE30" s="38"/>
      <c r="AF30" s="38"/>
      <c r="AG30" s="38"/>
      <c r="AH30" s="38"/>
      <c r="AI30" s="1"/>
      <c r="AJ30" s="1"/>
      <c r="AK30" s="1"/>
      <c r="AL30" s="1"/>
    </row>
    <row r="31" spans="1:38" s="39" customFormat="1" x14ac:dyDescent="0.25">
      <c r="A31" s="40">
        <v>27</v>
      </c>
      <c r="B31" s="53" t="s">
        <v>901</v>
      </c>
      <c r="C31" s="42" t="s">
        <v>30</v>
      </c>
      <c r="D31" s="53" t="s">
        <v>902</v>
      </c>
      <c r="E31" s="42" t="s">
        <v>902</v>
      </c>
      <c r="F31" s="416" t="s">
        <v>903</v>
      </c>
      <c r="G31" s="53">
        <v>2211002</v>
      </c>
      <c r="H31" s="491">
        <v>44924</v>
      </c>
      <c r="I31" s="526">
        <f t="shared" si="0"/>
        <v>47116</v>
      </c>
      <c r="J31" s="416" t="s">
        <v>904</v>
      </c>
      <c r="K31" s="53" t="s">
        <v>905</v>
      </c>
      <c r="L31" s="42" t="s">
        <v>36</v>
      </c>
      <c r="M31" s="504" t="s">
        <v>1405</v>
      </c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90" t="s">
        <v>1404</v>
      </c>
      <c r="Z31" s="572" t="s">
        <v>1409</v>
      </c>
      <c r="AA31" s="12" t="s">
        <v>1459</v>
      </c>
      <c r="AB31" s="182" t="s">
        <v>1411</v>
      </c>
      <c r="AC31" s="12" t="s">
        <v>1423</v>
      </c>
      <c r="AD31" s="516" t="s">
        <v>1460</v>
      </c>
      <c r="AE31" s="38"/>
      <c r="AF31" s="38"/>
      <c r="AG31" s="38"/>
      <c r="AH31" s="38"/>
      <c r="AI31" s="1"/>
      <c r="AJ31" s="1"/>
      <c r="AK31" s="1"/>
      <c r="AL31" s="1"/>
    </row>
    <row r="32" spans="1:38" s="39" customFormat="1" x14ac:dyDescent="0.25">
      <c r="A32" s="40">
        <v>28</v>
      </c>
      <c r="B32" s="53" t="s">
        <v>857</v>
      </c>
      <c r="C32" s="42" t="s">
        <v>30</v>
      </c>
      <c r="D32" s="53" t="s">
        <v>823</v>
      </c>
      <c r="E32" s="42" t="s">
        <v>824</v>
      </c>
      <c r="F32" s="416" t="s">
        <v>858</v>
      </c>
      <c r="G32" s="53">
        <v>1204007</v>
      </c>
      <c r="H32" s="491">
        <v>44955</v>
      </c>
      <c r="I32" s="526">
        <f t="shared" si="0"/>
        <v>47147</v>
      </c>
      <c r="J32" s="416" t="s">
        <v>859</v>
      </c>
      <c r="K32" s="53" t="s">
        <v>860</v>
      </c>
      <c r="L32" s="42" t="s">
        <v>36</v>
      </c>
      <c r="M32" s="504" t="s">
        <v>1405</v>
      </c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90" t="s">
        <v>1404</v>
      </c>
      <c r="Z32" s="572" t="s">
        <v>1409</v>
      </c>
      <c r="AA32" s="12" t="s">
        <v>1422</v>
      </c>
      <c r="AB32" s="182" t="s">
        <v>1411</v>
      </c>
      <c r="AC32" s="12" t="s">
        <v>1423</v>
      </c>
      <c r="AD32" s="516" t="s">
        <v>1424</v>
      </c>
      <c r="AE32" s="38"/>
      <c r="AF32" s="38"/>
      <c r="AG32" s="38"/>
      <c r="AH32" s="38"/>
      <c r="AI32" s="1"/>
      <c r="AJ32" s="1"/>
      <c r="AK32" s="1"/>
      <c r="AL32" s="1"/>
    </row>
    <row r="33" spans="1:38" s="39" customFormat="1" x14ac:dyDescent="0.25">
      <c r="A33" s="40">
        <v>29</v>
      </c>
      <c r="B33" s="53" t="s">
        <v>85</v>
      </c>
      <c r="C33" s="42" t="s">
        <v>30</v>
      </c>
      <c r="D33" s="42" t="s">
        <v>59</v>
      </c>
      <c r="E33" s="42" t="s">
        <v>60</v>
      </c>
      <c r="F33" s="416" t="s">
        <v>86</v>
      </c>
      <c r="G33" s="53">
        <v>1307002</v>
      </c>
      <c r="H33" s="491">
        <v>44955</v>
      </c>
      <c r="I33" s="526">
        <f t="shared" si="0"/>
        <v>47147</v>
      </c>
      <c r="J33" s="416" t="s">
        <v>87</v>
      </c>
      <c r="K33" s="416" t="s">
        <v>88</v>
      </c>
      <c r="L33" s="42" t="s">
        <v>36</v>
      </c>
      <c r="M33" s="504" t="s">
        <v>1405</v>
      </c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90" t="s">
        <v>1404</v>
      </c>
      <c r="Z33" s="590" t="s">
        <v>1409</v>
      </c>
      <c r="AA33" s="12" t="s">
        <v>1422</v>
      </c>
      <c r="AB33" s="182" t="s">
        <v>1411</v>
      </c>
      <c r="AC33" s="12" t="s">
        <v>1423</v>
      </c>
      <c r="AD33" s="516" t="s">
        <v>1424</v>
      </c>
      <c r="AE33" s="38"/>
      <c r="AF33" s="38"/>
      <c r="AG33" s="38"/>
      <c r="AH33" s="38"/>
      <c r="AI33" s="1"/>
      <c r="AJ33" s="1"/>
      <c r="AK33" s="1"/>
      <c r="AL33" s="1"/>
    </row>
    <row r="34" spans="1:38" s="39" customFormat="1" x14ac:dyDescent="0.25">
      <c r="A34" s="40">
        <v>30</v>
      </c>
      <c r="B34" s="53" t="s">
        <v>1052</v>
      </c>
      <c r="C34" s="42" t="s">
        <v>30</v>
      </c>
      <c r="D34" s="43" t="s">
        <v>1026</v>
      </c>
      <c r="E34" s="42" t="s">
        <v>1053</v>
      </c>
      <c r="F34" s="416" t="s">
        <v>1054</v>
      </c>
      <c r="G34" s="53">
        <v>1208092</v>
      </c>
      <c r="H34" s="491">
        <v>44955</v>
      </c>
      <c r="I34" s="526">
        <f t="shared" si="0"/>
        <v>47147</v>
      </c>
      <c r="J34" s="416" t="s">
        <v>1055</v>
      </c>
      <c r="K34" s="53" t="s">
        <v>1056</v>
      </c>
      <c r="L34" s="42" t="s">
        <v>36</v>
      </c>
      <c r="M34" s="504" t="s">
        <v>1405</v>
      </c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90" t="s">
        <v>1404</v>
      </c>
      <c r="Z34" s="590" t="s">
        <v>1409</v>
      </c>
      <c r="AA34" s="12" t="s">
        <v>1422</v>
      </c>
      <c r="AB34" s="182" t="s">
        <v>1411</v>
      </c>
      <c r="AC34" s="12" t="s">
        <v>1423</v>
      </c>
      <c r="AD34" s="516" t="s">
        <v>1424</v>
      </c>
      <c r="AE34" s="38"/>
      <c r="AF34" s="38"/>
      <c r="AG34" s="38"/>
      <c r="AH34" s="38"/>
      <c r="AI34" s="1"/>
      <c r="AJ34" s="1"/>
      <c r="AK34" s="1"/>
      <c r="AL34" s="1"/>
    </row>
    <row r="35" spans="1:38" s="39" customFormat="1" x14ac:dyDescent="0.25">
      <c r="A35" s="40">
        <v>31</v>
      </c>
      <c r="B35" s="53" t="s">
        <v>1151</v>
      </c>
      <c r="C35" s="42" t="s">
        <v>30</v>
      </c>
      <c r="D35" s="42" t="s">
        <v>1120</v>
      </c>
      <c r="E35" s="42" t="s">
        <v>1121</v>
      </c>
      <c r="F35" s="416" t="s">
        <v>1152</v>
      </c>
      <c r="G35" s="53">
        <v>1108005</v>
      </c>
      <c r="H35" s="491">
        <v>44985</v>
      </c>
      <c r="I35" s="526">
        <f t="shared" si="0"/>
        <v>47177</v>
      </c>
      <c r="J35" s="416" t="s">
        <v>1153</v>
      </c>
      <c r="K35" s="416" t="s">
        <v>1154</v>
      </c>
      <c r="L35" s="416" t="s">
        <v>36</v>
      </c>
      <c r="M35" s="504" t="s">
        <v>1405</v>
      </c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90" t="s">
        <v>1404</v>
      </c>
      <c r="Z35" s="590" t="s">
        <v>1409</v>
      </c>
      <c r="AA35" s="12" t="s">
        <v>1422</v>
      </c>
      <c r="AB35" s="182" t="s">
        <v>1411</v>
      </c>
      <c r="AC35" s="12" t="s">
        <v>1423</v>
      </c>
      <c r="AD35" s="516" t="s">
        <v>1424</v>
      </c>
      <c r="AE35" s="38"/>
      <c r="AF35" s="38"/>
      <c r="AG35" s="38"/>
      <c r="AH35" s="38"/>
      <c r="AI35" s="1"/>
      <c r="AJ35" s="1"/>
      <c r="AK35" s="1"/>
      <c r="AL35" s="1"/>
    </row>
    <row r="36" spans="1:38" s="39" customFormat="1" x14ac:dyDescent="0.25">
      <c r="A36" s="40">
        <v>32</v>
      </c>
      <c r="B36" s="53" t="s">
        <v>438</v>
      </c>
      <c r="C36" s="42" t="s">
        <v>30</v>
      </c>
      <c r="D36" s="53" t="s">
        <v>413</v>
      </c>
      <c r="E36" s="42" t="s">
        <v>422</v>
      </c>
      <c r="F36" s="416" t="s">
        <v>439</v>
      </c>
      <c r="G36" s="53">
        <v>1804001</v>
      </c>
      <c r="H36" s="491">
        <v>44985</v>
      </c>
      <c r="I36" s="526">
        <f t="shared" si="0"/>
        <v>47177</v>
      </c>
      <c r="J36" s="416" t="s">
        <v>440</v>
      </c>
      <c r="K36" s="416" t="s">
        <v>441</v>
      </c>
      <c r="L36" s="42" t="s">
        <v>36</v>
      </c>
      <c r="M36" s="504" t="s">
        <v>1405</v>
      </c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90" t="s">
        <v>1404</v>
      </c>
      <c r="Z36" s="590" t="s">
        <v>1409</v>
      </c>
      <c r="AA36" s="12" t="s">
        <v>1422</v>
      </c>
      <c r="AB36" s="182" t="s">
        <v>1411</v>
      </c>
      <c r="AC36" s="12" t="s">
        <v>1423</v>
      </c>
      <c r="AD36" s="516" t="s">
        <v>1424</v>
      </c>
    </row>
    <row r="37" spans="1:38" s="39" customFormat="1" x14ac:dyDescent="0.25">
      <c r="A37" s="40">
        <v>33</v>
      </c>
      <c r="B37" s="53" t="s">
        <v>156</v>
      </c>
      <c r="C37" s="42" t="s">
        <v>30</v>
      </c>
      <c r="D37" s="42" t="s">
        <v>115</v>
      </c>
      <c r="E37" s="42" t="s">
        <v>124</v>
      </c>
      <c r="F37" s="53" t="s">
        <v>157</v>
      </c>
      <c r="G37" s="53">
        <v>1205001</v>
      </c>
      <c r="H37" s="491">
        <v>45046</v>
      </c>
      <c r="I37" s="526">
        <f t="shared" si="0"/>
        <v>47238</v>
      </c>
      <c r="J37" s="416" t="s">
        <v>158</v>
      </c>
      <c r="K37" s="416" t="s">
        <v>159</v>
      </c>
      <c r="L37" s="416" t="s">
        <v>36</v>
      </c>
      <c r="M37" s="504" t="s">
        <v>1405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90" t="s">
        <v>1404</v>
      </c>
      <c r="Z37" s="572" t="s">
        <v>1425</v>
      </c>
      <c r="AA37" s="12" t="s">
        <v>1454</v>
      </c>
      <c r="AB37" s="182" t="s">
        <v>1427</v>
      </c>
      <c r="AC37" s="12" t="s">
        <v>32</v>
      </c>
      <c r="AD37" s="516" t="s">
        <v>1455</v>
      </c>
    </row>
    <row r="38" spans="1:38" s="39" customFormat="1" x14ac:dyDescent="0.25">
      <c r="A38" s="40">
        <v>34</v>
      </c>
      <c r="B38" s="53" t="s">
        <v>29</v>
      </c>
      <c r="C38" s="42" t="s">
        <v>30</v>
      </c>
      <c r="D38" s="42" t="s">
        <v>31</v>
      </c>
      <c r="E38" s="44" t="s">
        <v>32</v>
      </c>
      <c r="F38" s="53" t="s">
        <v>33</v>
      </c>
      <c r="G38" s="53">
        <v>110501</v>
      </c>
      <c r="H38" s="491">
        <v>45137</v>
      </c>
      <c r="I38" s="526">
        <f t="shared" si="0"/>
        <v>47329</v>
      </c>
      <c r="J38" s="53" t="s">
        <v>34</v>
      </c>
      <c r="K38" s="53" t="s">
        <v>35</v>
      </c>
      <c r="L38" s="53" t="s">
        <v>36</v>
      </c>
      <c r="M38" s="504" t="s">
        <v>1405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90" t="s">
        <v>1404</v>
      </c>
      <c r="Z38" s="590" t="s">
        <v>1409</v>
      </c>
      <c r="AA38" s="170" t="s">
        <v>1410</v>
      </c>
      <c r="AB38" s="182" t="s">
        <v>1411</v>
      </c>
      <c r="AC38" s="56" t="s">
        <v>68</v>
      </c>
      <c r="AD38" s="516" t="s">
        <v>1412</v>
      </c>
      <c r="AE38" s="38"/>
      <c r="AF38" s="38"/>
      <c r="AG38" s="38"/>
      <c r="AH38" s="38"/>
      <c r="AI38" s="1"/>
      <c r="AJ38" s="1"/>
      <c r="AK38" s="1"/>
      <c r="AL38" s="1"/>
    </row>
    <row r="39" spans="1:38" s="39" customFormat="1" x14ac:dyDescent="0.25">
      <c r="A39" s="40">
        <v>35</v>
      </c>
      <c r="B39" s="65" t="s">
        <v>509</v>
      </c>
      <c r="C39" s="42" t="s">
        <v>30</v>
      </c>
      <c r="D39" s="42" t="s">
        <v>510</v>
      </c>
      <c r="E39" s="42" t="s">
        <v>510</v>
      </c>
      <c r="F39" s="42" t="s">
        <v>511</v>
      </c>
      <c r="G39" s="53">
        <v>1302030</v>
      </c>
      <c r="H39" s="491">
        <v>45321</v>
      </c>
      <c r="I39" s="526">
        <f t="shared" si="0"/>
        <v>47513</v>
      </c>
      <c r="J39" s="418" t="s">
        <v>512</v>
      </c>
      <c r="K39" s="418" t="s">
        <v>513</v>
      </c>
      <c r="L39" s="418" t="s">
        <v>36</v>
      </c>
      <c r="M39" s="504" t="s">
        <v>1405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90" t="s">
        <v>1404</v>
      </c>
      <c r="Z39" s="572" t="s">
        <v>65</v>
      </c>
      <c r="AA39" s="12" t="s">
        <v>1554</v>
      </c>
      <c r="AB39" s="182" t="s">
        <v>67</v>
      </c>
      <c r="AC39" s="12" t="s">
        <v>68</v>
      </c>
      <c r="AD39" s="516" t="s">
        <v>1555</v>
      </c>
      <c r="AE39" s="1"/>
      <c r="AF39" s="1"/>
      <c r="AG39" s="1"/>
      <c r="AH39" s="1"/>
      <c r="AI39" s="1"/>
      <c r="AJ39" s="1"/>
      <c r="AK39" s="1"/>
      <c r="AL39" s="1"/>
    </row>
    <row r="40" spans="1:38" s="39" customFormat="1" x14ac:dyDescent="0.25">
      <c r="A40" s="40">
        <v>36</v>
      </c>
      <c r="B40" s="65" t="s">
        <v>1281</v>
      </c>
      <c r="C40" s="42" t="s">
        <v>30</v>
      </c>
      <c r="D40" s="42" t="s">
        <v>1120</v>
      </c>
      <c r="E40" s="42" t="s">
        <v>1120</v>
      </c>
      <c r="F40" s="42" t="s">
        <v>1282</v>
      </c>
      <c r="G40" s="53">
        <v>2211001</v>
      </c>
      <c r="H40" s="491">
        <v>45321</v>
      </c>
      <c r="I40" s="526">
        <f t="shared" si="0"/>
        <v>47513</v>
      </c>
      <c r="J40" s="418" t="s">
        <v>1283</v>
      </c>
      <c r="K40" s="418" t="s">
        <v>1284</v>
      </c>
      <c r="L40" s="418" t="s">
        <v>36</v>
      </c>
      <c r="M40" s="504" t="s">
        <v>1405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90" t="s">
        <v>1404</v>
      </c>
      <c r="Z40" s="572" t="s">
        <v>65</v>
      </c>
      <c r="AA40" s="12" t="s">
        <v>1554</v>
      </c>
      <c r="AB40" s="182" t="s">
        <v>67</v>
      </c>
      <c r="AC40" s="12" t="s">
        <v>68</v>
      </c>
      <c r="AD40" s="516" t="s">
        <v>1555</v>
      </c>
      <c r="AE40" s="38"/>
      <c r="AF40" s="38"/>
      <c r="AG40" s="38"/>
      <c r="AH40" s="38"/>
      <c r="AI40" s="1"/>
      <c r="AJ40" s="1"/>
      <c r="AK40" s="1"/>
      <c r="AL40" s="1"/>
    </row>
    <row r="41" spans="1:38" s="39" customFormat="1" x14ac:dyDescent="0.25">
      <c r="A41" s="40">
        <v>37</v>
      </c>
      <c r="B41" s="65" t="s">
        <v>1179</v>
      </c>
      <c r="C41" s="42" t="s">
        <v>30</v>
      </c>
      <c r="D41" s="42" t="s">
        <v>1120</v>
      </c>
      <c r="E41" s="88" t="s">
        <v>1180</v>
      </c>
      <c r="F41" s="42" t="s">
        <v>1181</v>
      </c>
      <c r="G41" s="53">
        <v>1105002</v>
      </c>
      <c r="H41" s="491">
        <v>45351</v>
      </c>
      <c r="I41" s="526">
        <f t="shared" si="0"/>
        <v>47542</v>
      </c>
      <c r="J41" s="418" t="s">
        <v>1182</v>
      </c>
      <c r="K41" s="53" t="s">
        <v>1183</v>
      </c>
      <c r="L41" s="53" t="s">
        <v>36</v>
      </c>
      <c r="M41" s="504" t="s">
        <v>1405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90" t="s">
        <v>1404</v>
      </c>
      <c r="Z41" s="572" t="s">
        <v>65</v>
      </c>
      <c r="AA41" s="12" t="s">
        <v>1554</v>
      </c>
      <c r="AB41" s="182" t="s">
        <v>67</v>
      </c>
      <c r="AC41" s="12" t="s">
        <v>68</v>
      </c>
      <c r="AD41" s="516" t="s">
        <v>1555</v>
      </c>
      <c r="AE41" s="38"/>
      <c r="AF41" s="38"/>
      <c r="AG41" s="38"/>
      <c r="AH41" s="38"/>
      <c r="AI41" s="1"/>
      <c r="AJ41" s="1"/>
      <c r="AK41" s="1"/>
      <c r="AL41" s="1"/>
    </row>
    <row r="42" spans="1:38" s="39" customFormat="1" x14ac:dyDescent="0.25">
      <c r="A42" s="40">
        <v>38</v>
      </c>
      <c r="B42" s="65" t="s">
        <v>628</v>
      </c>
      <c r="C42" s="42" t="s">
        <v>30</v>
      </c>
      <c r="D42" s="53" t="s">
        <v>597</v>
      </c>
      <c r="E42" s="42" t="s">
        <v>629</v>
      </c>
      <c r="F42" s="42" t="s">
        <v>630</v>
      </c>
      <c r="G42" s="53">
        <v>1109052</v>
      </c>
      <c r="H42" s="491">
        <v>45441</v>
      </c>
      <c r="I42" s="526">
        <f t="shared" si="0"/>
        <v>47632</v>
      </c>
      <c r="J42" s="418" t="s">
        <v>631</v>
      </c>
      <c r="K42" s="418" t="s">
        <v>632</v>
      </c>
      <c r="L42" s="418" t="s">
        <v>36</v>
      </c>
      <c r="M42" s="504" t="s">
        <v>1405</v>
      </c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90" t="s">
        <v>1404</v>
      </c>
      <c r="Z42" s="572" t="s">
        <v>65</v>
      </c>
      <c r="AA42" s="12" t="s">
        <v>1582</v>
      </c>
      <c r="AB42" s="182" t="s">
        <v>67</v>
      </c>
      <c r="AC42" s="56" t="s">
        <v>68</v>
      </c>
      <c r="AD42" s="516" t="s">
        <v>1583</v>
      </c>
    </row>
    <row r="43" spans="1:38" s="39" customFormat="1" x14ac:dyDescent="0.25">
      <c r="A43" s="40">
        <v>39</v>
      </c>
      <c r="B43" s="53" t="s">
        <v>1075</v>
      </c>
      <c r="C43" s="42" t="s">
        <v>30</v>
      </c>
      <c r="D43" s="43" t="s">
        <v>1026</v>
      </c>
      <c r="E43" s="43" t="s">
        <v>1026</v>
      </c>
      <c r="F43" s="53" t="s">
        <v>1076</v>
      </c>
      <c r="G43" s="53">
        <v>1011003</v>
      </c>
      <c r="H43" s="491">
        <v>45775</v>
      </c>
      <c r="I43" s="526">
        <f t="shared" si="0"/>
        <v>47966</v>
      </c>
      <c r="J43" s="53" t="s">
        <v>1077</v>
      </c>
      <c r="K43" s="53" t="s">
        <v>1078</v>
      </c>
      <c r="L43" s="42" t="s">
        <v>36</v>
      </c>
      <c r="M43" s="504" t="s">
        <v>1405</v>
      </c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90" t="s">
        <v>1404</v>
      </c>
      <c r="Z43" s="573" t="s">
        <v>65</v>
      </c>
      <c r="AA43" s="70" t="s">
        <v>128</v>
      </c>
      <c r="AB43" s="68" t="s">
        <v>67</v>
      </c>
      <c r="AC43" s="70" t="s">
        <v>68</v>
      </c>
      <c r="AD43" s="516" t="s">
        <v>1441</v>
      </c>
    </row>
    <row r="44" spans="1:38" s="39" customFormat="1" x14ac:dyDescent="0.25">
      <c r="A44" s="40">
        <v>40</v>
      </c>
      <c r="B44" s="53" t="s">
        <v>123</v>
      </c>
      <c r="C44" s="42" t="s">
        <v>30</v>
      </c>
      <c r="D44" s="42" t="s">
        <v>115</v>
      </c>
      <c r="E44" s="53" t="s">
        <v>124</v>
      </c>
      <c r="F44" s="53" t="s">
        <v>1439</v>
      </c>
      <c r="G44" s="53">
        <v>1208059</v>
      </c>
      <c r="H44" s="491">
        <v>45775</v>
      </c>
      <c r="I44" s="526">
        <f t="shared" si="0"/>
        <v>47966</v>
      </c>
      <c r="J44" s="53" t="s">
        <v>126</v>
      </c>
      <c r="K44" s="53" t="s">
        <v>127</v>
      </c>
      <c r="L44" s="53" t="s">
        <v>36</v>
      </c>
      <c r="M44" s="504" t="s">
        <v>1405</v>
      </c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90" t="s">
        <v>1404</v>
      </c>
      <c r="Z44" s="573" t="s">
        <v>65</v>
      </c>
      <c r="AA44" s="70" t="s">
        <v>128</v>
      </c>
      <c r="AB44" s="68" t="s">
        <v>67</v>
      </c>
      <c r="AC44" s="70" t="s">
        <v>68</v>
      </c>
      <c r="AD44" s="516" t="s">
        <v>1441</v>
      </c>
      <c r="AE44" s="38"/>
      <c r="AF44" s="38"/>
      <c r="AG44" s="38"/>
      <c r="AH44" s="38"/>
      <c r="AI44" s="1"/>
      <c r="AJ44" s="1"/>
      <c r="AK44" s="1"/>
      <c r="AL44" s="1"/>
    </row>
    <row r="45" spans="1:38" s="39" customFormat="1" x14ac:dyDescent="0.25">
      <c r="A45" s="40">
        <v>41</v>
      </c>
      <c r="B45" s="65" t="s">
        <v>538</v>
      </c>
      <c r="C45" s="42" t="s">
        <v>30</v>
      </c>
      <c r="D45" s="42" t="s">
        <v>510</v>
      </c>
      <c r="E45" s="42" t="s">
        <v>510</v>
      </c>
      <c r="F45" s="42" t="s">
        <v>539</v>
      </c>
      <c r="G45" s="53">
        <v>1508002</v>
      </c>
      <c r="H45" s="491">
        <v>45775</v>
      </c>
      <c r="I45" s="526">
        <f t="shared" si="0"/>
        <v>47966</v>
      </c>
      <c r="J45" s="418" t="s">
        <v>540</v>
      </c>
      <c r="K45" s="53" t="s">
        <v>32</v>
      </c>
      <c r="L45" s="53" t="s">
        <v>36</v>
      </c>
      <c r="M45" s="504" t="s">
        <v>1405</v>
      </c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90" t="s">
        <v>1404</v>
      </c>
      <c r="Z45" s="573" t="s">
        <v>65</v>
      </c>
      <c r="AA45" s="70" t="s">
        <v>128</v>
      </c>
      <c r="AB45" s="68" t="s">
        <v>67</v>
      </c>
      <c r="AC45" s="70" t="s">
        <v>68</v>
      </c>
      <c r="AD45" s="516" t="s">
        <v>1441</v>
      </c>
      <c r="AE45" s="62"/>
      <c r="AF45" s="62"/>
      <c r="AG45" s="62"/>
      <c r="AH45" s="62"/>
      <c r="AI45" s="1"/>
      <c r="AJ45" s="1"/>
      <c r="AK45" s="1"/>
      <c r="AL45" s="1"/>
    </row>
    <row r="46" spans="1:38" s="39" customFormat="1" x14ac:dyDescent="0.25">
      <c r="A46" s="40">
        <v>42</v>
      </c>
      <c r="B46" s="65" t="s">
        <v>1211</v>
      </c>
      <c r="C46" s="42" t="s">
        <v>30</v>
      </c>
      <c r="D46" s="42" t="s">
        <v>1120</v>
      </c>
      <c r="E46" s="53" t="s">
        <v>1199</v>
      </c>
      <c r="F46" s="53" t="s">
        <v>1212</v>
      </c>
      <c r="G46" s="53">
        <v>1012004</v>
      </c>
      <c r="H46" s="491">
        <v>45775</v>
      </c>
      <c r="I46" s="526">
        <f t="shared" si="0"/>
        <v>47966</v>
      </c>
      <c r="J46" s="53" t="s">
        <v>1213</v>
      </c>
      <c r="K46" s="53" t="s">
        <v>1214</v>
      </c>
      <c r="L46" s="42" t="s">
        <v>36</v>
      </c>
      <c r="M46" s="504" t="s">
        <v>1405</v>
      </c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90" t="s">
        <v>1404</v>
      </c>
      <c r="Z46" s="572" t="s">
        <v>65</v>
      </c>
      <c r="AA46" s="56" t="s">
        <v>1215</v>
      </c>
      <c r="AB46" s="182" t="s">
        <v>67</v>
      </c>
      <c r="AC46" s="56" t="s">
        <v>68</v>
      </c>
      <c r="AD46" s="516" t="s">
        <v>1678</v>
      </c>
      <c r="AE46" s="62"/>
      <c r="AF46" s="62"/>
      <c r="AG46" s="62"/>
      <c r="AH46" s="62"/>
      <c r="AI46" s="1"/>
      <c r="AJ46" s="1"/>
      <c r="AK46" s="1"/>
      <c r="AL46" s="1"/>
    </row>
    <row r="47" spans="1:38" s="39" customFormat="1" x14ac:dyDescent="0.25">
      <c r="A47" s="40">
        <v>43</v>
      </c>
      <c r="B47" s="53" t="s">
        <v>1231</v>
      </c>
      <c r="C47" s="42" t="s">
        <v>30</v>
      </c>
      <c r="D47" s="42" t="s">
        <v>1120</v>
      </c>
      <c r="E47" s="53" t="s">
        <v>1225</v>
      </c>
      <c r="F47" s="42" t="s">
        <v>1232</v>
      </c>
      <c r="G47" s="53">
        <v>1212008</v>
      </c>
      <c r="H47" s="491">
        <v>45775</v>
      </c>
      <c r="I47" s="526">
        <f t="shared" si="0"/>
        <v>47966</v>
      </c>
      <c r="J47" s="42" t="s">
        <v>1233</v>
      </c>
      <c r="K47" s="42" t="s">
        <v>1234</v>
      </c>
      <c r="L47" s="42" t="s">
        <v>36</v>
      </c>
      <c r="M47" s="504" t="s">
        <v>1405</v>
      </c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90" t="s">
        <v>1404</v>
      </c>
      <c r="Z47" s="572" t="s">
        <v>65</v>
      </c>
      <c r="AA47" s="56" t="s">
        <v>1215</v>
      </c>
      <c r="AB47" s="182" t="s">
        <v>67</v>
      </c>
      <c r="AC47" s="56" t="s">
        <v>68</v>
      </c>
      <c r="AD47" s="516" t="s">
        <v>1678</v>
      </c>
      <c r="AE47" s="62"/>
      <c r="AF47" s="62"/>
      <c r="AG47" s="62"/>
      <c r="AH47" s="62"/>
      <c r="AI47" s="1"/>
      <c r="AJ47" s="1"/>
      <c r="AK47" s="1"/>
      <c r="AL47" s="1"/>
    </row>
    <row r="48" spans="1:38" s="39" customFormat="1" x14ac:dyDescent="0.25">
      <c r="A48" s="40">
        <v>44</v>
      </c>
      <c r="B48" s="53" t="s">
        <v>375</v>
      </c>
      <c r="C48" s="42" t="s">
        <v>30</v>
      </c>
      <c r="D48" s="42" t="s">
        <v>327</v>
      </c>
      <c r="E48" s="42" t="s">
        <v>328</v>
      </c>
      <c r="F48" s="42" t="s">
        <v>366</v>
      </c>
      <c r="G48" s="53">
        <v>1702001</v>
      </c>
      <c r="H48" s="491">
        <v>45953</v>
      </c>
      <c r="I48" s="526">
        <f t="shared" si="0"/>
        <v>48144</v>
      </c>
      <c r="J48" s="42" t="s">
        <v>382</v>
      </c>
      <c r="K48" s="53" t="s">
        <v>383</v>
      </c>
      <c r="L48" s="42" t="s">
        <v>36</v>
      </c>
      <c r="M48" s="504" t="s">
        <v>1405</v>
      </c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90" t="s">
        <v>1404</v>
      </c>
      <c r="Z48" s="572" t="s">
        <v>65</v>
      </c>
      <c r="AA48" s="58" t="s">
        <v>380</v>
      </c>
      <c r="AB48" s="182" t="s">
        <v>67</v>
      </c>
      <c r="AC48" s="56" t="s">
        <v>68</v>
      </c>
      <c r="AD48" s="516" t="s">
        <v>1514</v>
      </c>
      <c r="AE48" s="38"/>
      <c r="AF48" s="38"/>
      <c r="AG48" s="38"/>
      <c r="AH48" s="38"/>
      <c r="AI48" s="1"/>
      <c r="AJ48" s="1"/>
      <c r="AK48" s="1"/>
      <c r="AL48" s="1"/>
    </row>
    <row r="49" spans="1:38" s="39" customFormat="1" x14ac:dyDescent="0.25">
      <c r="A49" s="40">
        <v>45</v>
      </c>
      <c r="B49" s="53" t="s">
        <v>375</v>
      </c>
      <c r="C49" s="42" t="s">
        <v>30</v>
      </c>
      <c r="D49" s="53" t="s">
        <v>541</v>
      </c>
      <c r="E49" s="53" t="s">
        <v>542</v>
      </c>
      <c r="F49" s="42" t="s">
        <v>543</v>
      </c>
      <c r="G49" s="53">
        <v>1210002</v>
      </c>
      <c r="H49" s="491">
        <v>45953</v>
      </c>
      <c r="I49" s="526">
        <f t="shared" si="0"/>
        <v>48144</v>
      </c>
      <c r="J49" s="42" t="s">
        <v>544</v>
      </c>
      <c r="K49" s="42" t="s">
        <v>545</v>
      </c>
      <c r="L49" s="42" t="s">
        <v>546</v>
      </c>
      <c r="M49" s="504" t="s">
        <v>1405</v>
      </c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90" t="s">
        <v>1404</v>
      </c>
      <c r="Z49" s="572" t="s">
        <v>65</v>
      </c>
      <c r="AA49" s="58" t="s">
        <v>380</v>
      </c>
      <c r="AB49" s="182" t="s">
        <v>67</v>
      </c>
      <c r="AC49" s="56" t="s">
        <v>68</v>
      </c>
      <c r="AD49" s="516" t="s">
        <v>1514</v>
      </c>
      <c r="AE49" s="38"/>
      <c r="AF49" s="38"/>
      <c r="AG49" s="38"/>
      <c r="AH49" s="38"/>
      <c r="AI49" s="1"/>
      <c r="AJ49" s="1"/>
      <c r="AK49" s="1"/>
      <c r="AL49" s="1"/>
    </row>
    <row r="50" spans="1:38" s="39" customFormat="1" x14ac:dyDescent="0.25">
      <c r="A50" s="40">
        <v>46</v>
      </c>
      <c r="B50" s="53" t="s">
        <v>257</v>
      </c>
      <c r="C50" s="42" t="s">
        <v>30</v>
      </c>
      <c r="D50" s="42" t="s">
        <v>115</v>
      </c>
      <c r="E50" s="53" t="s">
        <v>124</v>
      </c>
      <c r="F50" s="53" t="s">
        <v>1472</v>
      </c>
      <c r="G50" s="53">
        <v>1208059</v>
      </c>
      <c r="H50" s="491">
        <v>43455</v>
      </c>
      <c r="I50" s="526">
        <f t="shared" si="0"/>
        <v>45647</v>
      </c>
      <c r="J50" s="53" t="s">
        <v>259</v>
      </c>
      <c r="K50" s="53" t="s">
        <v>32</v>
      </c>
      <c r="L50" s="53" t="s">
        <v>36</v>
      </c>
      <c r="M50" s="47"/>
      <c r="N50" s="504" t="s">
        <v>1405</v>
      </c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90" t="s">
        <v>1404</v>
      </c>
      <c r="Z50" s="572" t="s">
        <v>1467</v>
      </c>
      <c r="AA50" s="12" t="s">
        <v>1468</v>
      </c>
      <c r="AB50" s="182" t="s">
        <v>1469</v>
      </c>
      <c r="AC50" s="56" t="s">
        <v>1470</v>
      </c>
      <c r="AD50" s="516" t="s">
        <v>1471</v>
      </c>
      <c r="AE50" s="38"/>
      <c r="AF50" s="38"/>
      <c r="AG50" s="38"/>
      <c r="AH50" s="38"/>
      <c r="AI50" s="1"/>
      <c r="AJ50" s="1"/>
      <c r="AK50" s="1"/>
      <c r="AL50" s="1"/>
    </row>
    <row r="51" spans="1:38" s="39" customFormat="1" x14ac:dyDescent="0.25">
      <c r="A51" s="40">
        <v>47</v>
      </c>
      <c r="B51" s="53" t="s">
        <v>253</v>
      </c>
      <c r="C51" s="42" t="s">
        <v>30</v>
      </c>
      <c r="D51" s="42" t="s">
        <v>115</v>
      </c>
      <c r="E51" s="42" t="s">
        <v>124</v>
      </c>
      <c r="F51" s="53" t="s">
        <v>1466</v>
      </c>
      <c r="G51" s="53">
        <v>1208059</v>
      </c>
      <c r="H51" s="491">
        <v>43455</v>
      </c>
      <c r="I51" s="526">
        <f t="shared" si="0"/>
        <v>45647</v>
      </c>
      <c r="J51" s="53" t="s">
        <v>255</v>
      </c>
      <c r="K51" s="53" t="s">
        <v>32</v>
      </c>
      <c r="L51" s="53" t="s">
        <v>36</v>
      </c>
      <c r="M51" s="47"/>
      <c r="N51" s="504" t="s">
        <v>1405</v>
      </c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90" t="s">
        <v>1404</v>
      </c>
      <c r="Z51" s="572" t="s">
        <v>1467</v>
      </c>
      <c r="AA51" s="12" t="s">
        <v>1468</v>
      </c>
      <c r="AB51" s="182" t="s">
        <v>1469</v>
      </c>
      <c r="AC51" s="56" t="s">
        <v>1470</v>
      </c>
      <c r="AD51" s="516" t="s">
        <v>1471</v>
      </c>
      <c r="AE51" s="38"/>
      <c r="AF51" s="38"/>
      <c r="AG51" s="38"/>
      <c r="AH51" s="38"/>
      <c r="AI51" s="1"/>
      <c r="AJ51" s="1"/>
      <c r="AK51" s="1"/>
      <c r="AL51" s="1"/>
    </row>
    <row r="52" spans="1:38" s="39" customFormat="1" x14ac:dyDescent="0.25">
      <c r="A52" s="40">
        <v>48</v>
      </c>
      <c r="B52" s="53" t="s">
        <v>249</v>
      </c>
      <c r="C52" s="42" t="s">
        <v>30</v>
      </c>
      <c r="D52" s="42" t="s">
        <v>115</v>
      </c>
      <c r="E52" s="42" t="s">
        <v>124</v>
      </c>
      <c r="F52" s="53" t="s">
        <v>250</v>
      </c>
      <c r="G52" s="53">
        <v>1208059</v>
      </c>
      <c r="H52" s="491">
        <v>43826</v>
      </c>
      <c r="I52" s="526">
        <f t="shared" si="0"/>
        <v>46018</v>
      </c>
      <c r="J52" s="53" t="s">
        <v>251</v>
      </c>
      <c r="K52" s="53" t="s">
        <v>32</v>
      </c>
      <c r="L52" s="53" t="s">
        <v>36</v>
      </c>
      <c r="M52" s="47"/>
      <c r="N52" s="504" t="s">
        <v>1405</v>
      </c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90" t="s">
        <v>1404</v>
      </c>
      <c r="Z52" s="572" t="s">
        <v>1409</v>
      </c>
      <c r="AA52" s="12" t="s">
        <v>1465</v>
      </c>
      <c r="AB52" s="182" t="s">
        <v>1411</v>
      </c>
      <c r="AC52" s="12" t="s">
        <v>1423</v>
      </c>
      <c r="AD52" s="516" t="s">
        <v>1464</v>
      </c>
      <c r="AE52" s="38"/>
      <c r="AF52" s="38"/>
      <c r="AG52" s="38"/>
      <c r="AH52" s="38"/>
      <c r="AI52" s="1"/>
      <c r="AJ52" s="1"/>
      <c r="AK52" s="1"/>
      <c r="AL52" s="1"/>
    </row>
    <row r="53" spans="1:38" s="39" customFormat="1" x14ac:dyDescent="0.25">
      <c r="A53" s="40">
        <v>49</v>
      </c>
      <c r="B53" s="65" t="s">
        <v>312</v>
      </c>
      <c r="C53" s="42" t="s">
        <v>30</v>
      </c>
      <c r="D53" s="42" t="s">
        <v>115</v>
      </c>
      <c r="E53" s="42" t="s">
        <v>261</v>
      </c>
      <c r="F53" s="42" t="s">
        <v>1505</v>
      </c>
      <c r="G53" s="53">
        <v>1205001</v>
      </c>
      <c r="H53" s="491">
        <v>44377</v>
      </c>
      <c r="I53" s="526">
        <f t="shared" si="0"/>
        <v>46568</v>
      </c>
      <c r="J53" s="418" t="s">
        <v>32</v>
      </c>
      <c r="K53" s="418" t="s">
        <v>32</v>
      </c>
      <c r="L53" s="53" t="s">
        <v>36</v>
      </c>
      <c r="M53" s="47"/>
      <c r="N53" s="504" t="s">
        <v>1405</v>
      </c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90" t="s">
        <v>1404</v>
      </c>
      <c r="Z53" s="573" t="s">
        <v>1409</v>
      </c>
      <c r="AA53" s="58" t="s">
        <v>1503</v>
      </c>
      <c r="AB53" s="68" t="s">
        <v>1411</v>
      </c>
      <c r="AC53" s="12" t="s">
        <v>1423</v>
      </c>
      <c r="AD53" s="516" t="s">
        <v>1504</v>
      </c>
      <c r="AE53" s="38"/>
      <c r="AF53" s="38"/>
      <c r="AG53" s="38"/>
      <c r="AH53" s="38"/>
      <c r="AI53" s="1"/>
      <c r="AJ53" s="1"/>
      <c r="AK53" s="1"/>
      <c r="AL53" s="1"/>
    </row>
    <row r="54" spans="1:38" s="39" customFormat="1" x14ac:dyDescent="0.25">
      <c r="A54" s="40">
        <v>50</v>
      </c>
      <c r="B54" s="65" t="s">
        <v>315</v>
      </c>
      <c r="C54" s="42" t="s">
        <v>30</v>
      </c>
      <c r="D54" s="42" t="s">
        <v>115</v>
      </c>
      <c r="E54" s="42" t="s">
        <v>261</v>
      </c>
      <c r="F54" s="42" t="s">
        <v>1502</v>
      </c>
      <c r="G54" s="53">
        <v>1205001</v>
      </c>
      <c r="H54" s="491">
        <v>44377</v>
      </c>
      <c r="I54" s="526">
        <f t="shared" si="0"/>
        <v>46568</v>
      </c>
      <c r="J54" s="418" t="s">
        <v>317</v>
      </c>
      <c r="K54" s="418" t="s">
        <v>32</v>
      </c>
      <c r="L54" s="53" t="s">
        <v>36</v>
      </c>
      <c r="M54" s="47"/>
      <c r="N54" s="504" t="s">
        <v>1405</v>
      </c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90" t="s">
        <v>1404</v>
      </c>
      <c r="Z54" s="573" t="s">
        <v>1409</v>
      </c>
      <c r="AA54" s="58" t="s">
        <v>1503</v>
      </c>
      <c r="AB54" s="68" t="s">
        <v>1411</v>
      </c>
      <c r="AC54" s="12" t="s">
        <v>1423</v>
      </c>
      <c r="AD54" s="516" t="s">
        <v>1504</v>
      </c>
      <c r="AE54" s="38"/>
      <c r="AF54" s="38"/>
      <c r="AG54" s="38"/>
      <c r="AH54" s="38"/>
      <c r="AI54" s="1"/>
      <c r="AJ54" s="1"/>
      <c r="AK54" s="1"/>
      <c r="AL54" s="1"/>
    </row>
    <row r="55" spans="1:38" s="39" customFormat="1" x14ac:dyDescent="0.25">
      <c r="A55" s="40">
        <v>51</v>
      </c>
      <c r="B55" s="53" t="s">
        <v>173</v>
      </c>
      <c r="C55" s="42" t="s">
        <v>30</v>
      </c>
      <c r="D55" s="42" t="s">
        <v>115</v>
      </c>
      <c r="E55" s="42" t="s">
        <v>116</v>
      </c>
      <c r="F55" s="53" t="s">
        <v>1461</v>
      </c>
      <c r="G55" s="53">
        <v>1205001</v>
      </c>
      <c r="H55" s="491">
        <v>44406</v>
      </c>
      <c r="I55" s="526">
        <f t="shared" si="0"/>
        <v>46597</v>
      </c>
      <c r="J55" s="53" t="s">
        <v>175</v>
      </c>
      <c r="K55" s="80" t="s">
        <v>176</v>
      </c>
      <c r="L55" s="53" t="s">
        <v>36</v>
      </c>
      <c r="M55" s="47"/>
      <c r="N55" s="504" t="s">
        <v>1405</v>
      </c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90" t="s">
        <v>1404</v>
      </c>
      <c r="Z55" s="572" t="s">
        <v>65</v>
      </c>
      <c r="AA55" s="12" t="s">
        <v>1414</v>
      </c>
      <c r="AB55" s="182" t="s">
        <v>67</v>
      </c>
      <c r="AC55" s="56" t="s">
        <v>68</v>
      </c>
      <c r="AD55" s="516" t="s">
        <v>1415</v>
      </c>
    </row>
    <row r="56" spans="1:38" s="39" customFormat="1" x14ac:dyDescent="0.25">
      <c r="A56" s="40">
        <v>52</v>
      </c>
      <c r="B56" s="53" t="s">
        <v>726</v>
      </c>
      <c r="C56" s="42" t="s">
        <v>58</v>
      </c>
      <c r="D56" s="59" t="s">
        <v>673</v>
      </c>
      <c r="E56" s="42" t="s">
        <v>674</v>
      </c>
      <c r="F56" s="53" t="s">
        <v>727</v>
      </c>
      <c r="G56" s="53">
        <v>1509003</v>
      </c>
      <c r="H56" s="491">
        <v>44406</v>
      </c>
      <c r="I56" s="526">
        <f t="shared" si="0"/>
        <v>46597</v>
      </c>
      <c r="J56" s="53" t="s">
        <v>728</v>
      </c>
      <c r="K56" s="53" t="s">
        <v>729</v>
      </c>
      <c r="L56" s="42" t="s">
        <v>730</v>
      </c>
      <c r="M56" s="47"/>
      <c r="N56" s="47"/>
      <c r="O56" s="504" t="s">
        <v>1405</v>
      </c>
      <c r="P56" s="47"/>
      <c r="Q56" s="47"/>
      <c r="R56" s="47"/>
      <c r="S56" s="47"/>
      <c r="T56" s="47"/>
      <c r="U56" s="47"/>
      <c r="V56" s="47"/>
      <c r="W56" s="47"/>
      <c r="X56" s="47"/>
      <c r="Y56" s="490" t="s">
        <v>1404</v>
      </c>
      <c r="Z56" s="572" t="s">
        <v>65</v>
      </c>
      <c r="AA56" s="12" t="s">
        <v>1432</v>
      </c>
      <c r="AB56" s="182" t="s">
        <v>67</v>
      </c>
      <c r="AC56" s="56" t="s">
        <v>68</v>
      </c>
      <c r="AD56" s="516" t="s">
        <v>1433</v>
      </c>
      <c r="AE56" s="38"/>
      <c r="AF56" s="38"/>
      <c r="AG56" s="38"/>
      <c r="AH56" s="38"/>
      <c r="AI56" s="1"/>
      <c r="AJ56" s="1"/>
      <c r="AK56" s="1"/>
      <c r="AL56" s="1"/>
    </row>
    <row r="57" spans="1:38" s="39" customFormat="1" x14ac:dyDescent="0.25">
      <c r="A57" s="40">
        <v>53</v>
      </c>
      <c r="B57" s="53" t="s">
        <v>866</v>
      </c>
      <c r="C57" s="42" t="s">
        <v>58</v>
      </c>
      <c r="D57" s="53" t="s">
        <v>823</v>
      </c>
      <c r="E57" s="53" t="s">
        <v>824</v>
      </c>
      <c r="F57" s="53" t="s">
        <v>867</v>
      </c>
      <c r="G57" s="53">
        <v>1310003</v>
      </c>
      <c r="H57" s="491">
        <v>44406</v>
      </c>
      <c r="I57" s="526">
        <f t="shared" si="0"/>
        <v>46597</v>
      </c>
      <c r="J57" s="53" t="s">
        <v>868</v>
      </c>
      <c r="K57" s="53" t="s">
        <v>869</v>
      </c>
      <c r="L57" s="42" t="s">
        <v>870</v>
      </c>
      <c r="M57" s="47"/>
      <c r="N57" s="47"/>
      <c r="O57" s="504" t="s">
        <v>1405</v>
      </c>
      <c r="P57" s="47"/>
      <c r="Q57" s="47"/>
      <c r="R57" s="47"/>
      <c r="S57" s="47"/>
      <c r="T57" s="47"/>
      <c r="U57" s="47"/>
      <c r="V57" s="47"/>
      <c r="W57" s="47"/>
      <c r="X57" s="47"/>
      <c r="Y57" s="490" t="s">
        <v>1404</v>
      </c>
      <c r="Z57" s="572" t="s">
        <v>65</v>
      </c>
      <c r="AA57" s="12" t="s">
        <v>1432</v>
      </c>
      <c r="AB57" s="182" t="s">
        <v>67</v>
      </c>
      <c r="AC57" s="56" t="s">
        <v>68</v>
      </c>
      <c r="AD57" s="516" t="s">
        <v>1433</v>
      </c>
      <c r="AE57" s="38"/>
      <c r="AF57" s="38"/>
      <c r="AG57" s="38"/>
      <c r="AH57" s="38"/>
      <c r="AI57" s="1"/>
      <c r="AJ57" s="1"/>
      <c r="AK57" s="1"/>
      <c r="AL57" s="1"/>
    </row>
    <row r="58" spans="1:38" s="39" customFormat="1" x14ac:dyDescent="0.25">
      <c r="A58" s="40">
        <v>54</v>
      </c>
      <c r="B58" s="53" t="s">
        <v>731</v>
      </c>
      <c r="C58" s="42" t="s">
        <v>58</v>
      </c>
      <c r="D58" s="59" t="s">
        <v>673</v>
      </c>
      <c r="E58" s="42" t="s">
        <v>674</v>
      </c>
      <c r="F58" s="53" t="s">
        <v>732</v>
      </c>
      <c r="G58" s="53">
        <v>1302028</v>
      </c>
      <c r="H58" s="491">
        <v>44406</v>
      </c>
      <c r="I58" s="526">
        <f t="shared" si="0"/>
        <v>46597</v>
      </c>
      <c r="J58" s="53" t="s">
        <v>733</v>
      </c>
      <c r="K58" s="53" t="s">
        <v>734</v>
      </c>
      <c r="L58" s="42" t="s">
        <v>735</v>
      </c>
      <c r="M58" s="47"/>
      <c r="N58" s="47"/>
      <c r="O58" s="504" t="s">
        <v>1405</v>
      </c>
      <c r="P58" s="47"/>
      <c r="Q58" s="47"/>
      <c r="R58" s="47"/>
      <c r="S58" s="47"/>
      <c r="T58" s="47"/>
      <c r="U58" s="47"/>
      <c r="V58" s="47"/>
      <c r="W58" s="47"/>
      <c r="X58" s="47"/>
      <c r="Y58" s="490" t="s">
        <v>1404</v>
      </c>
      <c r="Z58" s="572" t="s">
        <v>65</v>
      </c>
      <c r="AA58" s="12" t="s">
        <v>1432</v>
      </c>
      <c r="AB58" s="182" t="s">
        <v>67</v>
      </c>
      <c r="AC58" s="56" t="s">
        <v>68</v>
      </c>
      <c r="AD58" s="516" t="s">
        <v>1433</v>
      </c>
    </row>
    <row r="59" spans="1:38" s="39" customFormat="1" x14ac:dyDescent="0.25">
      <c r="A59" s="40">
        <v>55</v>
      </c>
      <c r="B59" s="53" t="s">
        <v>736</v>
      </c>
      <c r="C59" s="42" t="s">
        <v>58</v>
      </c>
      <c r="D59" s="59" t="s">
        <v>673</v>
      </c>
      <c r="E59" s="42" t="s">
        <v>674</v>
      </c>
      <c r="F59" s="53" t="s">
        <v>737</v>
      </c>
      <c r="G59" s="53">
        <v>1603046</v>
      </c>
      <c r="H59" s="491">
        <v>44406</v>
      </c>
      <c r="I59" s="526">
        <f t="shared" si="0"/>
        <v>46597</v>
      </c>
      <c r="J59" s="53" t="s">
        <v>738</v>
      </c>
      <c r="K59" s="53" t="s">
        <v>739</v>
      </c>
      <c r="L59" s="42" t="s">
        <v>740</v>
      </c>
      <c r="M59" s="47"/>
      <c r="N59" s="47"/>
      <c r="O59" s="504" t="s">
        <v>1405</v>
      </c>
      <c r="P59" s="47"/>
      <c r="Q59" s="47"/>
      <c r="R59" s="47"/>
      <c r="S59" s="47"/>
      <c r="T59" s="47"/>
      <c r="U59" s="47"/>
      <c r="V59" s="47"/>
      <c r="W59" s="47"/>
      <c r="X59" s="47"/>
      <c r="Y59" s="490" t="s">
        <v>1404</v>
      </c>
      <c r="Z59" s="572" t="s">
        <v>65</v>
      </c>
      <c r="AA59" s="12" t="s">
        <v>1432</v>
      </c>
      <c r="AB59" s="182" t="s">
        <v>67</v>
      </c>
      <c r="AC59" s="56" t="s">
        <v>68</v>
      </c>
      <c r="AD59" s="516" t="s">
        <v>1433</v>
      </c>
    </row>
    <row r="60" spans="1:38" s="39" customFormat="1" x14ac:dyDescent="0.25">
      <c r="A60" s="40">
        <v>56</v>
      </c>
      <c r="B60" s="53" t="s">
        <v>100</v>
      </c>
      <c r="C60" s="42" t="s">
        <v>58</v>
      </c>
      <c r="D60" s="42" t="s">
        <v>59</v>
      </c>
      <c r="E60" s="42" t="s">
        <v>60</v>
      </c>
      <c r="F60" s="53" t="s">
        <v>101</v>
      </c>
      <c r="G60" s="53">
        <v>1011032</v>
      </c>
      <c r="H60" s="491">
        <v>44406</v>
      </c>
      <c r="I60" s="526">
        <f t="shared" si="0"/>
        <v>46597</v>
      </c>
      <c r="J60" s="53" t="s">
        <v>102</v>
      </c>
      <c r="K60" s="53" t="s">
        <v>103</v>
      </c>
      <c r="L60" s="42" t="s">
        <v>104</v>
      </c>
      <c r="M60" s="47"/>
      <c r="N60" s="47"/>
      <c r="O60" s="504" t="s">
        <v>1405</v>
      </c>
      <c r="P60" s="47"/>
      <c r="Q60" s="47"/>
      <c r="R60" s="47"/>
      <c r="S60" s="47"/>
      <c r="T60" s="47"/>
      <c r="U60" s="47"/>
      <c r="V60" s="47"/>
      <c r="W60" s="47"/>
      <c r="X60" s="47"/>
      <c r="Y60" s="490" t="s">
        <v>1404</v>
      </c>
      <c r="Z60" s="572" t="s">
        <v>65</v>
      </c>
      <c r="AA60" s="12" t="s">
        <v>1432</v>
      </c>
      <c r="AB60" s="182" t="s">
        <v>67</v>
      </c>
      <c r="AC60" s="56" t="s">
        <v>68</v>
      </c>
      <c r="AD60" s="516" t="s">
        <v>1433</v>
      </c>
      <c r="AE60" s="38"/>
      <c r="AF60" s="38"/>
      <c r="AG60" s="38"/>
      <c r="AH60" s="38"/>
      <c r="AI60" s="1"/>
      <c r="AJ60" s="1"/>
      <c r="AK60" s="1"/>
      <c r="AL60" s="1"/>
    </row>
    <row r="61" spans="1:38" s="39" customFormat="1" x14ac:dyDescent="0.25">
      <c r="A61" s="40">
        <v>57</v>
      </c>
      <c r="B61" s="53" t="s">
        <v>877</v>
      </c>
      <c r="C61" s="42" t="s">
        <v>58</v>
      </c>
      <c r="D61" s="53" t="s">
        <v>823</v>
      </c>
      <c r="E61" s="53" t="s">
        <v>824</v>
      </c>
      <c r="F61" s="53" t="s">
        <v>878</v>
      </c>
      <c r="G61" s="53">
        <v>2401038</v>
      </c>
      <c r="H61" s="491">
        <v>44406</v>
      </c>
      <c r="I61" s="526">
        <f t="shared" si="0"/>
        <v>46597</v>
      </c>
      <c r="J61" s="53" t="s">
        <v>879</v>
      </c>
      <c r="K61" s="53" t="s">
        <v>880</v>
      </c>
      <c r="L61" s="42" t="s">
        <v>881</v>
      </c>
      <c r="M61" s="47"/>
      <c r="N61" s="47"/>
      <c r="O61" s="504" t="s">
        <v>1405</v>
      </c>
      <c r="P61" s="47"/>
      <c r="Q61" s="47"/>
      <c r="R61" s="47"/>
      <c r="S61" s="47"/>
      <c r="T61" s="47"/>
      <c r="U61" s="47"/>
      <c r="V61" s="47"/>
      <c r="W61" s="47"/>
      <c r="X61" s="47"/>
      <c r="Y61" s="490" t="s">
        <v>1404</v>
      </c>
      <c r="Z61" s="572" t="s">
        <v>65</v>
      </c>
      <c r="AA61" s="12" t="s">
        <v>1432</v>
      </c>
      <c r="AB61" s="182" t="s">
        <v>67</v>
      </c>
      <c r="AC61" s="56" t="s">
        <v>68</v>
      </c>
      <c r="AD61" s="516" t="s">
        <v>1433</v>
      </c>
      <c r="AE61" s="38"/>
      <c r="AF61" s="38"/>
      <c r="AG61" s="38"/>
      <c r="AH61" s="38"/>
      <c r="AI61" s="1"/>
      <c r="AJ61" s="1"/>
      <c r="AK61" s="1"/>
      <c r="AL61" s="1"/>
    </row>
    <row r="62" spans="1:38" s="39" customFormat="1" x14ac:dyDescent="0.25">
      <c r="A62" s="40">
        <v>58</v>
      </c>
      <c r="B62" s="53" t="s">
        <v>794</v>
      </c>
      <c r="C62" s="42" t="s">
        <v>58</v>
      </c>
      <c r="D62" s="59" t="s">
        <v>673</v>
      </c>
      <c r="E62" s="53" t="s">
        <v>769</v>
      </c>
      <c r="F62" s="53" t="s">
        <v>795</v>
      </c>
      <c r="G62" s="53">
        <v>1805062</v>
      </c>
      <c r="H62" s="491">
        <v>44620</v>
      </c>
      <c r="I62" s="526">
        <f t="shared" si="0"/>
        <v>46811</v>
      </c>
      <c r="J62" s="42" t="s">
        <v>796</v>
      </c>
      <c r="K62" s="42" t="s">
        <v>797</v>
      </c>
      <c r="L62" s="42" t="s">
        <v>798</v>
      </c>
      <c r="M62" s="47"/>
      <c r="N62" s="47"/>
      <c r="O62" s="504" t="s">
        <v>1405</v>
      </c>
      <c r="P62" s="47"/>
      <c r="Q62" s="47"/>
      <c r="R62" s="47"/>
      <c r="S62" s="47"/>
      <c r="T62" s="47"/>
      <c r="U62" s="47"/>
      <c r="V62" s="47"/>
      <c r="W62" s="47"/>
      <c r="X62" s="47"/>
      <c r="Y62" s="490" t="s">
        <v>1404</v>
      </c>
      <c r="Z62" s="572" t="s">
        <v>65</v>
      </c>
      <c r="AA62" s="12" t="s">
        <v>1614</v>
      </c>
      <c r="AB62" s="182" t="s">
        <v>67</v>
      </c>
      <c r="AC62" s="56" t="s">
        <v>68</v>
      </c>
      <c r="AD62" s="516" t="s">
        <v>1615</v>
      </c>
    </row>
    <row r="63" spans="1:38" s="39" customFormat="1" x14ac:dyDescent="0.25">
      <c r="A63" s="40">
        <v>59</v>
      </c>
      <c r="B63" s="418" t="s">
        <v>882</v>
      </c>
      <c r="C63" s="42" t="s">
        <v>58</v>
      </c>
      <c r="D63" s="53" t="s">
        <v>823</v>
      </c>
      <c r="E63" s="53" t="s">
        <v>824</v>
      </c>
      <c r="F63" s="53" t="s">
        <v>883</v>
      </c>
      <c r="G63" s="53">
        <v>1302041</v>
      </c>
      <c r="H63" s="491">
        <v>44711</v>
      </c>
      <c r="I63" s="526">
        <f t="shared" si="0"/>
        <v>46903</v>
      </c>
      <c r="J63" s="42" t="s">
        <v>884</v>
      </c>
      <c r="K63" s="42" t="s">
        <v>885</v>
      </c>
      <c r="L63" s="42" t="s">
        <v>886</v>
      </c>
      <c r="M63" s="47"/>
      <c r="N63" s="47"/>
      <c r="O63" s="504" t="s">
        <v>1405</v>
      </c>
      <c r="P63" s="47"/>
      <c r="Q63" s="47"/>
      <c r="R63" s="47"/>
      <c r="S63" s="47"/>
      <c r="T63" s="47"/>
      <c r="U63" s="47"/>
      <c r="V63" s="47"/>
      <c r="W63" s="47"/>
      <c r="X63" s="47"/>
      <c r="Y63" s="490" t="s">
        <v>1404</v>
      </c>
      <c r="Z63" s="572" t="s">
        <v>1409</v>
      </c>
      <c r="AA63" s="12" t="s">
        <v>1565</v>
      </c>
      <c r="AB63" s="182" t="s">
        <v>1411</v>
      </c>
      <c r="AC63" s="12" t="s">
        <v>1423</v>
      </c>
      <c r="AD63" s="516" t="s">
        <v>1566</v>
      </c>
      <c r="AE63" s="38"/>
      <c r="AF63" s="38"/>
      <c r="AG63" s="38"/>
      <c r="AH63" s="38"/>
      <c r="AI63" s="1"/>
      <c r="AJ63" s="1"/>
      <c r="AK63" s="1"/>
      <c r="AL63" s="1"/>
    </row>
    <row r="64" spans="1:38" s="39" customFormat="1" x14ac:dyDescent="0.25">
      <c r="A64" s="40">
        <v>60</v>
      </c>
      <c r="B64" s="418" t="s">
        <v>804</v>
      </c>
      <c r="C64" s="42" t="s">
        <v>58</v>
      </c>
      <c r="D64" s="59" t="s">
        <v>673</v>
      </c>
      <c r="E64" s="53" t="s">
        <v>769</v>
      </c>
      <c r="F64" s="53" t="s">
        <v>805</v>
      </c>
      <c r="G64" s="53">
        <v>1109057</v>
      </c>
      <c r="H64" s="491">
        <v>44742</v>
      </c>
      <c r="I64" s="526">
        <f t="shared" si="0"/>
        <v>46934</v>
      </c>
      <c r="J64" s="42" t="s">
        <v>806</v>
      </c>
      <c r="K64" s="42" t="s">
        <v>807</v>
      </c>
      <c r="L64" s="42" t="s">
        <v>808</v>
      </c>
      <c r="M64" s="47"/>
      <c r="N64" s="47"/>
      <c r="O64" s="504" t="s">
        <v>1405</v>
      </c>
      <c r="P64" s="47"/>
      <c r="Q64" s="47"/>
      <c r="R64" s="47"/>
      <c r="S64" s="47"/>
      <c r="T64" s="47"/>
      <c r="U64" s="47"/>
      <c r="V64" s="47"/>
      <c r="W64" s="47"/>
      <c r="X64" s="47"/>
      <c r="Y64" s="490" t="s">
        <v>1404</v>
      </c>
      <c r="Z64" s="572" t="s">
        <v>1409</v>
      </c>
      <c r="AA64" s="12" t="s">
        <v>1604</v>
      </c>
      <c r="AB64" s="182" t="s">
        <v>1411</v>
      </c>
      <c r="AC64" s="12" t="s">
        <v>1423</v>
      </c>
      <c r="AD64" s="516" t="s">
        <v>1566</v>
      </c>
      <c r="AE64" s="38"/>
      <c r="AF64" s="38"/>
      <c r="AG64" s="38"/>
      <c r="AH64" s="38"/>
      <c r="AI64" s="1"/>
      <c r="AJ64" s="1"/>
      <c r="AK64" s="1"/>
      <c r="AL64" s="1"/>
    </row>
    <row r="65" spans="1:38" s="39" customFormat="1" x14ac:dyDescent="0.25">
      <c r="A65" s="40">
        <v>61</v>
      </c>
      <c r="B65" s="53" t="s">
        <v>751</v>
      </c>
      <c r="C65" s="42" t="s">
        <v>58</v>
      </c>
      <c r="D65" s="59" t="s">
        <v>673</v>
      </c>
      <c r="E65" s="42" t="s">
        <v>674</v>
      </c>
      <c r="F65" s="53" t="s">
        <v>1606</v>
      </c>
      <c r="G65" s="53">
        <v>1608004</v>
      </c>
      <c r="H65" s="491">
        <v>44742</v>
      </c>
      <c r="I65" s="526">
        <f t="shared" si="0"/>
        <v>46934</v>
      </c>
      <c r="J65" s="42" t="s">
        <v>1607</v>
      </c>
      <c r="K65" s="42" t="s">
        <v>754</v>
      </c>
      <c r="L65" s="42" t="s">
        <v>755</v>
      </c>
      <c r="M65" s="47"/>
      <c r="N65" s="47"/>
      <c r="O65" s="504" t="s">
        <v>1405</v>
      </c>
      <c r="P65" s="47"/>
      <c r="Q65" s="47"/>
      <c r="R65" s="47"/>
      <c r="S65" s="47"/>
      <c r="T65" s="47"/>
      <c r="U65" s="47"/>
      <c r="V65" s="47"/>
      <c r="W65" s="47"/>
      <c r="X65" s="47"/>
      <c r="Y65" s="490" t="s">
        <v>1404</v>
      </c>
      <c r="Z65" s="572" t="s">
        <v>1409</v>
      </c>
      <c r="AA65" s="12" t="s">
        <v>1604</v>
      </c>
      <c r="AB65" s="182" t="s">
        <v>1411</v>
      </c>
      <c r="AC65" s="12" t="s">
        <v>1423</v>
      </c>
      <c r="AD65" s="516" t="s">
        <v>1566</v>
      </c>
      <c r="AE65" s="38"/>
      <c r="AF65" s="38"/>
      <c r="AG65" s="38"/>
      <c r="AH65" s="38"/>
      <c r="AI65" s="1"/>
      <c r="AJ65" s="1"/>
      <c r="AK65" s="1"/>
      <c r="AL65" s="1"/>
    </row>
    <row r="66" spans="1:38" s="39" customFormat="1" x14ac:dyDescent="0.25">
      <c r="A66" s="40">
        <v>62</v>
      </c>
      <c r="B66" s="53" t="s">
        <v>887</v>
      </c>
      <c r="C66" s="42" t="s">
        <v>58</v>
      </c>
      <c r="D66" s="53" t="s">
        <v>823</v>
      </c>
      <c r="E66" s="53" t="s">
        <v>824</v>
      </c>
      <c r="F66" s="416" t="s">
        <v>888</v>
      </c>
      <c r="G66" s="53">
        <v>2207013</v>
      </c>
      <c r="H66" s="491">
        <v>44772</v>
      </c>
      <c r="I66" s="526">
        <f t="shared" si="0"/>
        <v>46964</v>
      </c>
      <c r="J66" s="53" t="s">
        <v>889</v>
      </c>
      <c r="K66" s="53" t="s">
        <v>890</v>
      </c>
      <c r="L66" s="42" t="s">
        <v>891</v>
      </c>
      <c r="M66" s="47"/>
      <c r="N66" s="47"/>
      <c r="O66" s="504" t="s">
        <v>1405</v>
      </c>
      <c r="P66" s="47"/>
      <c r="Q66" s="47"/>
      <c r="R66" s="47"/>
      <c r="S66" s="47"/>
      <c r="T66" s="47"/>
      <c r="U66" s="47"/>
      <c r="V66" s="47"/>
      <c r="W66" s="47"/>
      <c r="X66" s="47"/>
      <c r="Y66" s="490" t="s">
        <v>1404</v>
      </c>
      <c r="Z66" s="572" t="s">
        <v>1559</v>
      </c>
      <c r="AA66" s="12" t="s">
        <v>1567</v>
      </c>
      <c r="AB66" s="182" t="s">
        <v>1411</v>
      </c>
      <c r="AC66" s="12" t="s">
        <v>1423</v>
      </c>
      <c r="AD66" s="516" t="s">
        <v>1568</v>
      </c>
      <c r="AE66" s="38"/>
      <c r="AF66" s="38"/>
      <c r="AG66" s="38"/>
      <c r="AH66" s="38"/>
      <c r="AI66" s="1"/>
      <c r="AJ66" s="1"/>
      <c r="AK66" s="1"/>
      <c r="AL66" s="1"/>
    </row>
    <row r="67" spans="1:38" s="39" customFormat="1" x14ac:dyDescent="0.25">
      <c r="A67" s="40">
        <v>63</v>
      </c>
      <c r="B67" s="65" t="s">
        <v>789</v>
      </c>
      <c r="C67" s="42" t="s">
        <v>58</v>
      </c>
      <c r="D67" s="59" t="s">
        <v>673</v>
      </c>
      <c r="E67" s="53" t="s">
        <v>769</v>
      </c>
      <c r="F67" s="53" t="s">
        <v>790</v>
      </c>
      <c r="G67" s="53">
        <v>1807021</v>
      </c>
      <c r="H67" s="491">
        <v>44894</v>
      </c>
      <c r="I67" s="526">
        <f t="shared" si="0"/>
        <v>47086</v>
      </c>
      <c r="J67" s="53" t="s">
        <v>791</v>
      </c>
      <c r="K67" s="53" t="s">
        <v>792</v>
      </c>
      <c r="L67" s="42" t="s">
        <v>793</v>
      </c>
      <c r="M67" s="47"/>
      <c r="N67" s="47"/>
      <c r="O67" s="504" t="s">
        <v>1405</v>
      </c>
      <c r="P67" s="47"/>
      <c r="Q67" s="47"/>
      <c r="R67" s="47"/>
      <c r="S67" s="47"/>
      <c r="T67" s="47"/>
      <c r="U67" s="47"/>
      <c r="V67" s="47"/>
      <c r="W67" s="47"/>
      <c r="X67" s="47"/>
      <c r="Y67" s="490" t="s">
        <v>1404</v>
      </c>
      <c r="Z67" s="572" t="s">
        <v>65</v>
      </c>
      <c r="AA67" s="12" t="s">
        <v>1612</v>
      </c>
      <c r="AB67" s="182" t="s">
        <v>67</v>
      </c>
      <c r="AC67" s="56" t="s">
        <v>68</v>
      </c>
      <c r="AD67" s="516" t="s">
        <v>1428</v>
      </c>
      <c r="AE67" s="38"/>
      <c r="AF67" s="38"/>
      <c r="AG67" s="38"/>
      <c r="AH67" s="38"/>
      <c r="AI67" s="1"/>
      <c r="AJ67" s="1"/>
      <c r="AK67" s="1"/>
      <c r="AL67" s="1"/>
    </row>
    <row r="68" spans="1:38" s="39" customFormat="1" x14ac:dyDescent="0.25">
      <c r="A68" s="40">
        <v>64</v>
      </c>
      <c r="B68" s="53" t="s">
        <v>1155</v>
      </c>
      <c r="C68" s="42" t="s">
        <v>30</v>
      </c>
      <c r="D68" s="42" t="s">
        <v>1120</v>
      </c>
      <c r="E68" s="42" t="s">
        <v>1121</v>
      </c>
      <c r="F68" s="53" t="s">
        <v>1156</v>
      </c>
      <c r="G68" s="53">
        <v>1108005</v>
      </c>
      <c r="H68" s="491">
        <v>45046</v>
      </c>
      <c r="I68" s="526">
        <f t="shared" si="0"/>
        <v>47238</v>
      </c>
      <c r="J68" s="416" t="s">
        <v>1157</v>
      </c>
      <c r="K68" s="416" t="s">
        <v>1158</v>
      </c>
      <c r="L68" s="416" t="s">
        <v>36</v>
      </c>
      <c r="M68" s="47"/>
      <c r="N68" s="47"/>
      <c r="O68" s="504" t="s">
        <v>1405</v>
      </c>
      <c r="P68" s="47"/>
      <c r="Q68" s="47"/>
      <c r="R68" s="47"/>
      <c r="S68" s="47"/>
      <c r="T68" s="47"/>
      <c r="U68" s="47"/>
      <c r="V68" s="47"/>
      <c r="W68" s="47"/>
      <c r="X68" s="47"/>
      <c r="Y68" s="490" t="s">
        <v>1404</v>
      </c>
      <c r="Z68" s="572" t="s">
        <v>1425</v>
      </c>
      <c r="AA68" s="12" t="s">
        <v>1454</v>
      </c>
      <c r="AB68" s="182" t="s">
        <v>1427</v>
      </c>
      <c r="AC68" s="12" t="s">
        <v>32</v>
      </c>
      <c r="AD68" s="516" t="s">
        <v>1455</v>
      </c>
      <c r="AE68" s="38"/>
      <c r="AF68" s="38"/>
      <c r="AG68" s="38"/>
      <c r="AH68" s="38"/>
      <c r="AI68" s="1"/>
      <c r="AJ68" s="1"/>
      <c r="AK68" s="1"/>
      <c r="AL68" s="1"/>
    </row>
    <row r="69" spans="1:38" s="39" customFormat="1" x14ac:dyDescent="0.25">
      <c r="A69" s="40">
        <v>65</v>
      </c>
      <c r="B69" s="65" t="s">
        <v>1085</v>
      </c>
      <c r="C69" s="42" t="s">
        <v>30</v>
      </c>
      <c r="D69" s="43" t="s">
        <v>1026</v>
      </c>
      <c r="E69" s="42" t="s">
        <v>1080</v>
      </c>
      <c r="F69" s="42" t="s">
        <v>1086</v>
      </c>
      <c r="G69" s="53">
        <v>1011003</v>
      </c>
      <c r="H69" s="491">
        <v>45502</v>
      </c>
      <c r="I69" s="526">
        <f t="shared" ref="I69:I132" si="1">EDATE(H69,72)</f>
        <v>47693</v>
      </c>
      <c r="J69" s="418" t="s">
        <v>1087</v>
      </c>
      <c r="K69" s="53" t="s">
        <v>1088</v>
      </c>
      <c r="L69" s="42" t="s">
        <v>36</v>
      </c>
      <c r="M69" s="47"/>
      <c r="N69" s="47"/>
      <c r="O69" s="504" t="s">
        <v>1405</v>
      </c>
      <c r="P69" s="47"/>
      <c r="Q69" s="47"/>
      <c r="R69" s="47"/>
      <c r="S69" s="47"/>
      <c r="T69" s="47"/>
      <c r="U69" s="47"/>
      <c r="V69" s="47"/>
      <c r="W69" s="47"/>
      <c r="X69" s="47"/>
      <c r="Y69" s="490" t="s">
        <v>1404</v>
      </c>
      <c r="Z69" s="572" t="s">
        <v>910</v>
      </c>
      <c r="AA69" s="12" t="s">
        <v>911</v>
      </c>
      <c r="AB69" s="182" t="s">
        <v>1664</v>
      </c>
      <c r="AC69" s="12" t="s">
        <v>1665</v>
      </c>
      <c r="AD69" s="516" t="s">
        <v>1666</v>
      </c>
      <c r="AE69" s="38"/>
      <c r="AF69" s="38"/>
      <c r="AG69" s="38"/>
      <c r="AH69" s="38"/>
      <c r="AI69" s="1"/>
      <c r="AJ69" s="1"/>
      <c r="AK69" s="1"/>
      <c r="AL69" s="1"/>
    </row>
    <row r="70" spans="1:38" s="39" customFormat="1" x14ac:dyDescent="0.25">
      <c r="A70" s="40">
        <v>66</v>
      </c>
      <c r="B70" s="53" t="s">
        <v>784</v>
      </c>
      <c r="C70" s="42" t="s">
        <v>58</v>
      </c>
      <c r="D70" s="59" t="s">
        <v>673</v>
      </c>
      <c r="E70" s="53" t="s">
        <v>769</v>
      </c>
      <c r="F70" s="42" t="s">
        <v>1610</v>
      </c>
      <c r="G70" s="53">
        <v>1401001</v>
      </c>
      <c r="H70" s="491">
        <v>45564</v>
      </c>
      <c r="I70" s="526">
        <f t="shared" si="1"/>
        <v>47755</v>
      </c>
      <c r="J70" s="42" t="s">
        <v>786</v>
      </c>
      <c r="K70" s="42" t="s">
        <v>787</v>
      </c>
      <c r="L70" s="42" t="s">
        <v>788</v>
      </c>
      <c r="M70" s="47"/>
      <c r="N70" s="47"/>
      <c r="O70" s="504" t="s">
        <v>1405</v>
      </c>
      <c r="P70" s="47"/>
      <c r="Q70" s="47"/>
      <c r="R70" s="47"/>
      <c r="S70" s="47"/>
      <c r="T70" s="47"/>
      <c r="U70" s="47"/>
      <c r="V70" s="47"/>
      <c r="W70" s="47"/>
      <c r="X70" s="47"/>
      <c r="Y70" s="490" t="s">
        <v>1404</v>
      </c>
      <c r="Z70" s="572" t="s">
        <v>80</v>
      </c>
      <c r="AA70" s="12" t="s">
        <v>134</v>
      </c>
      <c r="AB70" s="182" t="s">
        <v>83</v>
      </c>
      <c r="AC70" s="12" t="s">
        <v>1419</v>
      </c>
      <c r="AD70" s="516" t="s">
        <v>1443</v>
      </c>
      <c r="AE70" s="38"/>
      <c r="AF70" s="38"/>
      <c r="AG70" s="38"/>
      <c r="AH70" s="38"/>
      <c r="AI70" s="1"/>
      <c r="AJ70" s="1"/>
      <c r="AK70" s="1"/>
      <c r="AL70" s="1"/>
    </row>
    <row r="71" spans="1:38" s="39" customFormat="1" x14ac:dyDescent="0.25">
      <c r="A71" s="40">
        <v>67</v>
      </c>
      <c r="B71" s="53" t="s">
        <v>486</v>
      </c>
      <c r="C71" s="42" t="s">
        <v>58</v>
      </c>
      <c r="D71" s="53" t="s">
        <v>413</v>
      </c>
      <c r="E71" s="53" t="s">
        <v>455</v>
      </c>
      <c r="F71" s="53" t="s">
        <v>487</v>
      </c>
      <c r="G71" s="53">
        <v>1506019</v>
      </c>
      <c r="H71" s="491">
        <v>43732</v>
      </c>
      <c r="I71" s="526">
        <f t="shared" si="1"/>
        <v>45924</v>
      </c>
      <c r="J71" s="53" t="s">
        <v>488</v>
      </c>
      <c r="K71" s="53" t="s">
        <v>489</v>
      </c>
      <c r="L71" s="42" t="s">
        <v>490</v>
      </c>
      <c r="M71" s="47"/>
      <c r="N71" s="47"/>
      <c r="O71" s="47"/>
      <c r="P71" s="504" t="s">
        <v>1405</v>
      </c>
      <c r="Q71" s="47"/>
      <c r="R71" s="47"/>
      <c r="S71" s="47"/>
      <c r="T71" s="47"/>
      <c r="U71" s="47"/>
      <c r="V71" s="47"/>
      <c r="W71" s="47"/>
      <c r="X71" s="47"/>
      <c r="Y71" s="490" t="s">
        <v>1404</v>
      </c>
      <c r="Z71" s="572" t="s">
        <v>65</v>
      </c>
      <c r="AA71" s="12" t="s">
        <v>32</v>
      </c>
      <c r="AB71" s="182" t="s">
        <v>67</v>
      </c>
      <c r="AC71" s="12"/>
      <c r="AD71" s="516" t="s">
        <v>1550</v>
      </c>
      <c r="AE71" s="38"/>
      <c r="AF71" s="38"/>
      <c r="AG71" s="38"/>
      <c r="AH71" s="38"/>
      <c r="AI71" s="1"/>
      <c r="AJ71" s="1"/>
      <c r="AK71" s="1"/>
      <c r="AL71" s="1"/>
    </row>
    <row r="72" spans="1:38" s="39" customFormat="1" x14ac:dyDescent="0.25">
      <c r="A72" s="40">
        <v>68</v>
      </c>
      <c r="B72" s="53" t="s">
        <v>612</v>
      </c>
      <c r="C72" s="42" t="s">
        <v>58</v>
      </c>
      <c r="D72" s="53" t="s">
        <v>597</v>
      </c>
      <c r="E72" s="53" t="s">
        <v>598</v>
      </c>
      <c r="F72" s="53" t="s">
        <v>613</v>
      </c>
      <c r="G72" s="53">
        <v>1109101</v>
      </c>
      <c r="H72" s="491">
        <v>43732</v>
      </c>
      <c r="I72" s="526">
        <f t="shared" si="1"/>
        <v>45924</v>
      </c>
      <c r="J72" s="53" t="s">
        <v>614</v>
      </c>
      <c r="K72" s="53" t="s">
        <v>615</v>
      </c>
      <c r="L72" s="42" t="s">
        <v>616</v>
      </c>
      <c r="M72" s="47"/>
      <c r="N72" s="47"/>
      <c r="O72" s="47"/>
      <c r="P72" s="504" t="s">
        <v>1405</v>
      </c>
      <c r="Q72" s="47"/>
      <c r="R72" s="47"/>
      <c r="S72" s="47"/>
      <c r="T72" s="47"/>
      <c r="U72" s="47"/>
      <c r="V72" s="47"/>
      <c r="W72" s="47"/>
      <c r="X72" s="47"/>
      <c r="Y72" s="490" t="s">
        <v>1404</v>
      </c>
      <c r="Z72" s="572" t="s">
        <v>65</v>
      </c>
      <c r="AA72" s="12" t="s">
        <v>32</v>
      </c>
      <c r="AB72" s="182" t="s">
        <v>67</v>
      </c>
      <c r="AC72" s="12" t="s">
        <v>1423</v>
      </c>
      <c r="AD72" s="516" t="s">
        <v>1550</v>
      </c>
    </row>
    <row r="73" spans="1:38" s="39" customFormat="1" x14ac:dyDescent="0.25">
      <c r="A73" s="40">
        <v>69</v>
      </c>
      <c r="B73" s="53" t="s">
        <v>618</v>
      </c>
      <c r="C73" s="42" t="s">
        <v>58</v>
      </c>
      <c r="D73" s="53" t="s">
        <v>597</v>
      </c>
      <c r="E73" s="53" t="s">
        <v>598</v>
      </c>
      <c r="F73" s="53" t="s">
        <v>619</v>
      </c>
      <c r="G73" s="53">
        <v>1108001</v>
      </c>
      <c r="H73" s="491">
        <v>43796</v>
      </c>
      <c r="I73" s="526">
        <f t="shared" si="1"/>
        <v>45988</v>
      </c>
      <c r="J73" s="53" t="s">
        <v>193</v>
      </c>
      <c r="K73" s="53" t="s">
        <v>620</v>
      </c>
      <c r="L73" s="42" t="s">
        <v>621</v>
      </c>
      <c r="M73" s="47"/>
      <c r="N73" s="47"/>
      <c r="O73" s="47"/>
      <c r="P73" s="504" t="s">
        <v>1405</v>
      </c>
      <c r="Q73" s="47"/>
      <c r="R73" s="47"/>
      <c r="S73" s="47"/>
      <c r="T73" s="47"/>
      <c r="U73" s="47"/>
      <c r="V73" s="47"/>
      <c r="W73" s="47"/>
      <c r="X73" s="47"/>
      <c r="Y73" s="490" t="s">
        <v>1404</v>
      </c>
      <c r="Z73" s="572" t="s">
        <v>65</v>
      </c>
      <c r="AA73" s="12" t="s">
        <v>32</v>
      </c>
      <c r="AB73" s="182" t="s">
        <v>67</v>
      </c>
      <c r="AC73" s="12"/>
      <c r="AD73" s="516" t="s">
        <v>1579</v>
      </c>
      <c r="AE73" s="38"/>
      <c r="AF73" s="38"/>
      <c r="AG73" s="38"/>
      <c r="AH73" s="38"/>
      <c r="AI73" s="1"/>
      <c r="AJ73" s="1"/>
      <c r="AK73" s="1"/>
      <c r="AL73" s="1"/>
    </row>
    <row r="74" spans="1:38" s="39" customFormat="1" x14ac:dyDescent="0.25">
      <c r="A74" s="40">
        <v>70</v>
      </c>
      <c r="B74" s="53" t="s">
        <v>667</v>
      </c>
      <c r="C74" s="42" t="s">
        <v>179</v>
      </c>
      <c r="D74" s="53" t="s">
        <v>597</v>
      </c>
      <c r="E74" s="53" t="s">
        <v>653</v>
      </c>
      <c r="F74" s="53" t="s">
        <v>668</v>
      </c>
      <c r="G74" s="53">
        <v>1808002</v>
      </c>
      <c r="H74" s="491">
        <v>43826</v>
      </c>
      <c r="I74" s="526">
        <f t="shared" si="1"/>
        <v>46018</v>
      </c>
      <c r="J74" s="53" t="s">
        <v>669</v>
      </c>
      <c r="K74" s="53" t="s">
        <v>670</v>
      </c>
      <c r="L74" s="42" t="s">
        <v>671</v>
      </c>
      <c r="M74" s="47"/>
      <c r="N74" s="47"/>
      <c r="O74" s="47"/>
      <c r="P74" s="504" t="s">
        <v>1405</v>
      </c>
      <c r="Q74" s="47"/>
      <c r="R74" s="47"/>
      <c r="S74" s="47"/>
      <c r="T74" s="47"/>
      <c r="U74" s="47"/>
      <c r="V74" s="47"/>
      <c r="W74" s="47"/>
      <c r="X74" s="47"/>
      <c r="Y74" s="490" t="s">
        <v>1404</v>
      </c>
      <c r="Z74" s="572" t="s">
        <v>1409</v>
      </c>
      <c r="AA74" s="12" t="s">
        <v>1589</v>
      </c>
      <c r="AB74" s="182" t="s">
        <v>1411</v>
      </c>
      <c r="AC74" s="12" t="s">
        <v>1423</v>
      </c>
      <c r="AD74" s="516" t="s">
        <v>1590</v>
      </c>
    </row>
    <row r="75" spans="1:38" s="39" customFormat="1" x14ac:dyDescent="0.25">
      <c r="A75" s="40">
        <v>71</v>
      </c>
      <c r="B75" s="53" t="s">
        <v>1067</v>
      </c>
      <c r="C75" s="42" t="s">
        <v>58</v>
      </c>
      <c r="D75" s="43" t="s">
        <v>1026</v>
      </c>
      <c r="E75" s="53" t="s">
        <v>1053</v>
      </c>
      <c r="F75" s="53" t="s">
        <v>1068</v>
      </c>
      <c r="G75" s="53">
        <v>1405012</v>
      </c>
      <c r="H75" s="491">
        <v>43826</v>
      </c>
      <c r="I75" s="526">
        <f t="shared" si="1"/>
        <v>46018</v>
      </c>
      <c r="J75" s="53" t="s">
        <v>1069</v>
      </c>
      <c r="K75" s="53" t="s">
        <v>1070</v>
      </c>
      <c r="L75" s="42" t="s">
        <v>1071</v>
      </c>
      <c r="M75" s="47"/>
      <c r="N75" s="47"/>
      <c r="O75" s="47"/>
      <c r="P75" s="504" t="s">
        <v>1405</v>
      </c>
      <c r="Q75" s="47"/>
      <c r="R75" s="47"/>
      <c r="S75" s="47"/>
      <c r="T75" s="47"/>
      <c r="U75" s="47"/>
      <c r="V75" s="47"/>
      <c r="W75" s="47"/>
      <c r="X75" s="47"/>
      <c r="Y75" s="490" t="s">
        <v>1404</v>
      </c>
      <c r="Z75" s="572" t="s">
        <v>65</v>
      </c>
      <c r="AA75" s="12"/>
      <c r="AB75" s="182" t="s">
        <v>67</v>
      </c>
      <c r="AC75" s="12"/>
      <c r="AD75" s="516" t="s">
        <v>1579</v>
      </c>
    </row>
    <row r="76" spans="1:38" s="39" customFormat="1" x14ac:dyDescent="0.25">
      <c r="A76" s="40">
        <v>72</v>
      </c>
      <c r="B76" s="53" t="s">
        <v>622</v>
      </c>
      <c r="C76" s="42" t="s">
        <v>58</v>
      </c>
      <c r="D76" s="53" t="s">
        <v>597</v>
      </c>
      <c r="E76" s="53" t="s">
        <v>598</v>
      </c>
      <c r="F76" s="53" t="s">
        <v>623</v>
      </c>
      <c r="G76" s="53">
        <v>1302034</v>
      </c>
      <c r="H76" s="491">
        <v>43826</v>
      </c>
      <c r="I76" s="526">
        <f t="shared" si="1"/>
        <v>46018</v>
      </c>
      <c r="J76" s="53" t="s">
        <v>624</v>
      </c>
      <c r="K76" s="53" t="s">
        <v>625</v>
      </c>
      <c r="L76" s="42" t="s">
        <v>626</v>
      </c>
      <c r="M76" s="47"/>
      <c r="N76" s="47"/>
      <c r="O76" s="47"/>
      <c r="P76" s="504" t="s">
        <v>1405</v>
      </c>
      <c r="Q76" s="47"/>
      <c r="R76" s="47"/>
      <c r="S76" s="47"/>
      <c r="T76" s="47"/>
      <c r="U76" s="47"/>
      <c r="V76" s="47"/>
      <c r="W76" s="47"/>
      <c r="X76" s="47"/>
      <c r="Y76" s="490" t="s">
        <v>1404</v>
      </c>
      <c r="Z76" s="572" t="s">
        <v>65</v>
      </c>
      <c r="AA76" s="12" t="s">
        <v>32</v>
      </c>
      <c r="AB76" s="182" t="s">
        <v>67</v>
      </c>
      <c r="AC76" s="12"/>
      <c r="AD76" s="516" t="s">
        <v>1579</v>
      </c>
      <c r="AE76" s="38"/>
      <c r="AF76" s="38"/>
      <c r="AG76" s="38"/>
      <c r="AH76" s="38"/>
      <c r="AI76" s="1"/>
      <c r="AJ76" s="1"/>
      <c r="AK76" s="1"/>
      <c r="AL76" s="1"/>
    </row>
    <row r="77" spans="1:38" s="39" customFormat="1" x14ac:dyDescent="0.25">
      <c r="A77" s="40">
        <v>73</v>
      </c>
      <c r="B77" s="53" t="s">
        <v>534</v>
      </c>
      <c r="C77" s="42" t="s">
        <v>179</v>
      </c>
      <c r="D77" s="42" t="s">
        <v>510</v>
      </c>
      <c r="E77" s="53" t="s">
        <v>510</v>
      </c>
      <c r="F77" s="53" t="s">
        <v>511</v>
      </c>
      <c r="G77" s="53">
        <v>1302030</v>
      </c>
      <c r="H77" s="491">
        <v>43826</v>
      </c>
      <c r="I77" s="526">
        <f t="shared" si="1"/>
        <v>46018</v>
      </c>
      <c r="J77" s="53" t="s">
        <v>535</v>
      </c>
      <c r="K77" s="53" t="s">
        <v>536</v>
      </c>
      <c r="L77" s="42" t="s">
        <v>537</v>
      </c>
      <c r="M77" s="47"/>
      <c r="N77" s="47"/>
      <c r="O77" s="47"/>
      <c r="P77" s="504" t="s">
        <v>1405</v>
      </c>
      <c r="Q77" s="47"/>
      <c r="R77" s="47"/>
      <c r="S77" s="47"/>
      <c r="T77" s="47"/>
      <c r="U77" s="47"/>
      <c r="V77" s="47"/>
      <c r="W77" s="47"/>
      <c r="X77" s="47"/>
      <c r="Y77" s="490" t="s">
        <v>1404</v>
      </c>
      <c r="Z77" s="572" t="s">
        <v>1559</v>
      </c>
      <c r="AA77" s="12" t="s">
        <v>1560</v>
      </c>
      <c r="AB77" s="182" t="s">
        <v>1411</v>
      </c>
      <c r="AC77" s="12" t="s">
        <v>1423</v>
      </c>
      <c r="AD77" s="516" t="s">
        <v>1464</v>
      </c>
      <c r="AE77" s="38"/>
      <c r="AF77" s="38"/>
      <c r="AG77" s="38"/>
      <c r="AH77" s="38"/>
      <c r="AI77" s="1"/>
      <c r="AJ77" s="1"/>
      <c r="AK77" s="1"/>
      <c r="AL77" s="1"/>
    </row>
    <row r="78" spans="1:38" s="39" customFormat="1" x14ac:dyDescent="0.25">
      <c r="A78" s="40">
        <v>74</v>
      </c>
      <c r="B78" s="53" t="s">
        <v>242</v>
      </c>
      <c r="C78" s="42" t="s">
        <v>179</v>
      </c>
      <c r="D78" s="42" t="s">
        <v>115</v>
      </c>
      <c r="E78" s="53" t="s">
        <v>124</v>
      </c>
      <c r="F78" s="44" t="s">
        <v>1462</v>
      </c>
      <c r="G78" s="53"/>
      <c r="H78" s="491">
        <v>43826</v>
      </c>
      <c r="I78" s="526">
        <f t="shared" si="1"/>
        <v>46018</v>
      </c>
      <c r="J78" s="42" t="s">
        <v>244</v>
      </c>
      <c r="K78" s="42" t="s">
        <v>245</v>
      </c>
      <c r="L78" s="42" t="s">
        <v>246</v>
      </c>
      <c r="M78" s="47"/>
      <c r="N78" s="47"/>
      <c r="O78" s="47"/>
      <c r="P78" s="504" t="s">
        <v>1405</v>
      </c>
      <c r="Q78" s="47"/>
      <c r="R78" s="47"/>
      <c r="S78" s="47"/>
      <c r="T78" s="47"/>
      <c r="U78" s="47"/>
      <c r="V78" s="47"/>
      <c r="W78" s="47"/>
      <c r="X78" s="47"/>
      <c r="Y78" s="490" t="s">
        <v>1404</v>
      </c>
      <c r="Z78" s="572" t="s">
        <v>1409</v>
      </c>
      <c r="AA78" s="12" t="s">
        <v>1463</v>
      </c>
      <c r="AB78" s="182" t="s">
        <v>1411</v>
      </c>
      <c r="AC78" s="12" t="s">
        <v>1423</v>
      </c>
      <c r="AD78" s="516" t="s">
        <v>1464</v>
      </c>
    </row>
    <row r="79" spans="1:38" s="39" customFormat="1" x14ac:dyDescent="0.25">
      <c r="A79" s="40">
        <v>75</v>
      </c>
      <c r="B79" s="53" t="s">
        <v>637</v>
      </c>
      <c r="C79" s="42" t="s">
        <v>179</v>
      </c>
      <c r="D79" s="53" t="s">
        <v>597</v>
      </c>
      <c r="E79" s="53" t="s">
        <v>629</v>
      </c>
      <c r="F79" s="53" t="s">
        <v>638</v>
      </c>
      <c r="G79" s="53">
        <v>1011021</v>
      </c>
      <c r="H79" s="491">
        <v>43826</v>
      </c>
      <c r="I79" s="526">
        <f t="shared" si="1"/>
        <v>46018</v>
      </c>
      <c r="J79" s="53" t="s">
        <v>639</v>
      </c>
      <c r="K79" s="53" t="s">
        <v>640</v>
      </c>
      <c r="L79" s="42" t="s">
        <v>641</v>
      </c>
      <c r="M79" s="47"/>
      <c r="N79" s="47"/>
      <c r="O79" s="47"/>
      <c r="P79" s="504" t="s">
        <v>1405</v>
      </c>
      <c r="Q79" s="47"/>
      <c r="R79" s="47"/>
      <c r="S79" s="47"/>
      <c r="T79" s="47"/>
      <c r="U79" s="47"/>
      <c r="V79" s="47"/>
      <c r="W79" s="47"/>
      <c r="X79" s="47"/>
      <c r="Y79" s="490" t="s">
        <v>1404</v>
      </c>
      <c r="Z79" s="572" t="s">
        <v>1409</v>
      </c>
      <c r="AA79" s="12" t="s">
        <v>1463</v>
      </c>
      <c r="AB79" s="182" t="s">
        <v>1411</v>
      </c>
      <c r="AC79" s="12" t="s">
        <v>1423</v>
      </c>
      <c r="AD79" s="516" t="s">
        <v>1464</v>
      </c>
      <c r="AE79" s="38"/>
      <c r="AF79" s="38"/>
      <c r="AG79" s="38"/>
      <c r="AH79" s="38"/>
      <c r="AI79" s="1"/>
      <c r="AJ79" s="1"/>
      <c r="AK79" s="1"/>
      <c r="AL79" s="1"/>
    </row>
    <row r="80" spans="1:38" s="39" customFormat="1" x14ac:dyDescent="0.25">
      <c r="A80" s="40">
        <v>76</v>
      </c>
      <c r="B80" s="53" t="s">
        <v>1262</v>
      </c>
      <c r="C80" s="42" t="s">
        <v>179</v>
      </c>
      <c r="D80" s="42" t="s">
        <v>1120</v>
      </c>
      <c r="E80" s="53" t="s">
        <v>1225</v>
      </c>
      <c r="F80" s="416" t="s">
        <v>1263</v>
      </c>
      <c r="G80" s="53">
        <v>1011015</v>
      </c>
      <c r="H80" s="491">
        <v>43861</v>
      </c>
      <c r="I80" s="526">
        <f t="shared" si="1"/>
        <v>46053</v>
      </c>
      <c r="J80" s="425" t="s">
        <v>1264</v>
      </c>
      <c r="K80" s="53" t="s">
        <v>1265</v>
      </c>
      <c r="L80" s="42" t="s">
        <v>1266</v>
      </c>
      <c r="M80" s="47"/>
      <c r="N80" s="47"/>
      <c r="O80" s="47"/>
      <c r="P80" s="504" t="s">
        <v>1405</v>
      </c>
      <c r="Q80" s="47"/>
      <c r="R80" s="47"/>
      <c r="S80" s="47"/>
      <c r="T80" s="47"/>
      <c r="U80" s="47"/>
      <c r="V80" s="47"/>
      <c r="W80" s="47"/>
      <c r="X80" s="47"/>
      <c r="Y80" s="490" t="s">
        <v>1404</v>
      </c>
      <c r="Z80" s="572" t="s">
        <v>1409</v>
      </c>
      <c r="AA80" s="12" t="s">
        <v>1680</v>
      </c>
      <c r="AB80" s="182" t="s">
        <v>1411</v>
      </c>
      <c r="AC80" s="12" t="s">
        <v>1423</v>
      </c>
      <c r="AD80" s="516" t="s">
        <v>1464</v>
      </c>
      <c r="AE80" s="38"/>
      <c r="AF80" s="38"/>
      <c r="AG80" s="38"/>
      <c r="AH80" s="38"/>
      <c r="AI80" s="1"/>
      <c r="AJ80" s="1"/>
      <c r="AK80" s="1"/>
      <c r="AL80" s="1"/>
    </row>
    <row r="81" spans="1:38" s="39" customFormat="1" x14ac:dyDescent="0.25">
      <c r="A81" s="40">
        <v>77</v>
      </c>
      <c r="B81" s="43" t="s">
        <v>607</v>
      </c>
      <c r="C81" s="42" t="s">
        <v>179</v>
      </c>
      <c r="D81" s="53" t="s">
        <v>597</v>
      </c>
      <c r="E81" s="53" t="s">
        <v>598</v>
      </c>
      <c r="F81" s="53" t="s">
        <v>608</v>
      </c>
      <c r="G81" s="53">
        <v>1302038</v>
      </c>
      <c r="H81" s="491">
        <v>43861</v>
      </c>
      <c r="I81" s="526">
        <f t="shared" si="1"/>
        <v>46053</v>
      </c>
      <c r="J81" s="53" t="s">
        <v>609</v>
      </c>
      <c r="K81" s="53" t="s">
        <v>610</v>
      </c>
      <c r="L81" s="42" t="s">
        <v>611</v>
      </c>
      <c r="M81" s="47"/>
      <c r="N81" s="47"/>
      <c r="O81" s="47"/>
      <c r="P81" s="504" t="s">
        <v>1405</v>
      </c>
      <c r="Q81" s="47"/>
      <c r="R81" s="47"/>
      <c r="S81" s="47"/>
      <c r="T81" s="47"/>
      <c r="U81" s="47"/>
      <c r="V81" s="47"/>
      <c r="W81" s="47"/>
      <c r="X81" s="47"/>
      <c r="Y81" s="592" t="s">
        <v>1547</v>
      </c>
      <c r="Z81" s="572" t="s">
        <v>1409</v>
      </c>
      <c r="AA81" s="12" t="s">
        <v>1463</v>
      </c>
      <c r="AB81" s="182" t="s">
        <v>1411</v>
      </c>
      <c r="AC81" s="12" t="s">
        <v>1423</v>
      </c>
      <c r="AD81" s="516" t="s">
        <v>1464</v>
      </c>
      <c r="AE81" s="38"/>
      <c r="AF81" s="38"/>
      <c r="AG81" s="38"/>
      <c r="AH81" s="38"/>
      <c r="AI81" s="1"/>
      <c r="AJ81" s="1"/>
      <c r="AK81" s="1"/>
      <c r="AL81" s="1"/>
    </row>
    <row r="82" spans="1:38" s="39" customFormat="1" x14ac:dyDescent="0.25">
      <c r="A82" s="40">
        <v>78</v>
      </c>
      <c r="B82" s="53" t="s">
        <v>892</v>
      </c>
      <c r="C82" s="42" t="s">
        <v>58</v>
      </c>
      <c r="D82" s="53" t="s">
        <v>823</v>
      </c>
      <c r="E82" s="42" t="s">
        <v>824</v>
      </c>
      <c r="F82" s="53" t="s">
        <v>893</v>
      </c>
      <c r="G82" s="53">
        <v>2410011</v>
      </c>
      <c r="H82" s="491">
        <v>44406</v>
      </c>
      <c r="I82" s="526">
        <f t="shared" si="1"/>
        <v>46597</v>
      </c>
      <c r="J82" s="53" t="s">
        <v>894</v>
      </c>
      <c r="K82" s="53" t="s">
        <v>895</v>
      </c>
      <c r="L82" s="42" t="s">
        <v>896</v>
      </c>
      <c r="M82" s="47"/>
      <c r="N82" s="47"/>
      <c r="O82" s="47"/>
      <c r="P82" s="504" t="s">
        <v>1405</v>
      </c>
      <c r="Q82" s="47"/>
      <c r="R82" s="47"/>
      <c r="S82" s="47"/>
      <c r="T82" s="47"/>
      <c r="U82" s="47"/>
      <c r="V82" s="47"/>
      <c r="W82" s="47"/>
      <c r="X82" s="47"/>
      <c r="Y82" s="490" t="s">
        <v>1404</v>
      </c>
      <c r="Z82" s="572" t="s">
        <v>65</v>
      </c>
      <c r="AA82" s="12" t="s">
        <v>1432</v>
      </c>
      <c r="AB82" s="182" t="s">
        <v>67</v>
      </c>
      <c r="AC82" s="56" t="s">
        <v>68</v>
      </c>
      <c r="AD82" s="516" t="s">
        <v>1433</v>
      </c>
      <c r="AE82" s="38"/>
      <c r="AF82" s="38"/>
      <c r="AG82" s="38"/>
      <c r="AH82" s="38"/>
      <c r="AI82" s="1"/>
      <c r="AJ82" s="1"/>
      <c r="AK82" s="1"/>
      <c r="AL82" s="1"/>
    </row>
    <row r="83" spans="1:38" s="39" customFormat="1" x14ac:dyDescent="0.25">
      <c r="A83" s="40">
        <v>79</v>
      </c>
      <c r="B83" s="53" t="s">
        <v>160</v>
      </c>
      <c r="C83" s="42" t="s">
        <v>58</v>
      </c>
      <c r="D83" s="42" t="s">
        <v>115</v>
      </c>
      <c r="E83" s="53" t="s">
        <v>124</v>
      </c>
      <c r="F83" s="53" t="s">
        <v>1456</v>
      </c>
      <c r="G83" s="53">
        <v>2602032</v>
      </c>
      <c r="H83" s="491">
        <v>44406</v>
      </c>
      <c r="I83" s="526">
        <f t="shared" si="1"/>
        <v>46597</v>
      </c>
      <c r="J83" s="53" t="s">
        <v>162</v>
      </c>
      <c r="K83" s="53" t="s">
        <v>163</v>
      </c>
      <c r="L83" s="42" t="s">
        <v>164</v>
      </c>
      <c r="M83" s="47"/>
      <c r="N83" s="47"/>
      <c r="O83" s="47"/>
      <c r="P83" s="504" t="s">
        <v>1405</v>
      </c>
      <c r="Q83" s="47"/>
      <c r="R83" s="47"/>
      <c r="S83" s="47"/>
      <c r="T83" s="47"/>
      <c r="U83" s="47"/>
      <c r="V83" s="47"/>
      <c r="W83" s="47"/>
      <c r="X83" s="47"/>
      <c r="Y83" s="490" t="s">
        <v>1404</v>
      </c>
      <c r="Z83" s="572" t="s">
        <v>65</v>
      </c>
      <c r="AA83" s="12" t="s">
        <v>1432</v>
      </c>
      <c r="AB83" s="182" t="s">
        <v>67</v>
      </c>
      <c r="AC83" s="56" t="s">
        <v>68</v>
      </c>
      <c r="AD83" s="516" t="s">
        <v>1433</v>
      </c>
      <c r="AE83" s="38"/>
      <c r="AF83" s="38"/>
      <c r="AG83" s="38"/>
      <c r="AH83" s="38"/>
      <c r="AI83" s="1"/>
      <c r="AJ83" s="1"/>
      <c r="AK83" s="1"/>
      <c r="AL83" s="1"/>
    </row>
    <row r="84" spans="1:38" s="39" customFormat="1" x14ac:dyDescent="0.25">
      <c r="A84" s="40">
        <v>80</v>
      </c>
      <c r="B84" s="53" t="s">
        <v>872</v>
      </c>
      <c r="C84" s="42" t="s">
        <v>58</v>
      </c>
      <c r="D84" s="53" t="s">
        <v>823</v>
      </c>
      <c r="E84" s="53" t="s">
        <v>824</v>
      </c>
      <c r="F84" s="53" t="s">
        <v>873</v>
      </c>
      <c r="G84" s="53">
        <v>2207015</v>
      </c>
      <c r="H84" s="491">
        <v>44406</v>
      </c>
      <c r="I84" s="526">
        <f t="shared" si="1"/>
        <v>46597</v>
      </c>
      <c r="J84" s="53" t="s">
        <v>874</v>
      </c>
      <c r="K84" s="53" t="s">
        <v>875</v>
      </c>
      <c r="L84" s="42" t="s">
        <v>876</v>
      </c>
      <c r="M84" s="47"/>
      <c r="N84" s="47"/>
      <c r="O84" s="47"/>
      <c r="P84" s="504" t="s">
        <v>1405</v>
      </c>
      <c r="Q84" s="47"/>
      <c r="R84" s="47"/>
      <c r="S84" s="47"/>
      <c r="T84" s="47"/>
      <c r="U84" s="47"/>
      <c r="V84" s="47"/>
      <c r="W84" s="47"/>
      <c r="X84" s="47"/>
      <c r="Y84" s="490" t="s">
        <v>1404</v>
      </c>
      <c r="Z84" s="572" t="s">
        <v>65</v>
      </c>
      <c r="AA84" s="12" t="s">
        <v>1432</v>
      </c>
      <c r="AB84" s="182" t="s">
        <v>67</v>
      </c>
      <c r="AC84" s="56" t="s">
        <v>68</v>
      </c>
      <c r="AD84" s="516" t="s">
        <v>1433</v>
      </c>
      <c r="AE84" s="38"/>
      <c r="AF84" s="38"/>
      <c r="AG84" s="38"/>
      <c r="AH84" s="38"/>
      <c r="AI84" s="1"/>
      <c r="AJ84" s="1"/>
      <c r="AK84" s="1"/>
      <c r="AL84" s="1"/>
    </row>
    <row r="85" spans="1:38" s="39" customFormat="1" x14ac:dyDescent="0.25">
      <c r="A85" s="40">
        <v>81</v>
      </c>
      <c r="B85" s="53" t="s">
        <v>1042</v>
      </c>
      <c r="C85" s="42" t="s">
        <v>58</v>
      </c>
      <c r="D85" s="43" t="s">
        <v>1026</v>
      </c>
      <c r="E85" s="53" t="s">
        <v>1027</v>
      </c>
      <c r="F85" s="53" t="s">
        <v>1043</v>
      </c>
      <c r="G85" s="53">
        <v>1203027</v>
      </c>
      <c r="H85" s="491">
        <v>44406</v>
      </c>
      <c r="I85" s="526">
        <f t="shared" si="1"/>
        <v>46597</v>
      </c>
      <c r="J85" s="53" t="s">
        <v>1044</v>
      </c>
      <c r="K85" s="53" t="s">
        <v>1045</v>
      </c>
      <c r="L85" s="42" t="s">
        <v>1046</v>
      </c>
      <c r="M85" s="47"/>
      <c r="N85" s="47"/>
      <c r="O85" s="47"/>
      <c r="P85" s="504" t="s">
        <v>1405</v>
      </c>
      <c r="Q85" s="47"/>
      <c r="R85" s="47"/>
      <c r="S85" s="47"/>
      <c r="T85" s="47"/>
      <c r="U85" s="47"/>
      <c r="V85" s="47"/>
      <c r="W85" s="47"/>
      <c r="X85" s="47"/>
      <c r="Y85" s="490" t="s">
        <v>1404</v>
      </c>
      <c r="Z85" s="572" t="s">
        <v>65</v>
      </c>
      <c r="AA85" s="12" t="s">
        <v>1432</v>
      </c>
      <c r="AB85" s="182" t="s">
        <v>67</v>
      </c>
      <c r="AC85" s="12" t="s">
        <v>68</v>
      </c>
      <c r="AD85" s="516" t="s">
        <v>1433</v>
      </c>
      <c r="AE85" s="38"/>
      <c r="AF85" s="38"/>
      <c r="AG85" s="38"/>
      <c r="AH85" s="38"/>
      <c r="AI85" s="1"/>
      <c r="AJ85" s="1"/>
      <c r="AK85" s="1"/>
      <c r="AL85" s="1"/>
    </row>
    <row r="86" spans="1:38" s="39" customFormat="1" x14ac:dyDescent="0.25">
      <c r="A86" s="40">
        <v>82</v>
      </c>
      <c r="B86" s="53" t="s">
        <v>1057</v>
      </c>
      <c r="C86" s="42" t="s">
        <v>58</v>
      </c>
      <c r="D86" s="43" t="s">
        <v>1026</v>
      </c>
      <c r="E86" s="42" t="s">
        <v>1053</v>
      </c>
      <c r="F86" s="53" t="s">
        <v>1058</v>
      </c>
      <c r="G86" s="53">
        <v>1410001</v>
      </c>
      <c r="H86" s="491">
        <v>44406</v>
      </c>
      <c r="I86" s="526">
        <f t="shared" si="1"/>
        <v>46597</v>
      </c>
      <c r="J86" s="53" t="s">
        <v>1059</v>
      </c>
      <c r="K86" s="53" t="s">
        <v>1060</v>
      </c>
      <c r="L86" s="42" t="s">
        <v>1061</v>
      </c>
      <c r="M86" s="47"/>
      <c r="N86" s="47"/>
      <c r="O86" s="47"/>
      <c r="P86" s="504" t="s">
        <v>1405</v>
      </c>
      <c r="Q86" s="47"/>
      <c r="R86" s="47"/>
      <c r="S86" s="47"/>
      <c r="T86" s="47"/>
      <c r="U86" s="47"/>
      <c r="V86" s="47"/>
      <c r="W86" s="47"/>
      <c r="X86" s="47"/>
      <c r="Y86" s="490" t="s">
        <v>1404</v>
      </c>
      <c r="Z86" s="572" t="s">
        <v>65</v>
      </c>
      <c r="AA86" s="12" t="s">
        <v>1432</v>
      </c>
      <c r="AB86" s="182" t="s">
        <v>67</v>
      </c>
      <c r="AC86" s="56" t="s">
        <v>68</v>
      </c>
      <c r="AD86" s="516" t="s">
        <v>1433</v>
      </c>
    </row>
    <row r="87" spans="1:38" s="39" customFormat="1" x14ac:dyDescent="0.25">
      <c r="A87" s="40">
        <v>83</v>
      </c>
      <c r="B87" s="42" t="s">
        <v>1509</v>
      </c>
      <c r="C87" s="42" t="s">
        <v>58</v>
      </c>
      <c r="D87" s="42" t="s">
        <v>327</v>
      </c>
      <c r="E87" s="53" t="s">
        <v>328</v>
      </c>
      <c r="F87" s="53" t="s">
        <v>1510</v>
      </c>
      <c r="G87" s="53">
        <v>1604048</v>
      </c>
      <c r="H87" s="491">
        <v>44406</v>
      </c>
      <c r="I87" s="526">
        <f t="shared" si="1"/>
        <v>46597</v>
      </c>
      <c r="J87" s="53" t="s">
        <v>362</v>
      </c>
      <c r="K87" s="53" t="s">
        <v>363</v>
      </c>
      <c r="L87" s="42" t="s">
        <v>364</v>
      </c>
      <c r="M87" s="47"/>
      <c r="N87" s="47"/>
      <c r="O87" s="47"/>
      <c r="P87" s="504" t="s">
        <v>1405</v>
      </c>
      <c r="Q87" s="47"/>
      <c r="R87" s="47"/>
      <c r="S87" s="47"/>
      <c r="T87" s="47"/>
      <c r="U87" s="47"/>
      <c r="V87" s="47"/>
      <c r="W87" s="47"/>
      <c r="X87" s="47"/>
      <c r="Y87" s="490" t="s">
        <v>1404</v>
      </c>
      <c r="Z87" s="572" t="s">
        <v>65</v>
      </c>
      <c r="AA87" s="12" t="s">
        <v>1432</v>
      </c>
      <c r="AB87" s="182" t="s">
        <v>67</v>
      </c>
      <c r="AC87" s="56" t="s">
        <v>68</v>
      </c>
      <c r="AD87" s="516" t="s">
        <v>1433</v>
      </c>
      <c r="AE87" s="38"/>
      <c r="AF87" s="38"/>
      <c r="AG87" s="38"/>
      <c r="AH87" s="38"/>
      <c r="AI87" s="1"/>
      <c r="AJ87" s="1"/>
      <c r="AK87" s="1"/>
      <c r="AL87" s="1"/>
    </row>
    <row r="88" spans="1:38" s="39" customFormat="1" x14ac:dyDescent="0.25">
      <c r="A88" s="40">
        <v>84</v>
      </c>
      <c r="B88" s="53" t="s">
        <v>365</v>
      </c>
      <c r="C88" s="42" t="s">
        <v>58</v>
      </c>
      <c r="D88" s="42" t="s">
        <v>327</v>
      </c>
      <c r="E88" s="53" t="s">
        <v>328</v>
      </c>
      <c r="F88" s="53" t="s">
        <v>381</v>
      </c>
      <c r="G88" s="53">
        <v>1404041</v>
      </c>
      <c r="H88" s="491">
        <v>44406</v>
      </c>
      <c r="I88" s="526">
        <f t="shared" si="1"/>
        <v>46597</v>
      </c>
      <c r="J88" s="53" t="s">
        <v>367</v>
      </c>
      <c r="K88" s="53" t="s">
        <v>368</v>
      </c>
      <c r="L88" s="42" t="s">
        <v>369</v>
      </c>
      <c r="M88" s="47"/>
      <c r="N88" s="47"/>
      <c r="O88" s="47"/>
      <c r="P88" s="504" t="s">
        <v>1405</v>
      </c>
      <c r="Q88" s="47"/>
      <c r="R88" s="47"/>
      <c r="S88" s="47"/>
      <c r="T88" s="47"/>
      <c r="U88" s="47"/>
      <c r="V88" s="47"/>
      <c r="W88" s="47"/>
      <c r="X88" s="47"/>
      <c r="Y88" s="490" t="s">
        <v>1404</v>
      </c>
      <c r="Z88" s="572" t="s">
        <v>65</v>
      </c>
      <c r="AA88" s="12" t="s">
        <v>1432</v>
      </c>
      <c r="AB88" s="182" t="s">
        <v>67</v>
      </c>
      <c r="AC88" s="56" t="s">
        <v>68</v>
      </c>
      <c r="AD88" s="516" t="s">
        <v>1433</v>
      </c>
      <c r="AE88" s="38"/>
      <c r="AF88" s="38"/>
      <c r="AG88" s="38"/>
      <c r="AH88" s="38"/>
      <c r="AI88" s="1"/>
      <c r="AJ88" s="1"/>
      <c r="AK88" s="1"/>
      <c r="AL88" s="1"/>
    </row>
    <row r="89" spans="1:38" s="39" customFormat="1" x14ac:dyDescent="0.25">
      <c r="A89" s="40">
        <v>85</v>
      </c>
      <c r="B89" s="53" t="s">
        <v>514</v>
      </c>
      <c r="C89" s="42" t="s">
        <v>58</v>
      </c>
      <c r="D89" s="42" t="s">
        <v>510</v>
      </c>
      <c r="E89" s="53" t="s">
        <v>510</v>
      </c>
      <c r="F89" s="53" t="s">
        <v>515</v>
      </c>
      <c r="G89" s="53">
        <v>1406004</v>
      </c>
      <c r="H89" s="491">
        <v>44406</v>
      </c>
      <c r="I89" s="526">
        <f t="shared" si="1"/>
        <v>46597</v>
      </c>
      <c r="J89" s="53" t="s">
        <v>516</v>
      </c>
      <c r="K89" s="53" t="s">
        <v>517</v>
      </c>
      <c r="L89" s="42" t="s">
        <v>518</v>
      </c>
      <c r="M89" s="47"/>
      <c r="N89" s="47"/>
      <c r="O89" s="47"/>
      <c r="P89" s="504" t="s">
        <v>1405</v>
      </c>
      <c r="Q89" s="47"/>
      <c r="R89" s="47"/>
      <c r="S89" s="47"/>
      <c r="T89" s="47"/>
      <c r="U89" s="47"/>
      <c r="V89" s="47"/>
      <c r="W89" s="47"/>
      <c r="X89" s="47"/>
      <c r="Y89" s="490" t="s">
        <v>1404</v>
      </c>
      <c r="Z89" s="572" t="s">
        <v>65</v>
      </c>
      <c r="AA89" s="12" t="s">
        <v>1432</v>
      </c>
      <c r="AB89" s="182" t="s">
        <v>67</v>
      </c>
      <c r="AC89" s="56" t="s">
        <v>68</v>
      </c>
      <c r="AD89" s="516" t="s">
        <v>1433</v>
      </c>
      <c r="AE89" s="38"/>
      <c r="AF89" s="38"/>
      <c r="AG89" s="38"/>
      <c r="AH89" s="38"/>
      <c r="AI89" s="1"/>
      <c r="AJ89" s="1"/>
      <c r="AK89" s="1"/>
      <c r="AL89" s="1"/>
    </row>
    <row r="90" spans="1:38" s="39" customFormat="1" x14ac:dyDescent="0.25">
      <c r="A90" s="40">
        <v>86</v>
      </c>
      <c r="B90" s="53" t="s">
        <v>1062</v>
      </c>
      <c r="C90" s="42" t="s">
        <v>58</v>
      </c>
      <c r="D90" s="43" t="s">
        <v>1026</v>
      </c>
      <c r="E90" s="42" t="s">
        <v>1053</v>
      </c>
      <c r="F90" s="53" t="s">
        <v>1063</v>
      </c>
      <c r="G90" s="53">
        <v>1505002</v>
      </c>
      <c r="H90" s="491">
        <v>44406</v>
      </c>
      <c r="I90" s="526">
        <f t="shared" si="1"/>
        <v>46597</v>
      </c>
      <c r="J90" s="53" t="s">
        <v>1064</v>
      </c>
      <c r="K90" s="53" t="s">
        <v>1065</v>
      </c>
      <c r="L90" s="42" t="s">
        <v>1066</v>
      </c>
      <c r="M90" s="47"/>
      <c r="N90" s="47"/>
      <c r="O90" s="47"/>
      <c r="P90" s="504" t="s">
        <v>1405</v>
      </c>
      <c r="Q90" s="47"/>
      <c r="R90" s="47"/>
      <c r="S90" s="47"/>
      <c r="T90" s="47"/>
      <c r="U90" s="47"/>
      <c r="V90" s="47"/>
      <c r="W90" s="47"/>
      <c r="X90" s="47"/>
      <c r="Y90" s="490" t="s">
        <v>1404</v>
      </c>
      <c r="Z90" s="572" t="s">
        <v>65</v>
      </c>
      <c r="AA90" s="12" t="s">
        <v>1432</v>
      </c>
      <c r="AB90" s="182" t="s">
        <v>67</v>
      </c>
      <c r="AC90" s="56" t="s">
        <v>68</v>
      </c>
      <c r="AD90" s="516" t="s">
        <v>1433</v>
      </c>
      <c r="AE90" s="38"/>
      <c r="AF90" s="38"/>
      <c r="AG90" s="38"/>
      <c r="AH90" s="38"/>
      <c r="AI90" s="1"/>
      <c r="AJ90" s="1"/>
      <c r="AK90" s="1"/>
      <c r="AL90" s="1"/>
    </row>
    <row r="91" spans="1:38" s="39" customFormat="1" x14ac:dyDescent="0.25">
      <c r="A91" s="40">
        <v>87</v>
      </c>
      <c r="B91" s="53" t="s">
        <v>970</v>
      </c>
      <c r="C91" s="42" t="s">
        <v>58</v>
      </c>
      <c r="D91" s="53" t="s">
        <v>902</v>
      </c>
      <c r="E91" s="53" t="s">
        <v>939</v>
      </c>
      <c r="F91" s="53" t="s">
        <v>971</v>
      </c>
      <c r="G91" s="53">
        <v>1404024</v>
      </c>
      <c r="H91" s="491">
        <v>44406</v>
      </c>
      <c r="I91" s="526">
        <f t="shared" si="1"/>
        <v>46597</v>
      </c>
      <c r="J91" s="53" t="s">
        <v>972</v>
      </c>
      <c r="K91" s="53" t="s">
        <v>973</v>
      </c>
      <c r="L91" s="42" t="s">
        <v>974</v>
      </c>
      <c r="M91" s="47"/>
      <c r="N91" s="47"/>
      <c r="O91" s="47"/>
      <c r="P91" s="504" t="s">
        <v>1405</v>
      </c>
      <c r="Q91" s="47"/>
      <c r="R91" s="47"/>
      <c r="S91" s="47"/>
      <c r="T91" s="47"/>
      <c r="U91" s="47"/>
      <c r="V91" s="47"/>
      <c r="W91" s="47"/>
      <c r="X91" s="47"/>
      <c r="Y91" s="490" t="s">
        <v>1404</v>
      </c>
      <c r="Z91" s="572" t="s">
        <v>65</v>
      </c>
      <c r="AA91" s="12" t="s">
        <v>1432</v>
      </c>
      <c r="AB91" s="182" t="s">
        <v>67</v>
      </c>
      <c r="AC91" s="56" t="s">
        <v>68</v>
      </c>
      <c r="AD91" s="516" t="s">
        <v>1433</v>
      </c>
      <c r="AE91" s="38"/>
      <c r="AF91" s="38"/>
      <c r="AG91" s="38"/>
      <c r="AH91" s="38"/>
      <c r="AI91" s="1"/>
      <c r="AJ91" s="1"/>
      <c r="AK91" s="1"/>
      <c r="AL91" s="1"/>
    </row>
    <row r="92" spans="1:38" s="39" customFormat="1" x14ac:dyDescent="0.25">
      <c r="A92" s="40">
        <v>88</v>
      </c>
      <c r="B92" s="53" t="s">
        <v>1047</v>
      </c>
      <c r="C92" s="42" t="s">
        <v>58</v>
      </c>
      <c r="D92" s="43" t="s">
        <v>1026</v>
      </c>
      <c r="E92" s="53" t="s">
        <v>1027</v>
      </c>
      <c r="F92" s="53" t="s">
        <v>1048</v>
      </c>
      <c r="G92" s="53">
        <v>2303006</v>
      </c>
      <c r="H92" s="491">
        <v>44592</v>
      </c>
      <c r="I92" s="526">
        <f t="shared" si="1"/>
        <v>46783</v>
      </c>
      <c r="J92" s="53" t="s">
        <v>1049</v>
      </c>
      <c r="K92" s="53" t="s">
        <v>1050</v>
      </c>
      <c r="L92" s="42" t="s">
        <v>1051</v>
      </c>
      <c r="M92" s="47"/>
      <c r="N92" s="47"/>
      <c r="O92" s="47"/>
      <c r="P92" s="504" t="s">
        <v>1405</v>
      </c>
      <c r="Q92" s="47"/>
      <c r="R92" s="47"/>
      <c r="S92" s="47"/>
      <c r="T92" s="47"/>
      <c r="U92" s="47"/>
      <c r="V92" s="47"/>
      <c r="W92" s="47"/>
      <c r="X92" s="47"/>
      <c r="Y92" s="490" t="s">
        <v>1404</v>
      </c>
      <c r="Z92" s="572" t="s">
        <v>65</v>
      </c>
      <c r="AA92" s="12" t="s">
        <v>1614</v>
      </c>
      <c r="AB92" s="182" t="s">
        <v>67</v>
      </c>
      <c r="AC92" s="12" t="s">
        <v>68</v>
      </c>
      <c r="AD92" s="516" t="s">
        <v>1615</v>
      </c>
      <c r="AE92" s="38"/>
      <c r="AF92" s="38"/>
      <c r="AG92" s="38"/>
      <c r="AH92" s="38"/>
      <c r="AI92" s="1"/>
      <c r="AJ92" s="1"/>
      <c r="AK92" s="1"/>
      <c r="AL92" s="1"/>
    </row>
    <row r="93" spans="1:38" s="39" customFormat="1" x14ac:dyDescent="0.25">
      <c r="A93" s="40">
        <v>89</v>
      </c>
      <c r="B93" s="53" t="s">
        <v>975</v>
      </c>
      <c r="C93" s="42" t="s">
        <v>58</v>
      </c>
      <c r="D93" s="53" t="s">
        <v>902</v>
      </c>
      <c r="E93" s="53" t="s">
        <v>939</v>
      </c>
      <c r="F93" s="53" t="s">
        <v>976</v>
      </c>
      <c r="G93" s="53">
        <v>1508034</v>
      </c>
      <c r="H93" s="491">
        <v>44592</v>
      </c>
      <c r="I93" s="526">
        <f t="shared" si="1"/>
        <v>46783</v>
      </c>
      <c r="J93" s="53" t="s">
        <v>977</v>
      </c>
      <c r="K93" s="53" t="s">
        <v>978</v>
      </c>
      <c r="L93" s="42" t="s">
        <v>979</v>
      </c>
      <c r="M93" s="47"/>
      <c r="N93" s="47"/>
      <c r="O93" s="47"/>
      <c r="P93" s="504" t="s">
        <v>1405</v>
      </c>
      <c r="Q93" s="47"/>
      <c r="R93" s="47"/>
      <c r="S93" s="47"/>
      <c r="T93" s="47"/>
      <c r="U93" s="47"/>
      <c r="V93" s="47"/>
      <c r="W93" s="47"/>
      <c r="X93" s="47"/>
      <c r="Y93" s="490" t="s">
        <v>1404</v>
      </c>
      <c r="Z93" s="572" t="s">
        <v>65</v>
      </c>
      <c r="AA93" s="12" t="s">
        <v>1614</v>
      </c>
      <c r="AB93" s="182" t="s">
        <v>67</v>
      </c>
      <c r="AC93" s="56" t="s">
        <v>68</v>
      </c>
      <c r="AD93" s="516" t="s">
        <v>1615</v>
      </c>
      <c r="AE93" s="38"/>
      <c r="AF93" s="38"/>
      <c r="AG93" s="38"/>
      <c r="AH93" s="38"/>
      <c r="AI93" s="1"/>
      <c r="AJ93" s="1"/>
      <c r="AK93" s="1"/>
      <c r="AL93" s="1"/>
    </row>
    <row r="94" spans="1:38" s="39" customFormat="1" x14ac:dyDescent="0.25">
      <c r="A94" s="40">
        <v>90</v>
      </c>
      <c r="B94" s="53" t="s">
        <v>658</v>
      </c>
      <c r="C94" s="42" t="s">
        <v>58</v>
      </c>
      <c r="D94" s="53" t="s">
        <v>597</v>
      </c>
      <c r="E94" s="53" t="s">
        <v>653</v>
      </c>
      <c r="F94" s="53" t="s">
        <v>659</v>
      </c>
      <c r="G94" s="53">
        <v>1011025</v>
      </c>
      <c r="H94" s="491">
        <v>44620</v>
      </c>
      <c r="I94" s="526">
        <f t="shared" si="1"/>
        <v>46811</v>
      </c>
      <c r="J94" s="53" t="s">
        <v>660</v>
      </c>
      <c r="K94" s="53" t="s">
        <v>661</v>
      </c>
      <c r="L94" s="42" t="s">
        <v>662</v>
      </c>
      <c r="M94" s="47"/>
      <c r="N94" s="47"/>
      <c r="O94" s="47"/>
      <c r="P94" s="504" t="s">
        <v>1405</v>
      </c>
      <c r="Q94" s="47"/>
      <c r="R94" s="47"/>
      <c r="S94" s="47"/>
      <c r="T94" s="47"/>
      <c r="U94" s="47"/>
      <c r="V94" s="47"/>
      <c r="W94" s="47"/>
      <c r="X94" s="47"/>
      <c r="Y94" s="490" t="s">
        <v>1404</v>
      </c>
      <c r="Z94" s="573" t="s">
        <v>65</v>
      </c>
      <c r="AA94" s="58" t="s">
        <v>1556</v>
      </c>
      <c r="AB94" s="68" t="s">
        <v>67</v>
      </c>
      <c r="AC94" s="56" t="s">
        <v>68</v>
      </c>
      <c r="AD94" s="516" t="s">
        <v>1495</v>
      </c>
      <c r="AE94" s="38"/>
      <c r="AF94" s="38"/>
      <c r="AG94" s="38"/>
      <c r="AH94" s="38"/>
      <c r="AI94" s="1"/>
      <c r="AJ94" s="1"/>
      <c r="AK94" s="1"/>
      <c r="AL94" s="1"/>
    </row>
    <row r="95" spans="1:38" s="39" customFormat="1" x14ac:dyDescent="0.25">
      <c r="A95" s="40">
        <v>91</v>
      </c>
      <c r="B95" s="53" t="s">
        <v>1115</v>
      </c>
      <c r="C95" s="42" t="s">
        <v>58</v>
      </c>
      <c r="D95" s="42" t="s">
        <v>1110</v>
      </c>
      <c r="E95" s="43" t="s">
        <v>1110</v>
      </c>
      <c r="F95" s="53" t="s">
        <v>1111</v>
      </c>
      <c r="G95" s="53" t="s">
        <v>32</v>
      </c>
      <c r="H95" s="491">
        <v>44620</v>
      </c>
      <c r="I95" s="526">
        <f t="shared" si="1"/>
        <v>46811</v>
      </c>
      <c r="J95" s="53" t="s">
        <v>1117</v>
      </c>
      <c r="K95" s="53" t="s">
        <v>1118</v>
      </c>
      <c r="L95" s="53" t="s">
        <v>32</v>
      </c>
      <c r="M95" s="47"/>
      <c r="N95" s="47"/>
      <c r="O95" s="47"/>
      <c r="P95" s="504" t="s">
        <v>1405</v>
      </c>
      <c r="Q95" s="47"/>
      <c r="R95" s="47"/>
      <c r="S95" s="47"/>
      <c r="T95" s="47"/>
      <c r="U95" s="47"/>
      <c r="V95" s="47"/>
      <c r="W95" s="47"/>
      <c r="X95" s="47"/>
      <c r="Y95" s="490" t="s">
        <v>1404</v>
      </c>
      <c r="Z95" s="573" t="s">
        <v>65</v>
      </c>
      <c r="AA95" s="58" t="s">
        <v>1556</v>
      </c>
      <c r="AB95" s="68" t="s">
        <v>67</v>
      </c>
      <c r="AC95" s="56" t="s">
        <v>68</v>
      </c>
      <c r="AD95" s="516" t="s">
        <v>1495</v>
      </c>
      <c r="AE95" s="38"/>
      <c r="AF95" s="38"/>
      <c r="AG95" s="38"/>
      <c r="AH95" s="38"/>
      <c r="AI95" s="1"/>
      <c r="AJ95" s="1"/>
      <c r="AK95" s="1"/>
      <c r="AL95" s="1"/>
    </row>
    <row r="96" spans="1:38" s="39" customFormat="1" x14ac:dyDescent="0.25">
      <c r="A96" s="40">
        <v>92</v>
      </c>
      <c r="B96" s="53" t="s">
        <v>933</v>
      </c>
      <c r="C96" s="42" t="s">
        <v>58</v>
      </c>
      <c r="D96" s="53" t="s">
        <v>902</v>
      </c>
      <c r="E96" s="42" t="s">
        <v>918</v>
      </c>
      <c r="F96" s="53" t="s">
        <v>934</v>
      </c>
      <c r="G96" s="53">
        <v>1305020</v>
      </c>
      <c r="H96" s="491">
        <v>44651</v>
      </c>
      <c r="I96" s="526">
        <f t="shared" si="1"/>
        <v>46843</v>
      </c>
      <c r="J96" s="53" t="s">
        <v>935</v>
      </c>
      <c r="K96" s="53" t="s">
        <v>936</v>
      </c>
      <c r="L96" s="42" t="s">
        <v>937</v>
      </c>
      <c r="M96" s="47"/>
      <c r="N96" s="47"/>
      <c r="O96" s="47"/>
      <c r="P96" s="504" t="s">
        <v>1405</v>
      </c>
      <c r="Q96" s="47"/>
      <c r="R96" s="47"/>
      <c r="S96" s="47"/>
      <c r="T96" s="47"/>
      <c r="U96" s="47"/>
      <c r="V96" s="47"/>
      <c r="W96" s="47"/>
      <c r="X96" s="47"/>
      <c r="Y96" s="490" t="s">
        <v>1404</v>
      </c>
      <c r="Z96" s="572" t="s">
        <v>65</v>
      </c>
      <c r="AA96" s="12" t="s">
        <v>1636</v>
      </c>
      <c r="AB96" s="182" t="s">
        <v>67</v>
      </c>
      <c r="AC96" s="56" t="s">
        <v>68</v>
      </c>
      <c r="AD96" s="516" t="s">
        <v>1513</v>
      </c>
      <c r="AE96" s="38"/>
      <c r="AF96" s="38"/>
      <c r="AG96" s="38"/>
      <c r="AH96" s="38"/>
      <c r="AI96" s="1"/>
      <c r="AJ96" s="1"/>
      <c r="AK96" s="1"/>
      <c r="AL96" s="1"/>
    </row>
    <row r="97" spans="1:38" s="39" customFormat="1" x14ac:dyDescent="0.25">
      <c r="A97" s="40">
        <v>93</v>
      </c>
      <c r="B97" s="53" t="s">
        <v>1009</v>
      </c>
      <c r="C97" s="42" t="s">
        <v>58</v>
      </c>
      <c r="D97" s="53" t="s">
        <v>902</v>
      </c>
      <c r="E97" s="53" t="s">
        <v>1004</v>
      </c>
      <c r="F97" s="53" t="s">
        <v>1010</v>
      </c>
      <c r="G97" s="53">
        <v>1209002</v>
      </c>
      <c r="H97" s="491">
        <v>44651</v>
      </c>
      <c r="I97" s="526">
        <f t="shared" si="1"/>
        <v>46843</v>
      </c>
      <c r="J97" s="53" t="s">
        <v>1011</v>
      </c>
      <c r="K97" s="53" t="s">
        <v>1012</v>
      </c>
      <c r="L97" s="42" t="s">
        <v>1013</v>
      </c>
      <c r="M97" s="47"/>
      <c r="N97" s="47"/>
      <c r="O97" s="47"/>
      <c r="P97" s="504" t="s">
        <v>1405</v>
      </c>
      <c r="Q97" s="47"/>
      <c r="R97" s="47"/>
      <c r="S97" s="47"/>
      <c r="T97" s="47"/>
      <c r="U97" s="47"/>
      <c r="V97" s="47"/>
      <c r="W97" s="47"/>
      <c r="X97" s="47"/>
      <c r="Y97" s="490" t="s">
        <v>1404</v>
      </c>
      <c r="Z97" s="572" t="s">
        <v>65</v>
      </c>
      <c r="AA97" s="12" t="s">
        <v>1636</v>
      </c>
      <c r="AB97" s="182" t="s">
        <v>67</v>
      </c>
      <c r="AC97" s="56" t="s">
        <v>68</v>
      </c>
      <c r="AD97" s="516" t="s">
        <v>1513</v>
      </c>
      <c r="AE97" s="38"/>
      <c r="AF97" s="38"/>
      <c r="AG97" s="38"/>
      <c r="AH97" s="38"/>
      <c r="AI97" s="1"/>
      <c r="AJ97" s="1"/>
      <c r="AK97" s="1"/>
      <c r="AL97" s="1"/>
    </row>
    <row r="98" spans="1:38" s="39" customFormat="1" x14ac:dyDescent="0.25">
      <c r="A98" s="40">
        <v>94</v>
      </c>
      <c r="B98" s="53" t="s">
        <v>1257</v>
      </c>
      <c r="C98" s="42" t="s">
        <v>58</v>
      </c>
      <c r="D98" s="42" t="s">
        <v>1120</v>
      </c>
      <c r="E98" s="88" t="s">
        <v>1225</v>
      </c>
      <c r="F98" s="53" t="s">
        <v>1258</v>
      </c>
      <c r="G98" s="53">
        <v>1406008</v>
      </c>
      <c r="H98" s="491">
        <v>44651</v>
      </c>
      <c r="I98" s="526">
        <f t="shared" si="1"/>
        <v>46843</v>
      </c>
      <c r="J98" s="53" t="s">
        <v>1259</v>
      </c>
      <c r="K98" s="53" t="s">
        <v>1260</v>
      </c>
      <c r="L98" s="42" t="s">
        <v>1261</v>
      </c>
      <c r="M98" s="47"/>
      <c r="N98" s="47"/>
      <c r="O98" s="47"/>
      <c r="P98" s="504" t="s">
        <v>1405</v>
      </c>
      <c r="Q98" s="47"/>
      <c r="R98" s="47"/>
      <c r="S98" s="47"/>
      <c r="T98" s="47"/>
      <c r="U98" s="47"/>
      <c r="V98" s="47"/>
      <c r="W98" s="47"/>
      <c r="X98" s="47"/>
      <c r="Y98" s="490" t="s">
        <v>1404</v>
      </c>
      <c r="Z98" s="572" t="s">
        <v>65</v>
      </c>
      <c r="AA98" s="12" t="s">
        <v>1636</v>
      </c>
      <c r="AB98" s="182" t="s">
        <v>67</v>
      </c>
      <c r="AC98" s="56" t="s">
        <v>68</v>
      </c>
      <c r="AD98" s="516" t="s">
        <v>1513</v>
      </c>
      <c r="AE98" s="38"/>
      <c r="AF98" s="38"/>
      <c r="AG98" s="38"/>
      <c r="AH98" s="38"/>
      <c r="AI98" s="1"/>
      <c r="AJ98" s="1"/>
      <c r="AK98" s="1"/>
      <c r="AL98" s="1"/>
    </row>
    <row r="99" spans="1:38" s="39" customFormat="1" x14ac:dyDescent="0.25">
      <c r="A99" s="40">
        <v>95</v>
      </c>
      <c r="B99" s="53" t="s">
        <v>1216</v>
      </c>
      <c r="C99" s="42" t="s">
        <v>58</v>
      </c>
      <c r="D99" s="42" t="s">
        <v>1120</v>
      </c>
      <c r="E99" s="53" t="s">
        <v>1199</v>
      </c>
      <c r="F99" s="53" t="s">
        <v>1217</v>
      </c>
      <c r="G99" s="53">
        <v>1011018</v>
      </c>
      <c r="H99" s="491">
        <v>44681</v>
      </c>
      <c r="I99" s="526">
        <f t="shared" si="1"/>
        <v>46873</v>
      </c>
      <c r="J99" s="53" t="s">
        <v>1218</v>
      </c>
      <c r="K99" s="53" t="s">
        <v>32</v>
      </c>
      <c r="L99" s="42" t="s">
        <v>1219</v>
      </c>
      <c r="M99" s="47"/>
      <c r="N99" s="47"/>
      <c r="O99" s="47"/>
      <c r="P99" s="504" t="s">
        <v>1405</v>
      </c>
      <c r="Q99" s="47"/>
      <c r="R99" s="47"/>
      <c r="S99" s="47"/>
      <c r="T99" s="47"/>
      <c r="U99" s="47"/>
      <c r="V99" s="47"/>
      <c r="W99" s="47"/>
      <c r="X99" s="47"/>
      <c r="Y99" s="490" t="s">
        <v>1404</v>
      </c>
      <c r="Z99" s="572" t="s">
        <v>1409</v>
      </c>
      <c r="AA99" s="12" t="s">
        <v>1512</v>
      </c>
      <c r="AB99" s="182" t="s">
        <v>1411</v>
      </c>
      <c r="AC99" s="12" t="s">
        <v>1423</v>
      </c>
      <c r="AD99" s="516" t="s">
        <v>1513</v>
      </c>
      <c r="AE99" s="38"/>
      <c r="AF99" s="38"/>
      <c r="AG99" s="38"/>
      <c r="AH99" s="38"/>
      <c r="AI99" s="1"/>
      <c r="AJ99" s="1"/>
      <c r="AK99" s="1"/>
      <c r="AL99" s="1"/>
    </row>
    <row r="100" spans="1:38" s="39" customFormat="1" x14ac:dyDescent="0.25">
      <c r="A100" s="40">
        <v>96</v>
      </c>
      <c r="B100" s="53" t="s">
        <v>370</v>
      </c>
      <c r="C100" s="42" t="s">
        <v>58</v>
      </c>
      <c r="D100" s="42" t="s">
        <v>327</v>
      </c>
      <c r="E100" s="53" t="s">
        <v>328</v>
      </c>
      <c r="F100" s="53" t="s">
        <v>371</v>
      </c>
      <c r="G100" s="53">
        <v>1708001</v>
      </c>
      <c r="H100" s="491">
        <v>44681</v>
      </c>
      <c r="I100" s="526">
        <f t="shared" si="1"/>
        <v>46873</v>
      </c>
      <c r="J100" s="53" t="s">
        <v>372</v>
      </c>
      <c r="K100" s="53" t="s">
        <v>373</v>
      </c>
      <c r="L100" s="42" t="s">
        <v>374</v>
      </c>
      <c r="M100" s="47"/>
      <c r="N100" s="47"/>
      <c r="O100" s="47"/>
      <c r="P100" s="504" t="s">
        <v>1405</v>
      </c>
      <c r="Q100" s="47"/>
      <c r="R100" s="47"/>
      <c r="S100" s="47"/>
      <c r="T100" s="47"/>
      <c r="U100" s="47"/>
      <c r="V100" s="47"/>
      <c r="W100" s="47"/>
      <c r="X100" s="47"/>
      <c r="Y100" s="490" t="s">
        <v>1404</v>
      </c>
      <c r="Z100" s="572" t="s">
        <v>1409</v>
      </c>
      <c r="AA100" s="12" t="s">
        <v>1512</v>
      </c>
      <c r="AB100" s="182" t="s">
        <v>1411</v>
      </c>
      <c r="AC100" s="12" t="s">
        <v>1423</v>
      </c>
      <c r="AD100" s="516" t="s">
        <v>1513</v>
      </c>
      <c r="AE100" s="38"/>
      <c r="AF100" s="38"/>
      <c r="AG100" s="38"/>
      <c r="AH100" s="38"/>
      <c r="AI100" s="1"/>
      <c r="AJ100" s="1"/>
      <c r="AK100" s="1"/>
      <c r="AL100" s="1"/>
    </row>
    <row r="101" spans="1:38" s="39" customFormat="1" x14ac:dyDescent="0.25">
      <c r="A101" s="40">
        <v>97</v>
      </c>
      <c r="B101" s="53" t="s">
        <v>799</v>
      </c>
      <c r="C101" s="42" t="s">
        <v>58</v>
      </c>
      <c r="D101" s="59" t="s">
        <v>673</v>
      </c>
      <c r="E101" s="53" t="s">
        <v>769</v>
      </c>
      <c r="F101" s="53" t="s">
        <v>800</v>
      </c>
      <c r="G101" s="53">
        <v>2411003</v>
      </c>
      <c r="H101" s="491">
        <v>44681</v>
      </c>
      <c r="I101" s="526">
        <f t="shared" si="1"/>
        <v>46873</v>
      </c>
      <c r="J101" s="53" t="s">
        <v>801</v>
      </c>
      <c r="K101" s="53" t="s">
        <v>802</v>
      </c>
      <c r="L101" s="42" t="s">
        <v>803</v>
      </c>
      <c r="M101" s="47"/>
      <c r="N101" s="47"/>
      <c r="O101" s="47"/>
      <c r="P101" s="504" t="s">
        <v>1405</v>
      </c>
      <c r="Q101" s="47"/>
      <c r="R101" s="47"/>
      <c r="S101" s="47"/>
      <c r="T101" s="47"/>
      <c r="U101" s="47"/>
      <c r="V101" s="47"/>
      <c r="W101" s="47"/>
      <c r="X101" s="47"/>
      <c r="Y101" s="490" t="s">
        <v>1404</v>
      </c>
      <c r="Z101" s="572" t="s">
        <v>1409</v>
      </c>
      <c r="AA101" s="12" t="s">
        <v>1565</v>
      </c>
      <c r="AB101" s="182" t="s">
        <v>1411</v>
      </c>
      <c r="AC101" s="12" t="s">
        <v>1423</v>
      </c>
      <c r="AD101" s="516" t="s">
        <v>1566</v>
      </c>
      <c r="AE101" s="38"/>
      <c r="AF101" s="38"/>
      <c r="AG101" s="38"/>
      <c r="AH101" s="38"/>
      <c r="AI101" s="1"/>
      <c r="AJ101" s="1"/>
      <c r="AK101" s="1"/>
      <c r="AL101" s="1"/>
    </row>
    <row r="102" spans="1:38" s="39" customFormat="1" x14ac:dyDescent="0.25">
      <c r="A102" s="40">
        <v>98</v>
      </c>
      <c r="B102" s="418" t="s">
        <v>741</v>
      </c>
      <c r="C102" s="42" t="s">
        <v>58</v>
      </c>
      <c r="D102" s="59" t="s">
        <v>673</v>
      </c>
      <c r="E102" s="42" t="s">
        <v>674</v>
      </c>
      <c r="F102" s="53" t="s">
        <v>742</v>
      </c>
      <c r="G102" s="53">
        <v>1702053</v>
      </c>
      <c r="H102" s="491">
        <v>44711</v>
      </c>
      <c r="I102" s="526">
        <f t="shared" si="1"/>
        <v>46903</v>
      </c>
      <c r="J102" s="53" t="s">
        <v>743</v>
      </c>
      <c r="K102" s="53" t="s">
        <v>744</v>
      </c>
      <c r="L102" s="42" t="s">
        <v>745</v>
      </c>
      <c r="M102" s="47"/>
      <c r="N102" s="47"/>
      <c r="O102" s="47"/>
      <c r="P102" s="504" t="s">
        <v>1405</v>
      </c>
      <c r="Q102" s="47"/>
      <c r="R102" s="47"/>
      <c r="S102" s="47"/>
      <c r="T102" s="47"/>
      <c r="U102" s="47"/>
      <c r="V102" s="47"/>
      <c r="W102" s="47"/>
      <c r="X102" s="47"/>
      <c r="Y102" s="490" t="s">
        <v>1404</v>
      </c>
      <c r="Z102" s="572" t="s">
        <v>1409</v>
      </c>
      <c r="AA102" s="12" t="s">
        <v>1604</v>
      </c>
      <c r="AB102" s="182" t="s">
        <v>1411</v>
      </c>
      <c r="AC102" s="12" t="s">
        <v>1423</v>
      </c>
      <c r="AD102" s="516" t="s">
        <v>1566</v>
      </c>
      <c r="AE102" s="38"/>
      <c r="AF102" s="38"/>
      <c r="AG102" s="38"/>
      <c r="AH102" s="38"/>
      <c r="AI102" s="1"/>
      <c r="AJ102" s="1"/>
      <c r="AK102" s="1"/>
      <c r="AL102" s="1"/>
    </row>
    <row r="103" spans="1:38" s="39" customFormat="1" x14ac:dyDescent="0.25">
      <c r="A103" s="40">
        <v>99</v>
      </c>
      <c r="B103" s="418" t="s">
        <v>741</v>
      </c>
      <c r="C103" s="42" t="s">
        <v>58</v>
      </c>
      <c r="D103" s="59" t="s">
        <v>673</v>
      </c>
      <c r="E103" s="42" t="s">
        <v>674</v>
      </c>
      <c r="F103" s="53" t="s">
        <v>746</v>
      </c>
      <c r="G103" s="53">
        <v>1108033</v>
      </c>
      <c r="H103" s="491">
        <v>44711</v>
      </c>
      <c r="I103" s="526">
        <f t="shared" si="1"/>
        <v>46903</v>
      </c>
      <c r="J103" s="42" t="s">
        <v>1605</v>
      </c>
      <c r="K103" s="426" t="s">
        <v>748</v>
      </c>
      <c r="L103" s="42" t="s">
        <v>749</v>
      </c>
      <c r="M103" s="47"/>
      <c r="N103" s="47"/>
      <c r="O103" s="47"/>
      <c r="P103" s="504" t="s">
        <v>1405</v>
      </c>
      <c r="Q103" s="47"/>
      <c r="R103" s="47"/>
      <c r="S103" s="47"/>
      <c r="T103" s="47"/>
      <c r="U103" s="47"/>
      <c r="V103" s="47"/>
      <c r="W103" s="47"/>
      <c r="X103" s="47"/>
      <c r="Y103" s="490" t="s">
        <v>1404</v>
      </c>
      <c r="Z103" s="572" t="s">
        <v>1409</v>
      </c>
      <c r="AA103" s="12" t="s">
        <v>1604</v>
      </c>
      <c r="AB103" s="182" t="s">
        <v>1411</v>
      </c>
      <c r="AC103" s="12" t="s">
        <v>1423</v>
      </c>
      <c r="AD103" s="516" t="s">
        <v>1566</v>
      </c>
      <c r="AE103" s="38"/>
      <c r="AF103" s="38"/>
      <c r="AG103" s="38"/>
      <c r="AH103" s="38"/>
      <c r="AI103" s="1"/>
      <c r="AJ103" s="1"/>
      <c r="AK103" s="1"/>
      <c r="AL103" s="1"/>
    </row>
    <row r="104" spans="1:38" s="39" customFormat="1" x14ac:dyDescent="0.25">
      <c r="A104" s="40">
        <v>100</v>
      </c>
      <c r="B104" s="53" t="s">
        <v>557</v>
      </c>
      <c r="C104" s="42" t="s">
        <v>58</v>
      </c>
      <c r="D104" s="53" t="s">
        <v>541</v>
      </c>
      <c r="E104" s="53" t="s">
        <v>542</v>
      </c>
      <c r="F104" s="53" t="s">
        <v>558</v>
      </c>
      <c r="G104" s="53">
        <v>2507006</v>
      </c>
      <c r="H104" s="491">
        <v>44742</v>
      </c>
      <c r="I104" s="526">
        <f t="shared" si="1"/>
        <v>46934</v>
      </c>
      <c r="J104" s="42" t="s">
        <v>559</v>
      </c>
      <c r="K104" s="42" t="s">
        <v>560</v>
      </c>
      <c r="L104" s="42" t="s">
        <v>561</v>
      </c>
      <c r="M104" s="47"/>
      <c r="N104" s="47"/>
      <c r="O104" s="47"/>
      <c r="P104" s="504" t="s">
        <v>1405</v>
      </c>
      <c r="Q104" s="47"/>
      <c r="R104" s="47"/>
      <c r="S104" s="47"/>
      <c r="T104" s="47"/>
      <c r="U104" s="47"/>
      <c r="V104" s="47"/>
      <c r="W104" s="47"/>
      <c r="X104" s="47"/>
      <c r="Y104" s="490" t="s">
        <v>1404</v>
      </c>
      <c r="Z104" s="572" t="s">
        <v>1409</v>
      </c>
      <c r="AA104" s="12" t="s">
        <v>1565</v>
      </c>
      <c r="AB104" s="182" t="s">
        <v>1411</v>
      </c>
      <c r="AC104" s="12" t="s">
        <v>1423</v>
      </c>
      <c r="AD104" s="516" t="s">
        <v>1566</v>
      </c>
    </row>
    <row r="105" spans="1:38" s="39" customFormat="1" x14ac:dyDescent="0.25">
      <c r="A105" s="40">
        <v>101</v>
      </c>
      <c r="B105" s="53" t="s">
        <v>591</v>
      </c>
      <c r="C105" s="42" t="s">
        <v>58</v>
      </c>
      <c r="D105" s="53" t="s">
        <v>541</v>
      </c>
      <c r="E105" s="53" t="s">
        <v>576</v>
      </c>
      <c r="F105" s="416" t="s">
        <v>1575</v>
      </c>
      <c r="G105" s="53">
        <v>2301036</v>
      </c>
      <c r="H105" s="491">
        <v>44772</v>
      </c>
      <c r="I105" s="526">
        <f t="shared" si="1"/>
        <v>46964</v>
      </c>
      <c r="J105" s="416" t="s">
        <v>593</v>
      </c>
      <c r="K105" s="416" t="s">
        <v>594</v>
      </c>
      <c r="L105" s="42" t="s">
        <v>595</v>
      </c>
      <c r="M105" s="47"/>
      <c r="N105" s="47"/>
      <c r="O105" s="47"/>
      <c r="P105" s="504" t="s">
        <v>1405</v>
      </c>
      <c r="Q105" s="47"/>
      <c r="R105" s="47"/>
      <c r="S105" s="47"/>
      <c r="T105" s="47"/>
      <c r="U105" s="47"/>
      <c r="V105" s="47"/>
      <c r="W105" s="47"/>
      <c r="X105" s="47"/>
      <c r="Y105" s="490" t="s">
        <v>1404</v>
      </c>
      <c r="Z105" s="572" t="s">
        <v>1559</v>
      </c>
      <c r="AA105" s="12" t="s">
        <v>1567</v>
      </c>
      <c r="AB105" s="182" t="s">
        <v>1411</v>
      </c>
      <c r="AC105" s="12" t="s">
        <v>1423</v>
      </c>
      <c r="AD105" s="516" t="s">
        <v>1568</v>
      </c>
      <c r="AE105" s="38"/>
      <c r="AF105" s="38"/>
      <c r="AG105" s="38"/>
      <c r="AH105" s="38"/>
      <c r="AI105" s="1"/>
      <c r="AJ105" s="1"/>
      <c r="AK105" s="1"/>
      <c r="AL105" s="1"/>
    </row>
    <row r="106" spans="1:38" s="39" customFormat="1" x14ac:dyDescent="0.25">
      <c r="A106" s="40">
        <v>102</v>
      </c>
      <c r="B106" s="53" t="s">
        <v>562</v>
      </c>
      <c r="C106" s="42" t="s">
        <v>58</v>
      </c>
      <c r="D106" s="53" t="s">
        <v>541</v>
      </c>
      <c r="E106" s="53" t="s">
        <v>542</v>
      </c>
      <c r="F106" s="416" t="s">
        <v>563</v>
      </c>
      <c r="G106" s="53">
        <v>2108002</v>
      </c>
      <c r="H106" s="491">
        <v>44772</v>
      </c>
      <c r="I106" s="526">
        <f t="shared" si="1"/>
        <v>46964</v>
      </c>
      <c r="J106" s="53" t="s">
        <v>564</v>
      </c>
      <c r="K106" s="53" t="s">
        <v>565</v>
      </c>
      <c r="L106" s="42" t="s">
        <v>566</v>
      </c>
      <c r="M106" s="47"/>
      <c r="N106" s="47"/>
      <c r="O106" s="47"/>
      <c r="P106" s="504" t="s">
        <v>1405</v>
      </c>
      <c r="Q106" s="47"/>
      <c r="R106" s="47"/>
      <c r="S106" s="47"/>
      <c r="T106" s="47"/>
      <c r="U106" s="47"/>
      <c r="V106" s="47"/>
      <c r="W106" s="47"/>
      <c r="X106" s="47"/>
      <c r="Y106" s="490" t="s">
        <v>1404</v>
      </c>
      <c r="Z106" s="572" t="s">
        <v>1559</v>
      </c>
      <c r="AA106" s="12" t="s">
        <v>1567</v>
      </c>
      <c r="AB106" s="182" t="s">
        <v>1411</v>
      </c>
      <c r="AC106" s="12" t="s">
        <v>1423</v>
      </c>
      <c r="AD106" s="516" t="s">
        <v>1568</v>
      </c>
    </row>
    <row r="107" spans="1:38" s="39" customFormat="1" x14ac:dyDescent="0.25">
      <c r="A107" s="40">
        <v>103</v>
      </c>
      <c r="B107" s="65" t="s">
        <v>289</v>
      </c>
      <c r="C107" s="42" t="s">
        <v>58</v>
      </c>
      <c r="D107" s="42" t="s">
        <v>115</v>
      </c>
      <c r="E107" s="42" t="s">
        <v>261</v>
      </c>
      <c r="F107" s="53" t="s">
        <v>290</v>
      </c>
      <c r="G107" s="53">
        <v>1701036</v>
      </c>
      <c r="H107" s="491">
        <v>44800</v>
      </c>
      <c r="I107" s="526">
        <f t="shared" si="1"/>
        <v>46992</v>
      </c>
      <c r="J107" s="53" t="s">
        <v>291</v>
      </c>
      <c r="K107" s="53" t="s">
        <v>292</v>
      </c>
      <c r="L107" s="42" t="s">
        <v>293</v>
      </c>
      <c r="M107" s="47"/>
      <c r="N107" s="47"/>
      <c r="O107" s="47"/>
      <c r="P107" s="504" t="s">
        <v>1405</v>
      </c>
      <c r="Q107" s="47"/>
      <c r="R107" s="47"/>
      <c r="S107" s="47"/>
      <c r="T107" s="47"/>
      <c r="U107" s="47"/>
      <c r="V107" s="47"/>
      <c r="W107" s="47"/>
      <c r="X107" s="47"/>
      <c r="Y107" s="490" t="s">
        <v>1404</v>
      </c>
      <c r="Z107" s="572" t="s">
        <v>65</v>
      </c>
      <c r="AA107" s="12" t="s">
        <v>1494</v>
      </c>
      <c r="AB107" s="182" t="s">
        <v>67</v>
      </c>
      <c r="AC107" s="56" t="s">
        <v>68</v>
      </c>
      <c r="AD107" s="516" t="s">
        <v>1495</v>
      </c>
      <c r="AE107" s="38"/>
      <c r="AF107" s="38"/>
      <c r="AG107" s="38"/>
      <c r="AH107" s="38"/>
      <c r="AI107" s="1"/>
      <c r="AJ107" s="1"/>
      <c r="AK107" s="1"/>
      <c r="AL107" s="1"/>
    </row>
    <row r="108" spans="1:38" s="39" customFormat="1" x14ac:dyDescent="0.25">
      <c r="A108" s="40">
        <v>104</v>
      </c>
      <c r="B108" s="65" t="s">
        <v>466</v>
      </c>
      <c r="C108" s="42" t="s">
        <v>58</v>
      </c>
      <c r="D108" s="53" t="s">
        <v>413</v>
      </c>
      <c r="E108" s="53" t="s">
        <v>455</v>
      </c>
      <c r="F108" s="53" t="s">
        <v>467</v>
      </c>
      <c r="G108" s="53">
        <v>1406005</v>
      </c>
      <c r="H108" s="491">
        <v>44800</v>
      </c>
      <c r="I108" s="526">
        <f t="shared" si="1"/>
        <v>46992</v>
      </c>
      <c r="J108" s="53" t="s">
        <v>468</v>
      </c>
      <c r="K108" s="53" t="s">
        <v>469</v>
      </c>
      <c r="L108" s="42" t="s">
        <v>470</v>
      </c>
      <c r="M108" s="47"/>
      <c r="N108" s="47"/>
      <c r="O108" s="47"/>
      <c r="P108" s="504" t="s">
        <v>1405</v>
      </c>
      <c r="Q108" s="47"/>
      <c r="R108" s="47"/>
      <c r="S108" s="47"/>
      <c r="T108" s="47"/>
      <c r="U108" s="47"/>
      <c r="V108" s="47"/>
      <c r="W108" s="47"/>
      <c r="X108" s="47"/>
      <c r="Y108" s="490" t="s">
        <v>1404</v>
      </c>
      <c r="Z108" s="572" t="s">
        <v>65</v>
      </c>
      <c r="AA108" s="12" t="s">
        <v>1494</v>
      </c>
      <c r="AB108" s="182" t="s">
        <v>67</v>
      </c>
      <c r="AC108" s="56" t="s">
        <v>68</v>
      </c>
      <c r="AD108" s="516" t="s">
        <v>1539</v>
      </c>
      <c r="AE108" s="38"/>
      <c r="AF108" s="38"/>
      <c r="AG108" s="38"/>
      <c r="AH108" s="38"/>
      <c r="AI108" s="1"/>
      <c r="AJ108" s="1"/>
      <c r="AK108" s="1"/>
      <c r="AL108" s="1"/>
    </row>
    <row r="109" spans="1:38" s="39" customFormat="1" x14ac:dyDescent="0.25">
      <c r="A109" s="40">
        <v>105</v>
      </c>
      <c r="B109" s="65" t="s">
        <v>294</v>
      </c>
      <c r="C109" s="42" t="s">
        <v>58</v>
      </c>
      <c r="D109" s="42" t="s">
        <v>115</v>
      </c>
      <c r="E109" s="42" t="s">
        <v>261</v>
      </c>
      <c r="F109" s="53" t="s">
        <v>1493</v>
      </c>
      <c r="G109" s="53">
        <v>2512025</v>
      </c>
      <c r="H109" s="491">
        <v>44830</v>
      </c>
      <c r="I109" s="526">
        <f t="shared" si="1"/>
        <v>47022</v>
      </c>
      <c r="J109" s="53" t="s">
        <v>296</v>
      </c>
      <c r="K109" s="53" t="s">
        <v>297</v>
      </c>
      <c r="L109" s="42" t="s">
        <v>298</v>
      </c>
      <c r="M109" s="47"/>
      <c r="N109" s="47"/>
      <c r="O109" s="47"/>
      <c r="P109" s="504" t="s">
        <v>1405</v>
      </c>
      <c r="Q109" s="47"/>
      <c r="R109" s="47"/>
      <c r="S109" s="47"/>
      <c r="T109" s="47"/>
      <c r="U109" s="47"/>
      <c r="V109" s="47"/>
      <c r="W109" s="47"/>
      <c r="X109" s="47"/>
      <c r="Y109" s="490" t="s">
        <v>1404</v>
      </c>
      <c r="Z109" s="572" t="s">
        <v>65</v>
      </c>
      <c r="AA109" s="12" t="s">
        <v>1494</v>
      </c>
      <c r="AB109" s="182" t="s">
        <v>67</v>
      </c>
      <c r="AC109" s="56" t="s">
        <v>68</v>
      </c>
      <c r="AD109" s="516" t="s">
        <v>1495</v>
      </c>
      <c r="AE109" s="38"/>
      <c r="AF109" s="38"/>
      <c r="AG109" s="38"/>
      <c r="AH109" s="38"/>
      <c r="AI109" s="1"/>
      <c r="AJ109" s="1"/>
      <c r="AK109" s="1"/>
      <c r="AL109" s="1"/>
    </row>
    <row r="110" spans="1:38" s="39" customFormat="1" x14ac:dyDescent="0.25">
      <c r="A110" s="40">
        <v>106</v>
      </c>
      <c r="B110" s="65" t="s">
        <v>1247</v>
      </c>
      <c r="C110" s="42" t="s">
        <v>58</v>
      </c>
      <c r="D110" s="42" t="s">
        <v>1120</v>
      </c>
      <c r="E110" s="53" t="s">
        <v>1225</v>
      </c>
      <c r="F110" s="53" t="s">
        <v>1248</v>
      </c>
      <c r="G110" s="53">
        <v>1011007</v>
      </c>
      <c r="H110" s="491">
        <v>44830</v>
      </c>
      <c r="I110" s="526">
        <f t="shared" si="1"/>
        <v>47022</v>
      </c>
      <c r="J110" s="53" t="s">
        <v>1249</v>
      </c>
      <c r="K110" s="53" t="s">
        <v>1250</v>
      </c>
      <c r="L110" s="42" t="s">
        <v>1251</v>
      </c>
      <c r="M110" s="47"/>
      <c r="N110" s="47"/>
      <c r="O110" s="47"/>
      <c r="P110" s="504" t="s">
        <v>1405</v>
      </c>
      <c r="Q110" s="47"/>
      <c r="R110" s="47"/>
      <c r="S110" s="47"/>
      <c r="T110" s="47"/>
      <c r="U110" s="47"/>
      <c r="V110" s="47"/>
      <c r="W110" s="47"/>
      <c r="X110" s="47"/>
      <c r="Y110" s="490" t="s">
        <v>1404</v>
      </c>
      <c r="Z110" s="572" t="s">
        <v>65</v>
      </c>
      <c r="AA110" s="12" t="s">
        <v>1576</v>
      </c>
      <c r="AB110" s="182" t="s">
        <v>67</v>
      </c>
      <c r="AC110" s="56" t="s">
        <v>68</v>
      </c>
      <c r="AD110" s="516" t="s">
        <v>1577</v>
      </c>
      <c r="AE110" s="38"/>
      <c r="AF110" s="38"/>
      <c r="AG110" s="38"/>
      <c r="AH110" s="38"/>
      <c r="AI110" s="1"/>
      <c r="AJ110" s="1"/>
      <c r="AK110" s="1"/>
      <c r="AL110" s="1"/>
    </row>
    <row r="111" spans="1:38" s="39" customFormat="1" x14ac:dyDescent="0.25">
      <c r="A111" s="40">
        <v>107</v>
      </c>
      <c r="B111" s="65" t="s">
        <v>596</v>
      </c>
      <c r="C111" s="42" t="s">
        <v>58</v>
      </c>
      <c r="D111" s="53" t="s">
        <v>597</v>
      </c>
      <c r="E111" s="53" t="s">
        <v>598</v>
      </c>
      <c r="F111" s="53" t="s">
        <v>599</v>
      </c>
      <c r="G111" s="53">
        <v>1310002</v>
      </c>
      <c r="H111" s="491">
        <v>44830</v>
      </c>
      <c r="I111" s="526">
        <f t="shared" si="1"/>
        <v>47022</v>
      </c>
      <c r="J111" s="53" t="s">
        <v>600</v>
      </c>
      <c r="K111" s="53" t="s">
        <v>601</v>
      </c>
      <c r="L111" s="42" t="s">
        <v>602</v>
      </c>
      <c r="M111" s="47"/>
      <c r="N111" s="47"/>
      <c r="O111" s="47"/>
      <c r="P111" s="504" t="s">
        <v>1405</v>
      </c>
      <c r="Q111" s="47"/>
      <c r="R111" s="47"/>
      <c r="S111" s="47"/>
      <c r="T111" s="47"/>
      <c r="U111" s="47"/>
      <c r="V111" s="47"/>
      <c r="W111" s="47"/>
      <c r="X111" s="47"/>
      <c r="Y111" s="490" t="s">
        <v>1404</v>
      </c>
      <c r="Z111" s="572" t="s">
        <v>65</v>
      </c>
      <c r="AA111" s="12" t="s">
        <v>1576</v>
      </c>
      <c r="AB111" s="182" t="s">
        <v>67</v>
      </c>
      <c r="AC111" s="56" t="s">
        <v>68</v>
      </c>
      <c r="AD111" s="516" t="s">
        <v>1577</v>
      </c>
      <c r="AE111" s="38"/>
      <c r="AF111" s="38"/>
      <c r="AG111" s="38"/>
      <c r="AH111" s="38"/>
      <c r="AI111" s="1"/>
      <c r="AJ111" s="1"/>
      <c r="AK111" s="1"/>
      <c r="AL111" s="1"/>
    </row>
    <row r="112" spans="1:38" s="39" customFormat="1" x14ac:dyDescent="0.25">
      <c r="A112" s="40">
        <v>108</v>
      </c>
      <c r="B112" s="65" t="s">
        <v>1252</v>
      </c>
      <c r="C112" s="42" t="s">
        <v>58</v>
      </c>
      <c r="D112" s="42" t="s">
        <v>1120</v>
      </c>
      <c r="E112" s="88" t="s">
        <v>1225</v>
      </c>
      <c r="F112" s="53" t="s">
        <v>1253</v>
      </c>
      <c r="G112" s="53">
        <v>1605039</v>
      </c>
      <c r="H112" s="491">
        <v>44863</v>
      </c>
      <c r="I112" s="526">
        <f t="shared" si="1"/>
        <v>47055</v>
      </c>
      <c r="J112" s="53" t="s">
        <v>1254</v>
      </c>
      <c r="K112" s="53" t="s">
        <v>1255</v>
      </c>
      <c r="L112" s="42" t="s">
        <v>1256</v>
      </c>
      <c r="M112" s="47"/>
      <c r="N112" s="47"/>
      <c r="O112" s="47"/>
      <c r="P112" s="504" t="s">
        <v>1405</v>
      </c>
      <c r="Q112" s="47"/>
      <c r="R112" s="47"/>
      <c r="S112" s="47"/>
      <c r="T112" s="47"/>
      <c r="U112" s="47"/>
      <c r="V112" s="47"/>
      <c r="W112" s="47"/>
      <c r="X112" s="47"/>
      <c r="Y112" s="490" t="s">
        <v>1404</v>
      </c>
      <c r="Z112" s="572" t="s">
        <v>65</v>
      </c>
      <c r="AA112" s="12" t="s">
        <v>1576</v>
      </c>
      <c r="AB112" s="182" t="s">
        <v>67</v>
      </c>
      <c r="AC112" s="56" t="s">
        <v>68</v>
      </c>
      <c r="AD112" s="516" t="s">
        <v>1577</v>
      </c>
      <c r="AE112" s="38"/>
      <c r="AF112" s="38"/>
      <c r="AG112" s="38"/>
      <c r="AH112" s="38"/>
      <c r="AI112" s="1"/>
      <c r="AJ112" s="1"/>
      <c r="AK112" s="1"/>
      <c r="AL112" s="1"/>
    </row>
    <row r="113" spans="1:38" s="39" customFormat="1" x14ac:dyDescent="0.25">
      <c r="A113" s="40">
        <v>109</v>
      </c>
      <c r="B113" s="65" t="s">
        <v>1159</v>
      </c>
      <c r="C113" s="42" t="s">
        <v>58</v>
      </c>
      <c r="D113" s="42" t="s">
        <v>1120</v>
      </c>
      <c r="E113" s="53" t="s">
        <v>1121</v>
      </c>
      <c r="F113" s="53" t="s">
        <v>1160</v>
      </c>
      <c r="G113" s="53">
        <v>2203035</v>
      </c>
      <c r="H113" s="491">
        <v>44863</v>
      </c>
      <c r="I113" s="526">
        <f t="shared" si="1"/>
        <v>47055</v>
      </c>
      <c r="J113" s="53" t="s">
        <v>1161</v>
      </c>
      <c r="K113" s="53" t="s">
        <v>1162</v>
      </c>
      <c r="L113" s="42" t="s">
        <v>1163</v>
      </c>
      <c r="M113" s="47"/>
      <c r="N113" s="47"/>
      <c r="O113" s="47"/>
      <c r="P113" s="504" t="s">
        <v>1405</v>
      </c>
      <c r="Q113" s="47"/>
      <c r="R113" s="47"/>
      <c r="S113" s="47"/>
      <c r="T113" s="47"/>
      <c r="U113" s="47"/>
      <c r="V113" s="47"/>
      <c r="W113" s="47"/>
      <c r="X113" s="47"/>
      <c r="Y113" s="490" t="s">
        <v>1404</v>
      </c>
      <c r="Z113" s="572" t="s">
        <v>65</v>
      </c>
      <c r="AA113" s="12" t="s">
        <v>1612</v>
      </c>
      <c r="AB113" s="182" t="s">
        <v>67</v>
      </c>
      <c r="AC113" s="12" t="s">
        <v>68</v>
      </c>
      <c r="AD113" s="516" t="s">
        <v>1428</v>
      </c>
      <c r="AE113" s="38"/>
      <c r="AF113" s="38"/>
      <c r="AG113" s="38"/>
      <c r="AH113" s="38"/>
      <c r="AI113" s="1"/>
      <c r="AJ113" s="1"/>
      <c r="AK113" s="1"/>
      <c r="AL113" s="1"/>
    </row>
    <row r="114" spans="1:38" s="39" customFormat="1" x14ac:dyDescent="0.25">
      <c r="A114" s="40">
        <v>110</v>
      </c>
      <c r="B114" s="65" t="s">
        <v>1003</v>
      </c>
      <c r="C114" s="42" t="s">
        <v>58</v>
      </c>
      <c r="D114" s="53" t="s">
        <v>902</v>
      </c>
      <c r="E114" s="42" t="s">
        <v>1004</v>
      </c>
      <c r="F114" s="53" t="s">
        <v>1005</v>
      </c>
      <c r="G114" s="53">
        <v>1402014</v>
      </c>
      <c r="H114" s="491">
        <v>44863</v>
      </c>
      <c r="I114" s="526">
        <f t="shared" si="1"/>
        <v>47055</v>
      </c>
      <c r="J114" s="53" t="s">
        <v>1006</v>
      </c>
      <c r="K114" s="53" t="s">
        <v>1007</v>
      </c>
      <c r="L114" s="42" t="s">
        <v>1008</v>
      </c>
      <c r="M114" s="47"/>
      <c r="N114" s="47"/>
      <c r="O114" s="47"/>
      <c r="P114" s="504" t="s">
        <v>1405</v>
      </c>
      <c r="Q114" s="47"/>
      <c r="R114" s="47"/>
      <c r="S114" s="47"/>
      <c r="T114" s="47"/>
      <c r="U114" s="47"/>
      <c r="V114" s="47"/>
      <c r="W114" s="47"/>
      <c r="X114" s="47"/>
      <c r="Y114" s="490" t="s">
        <v>1404</v>
      </c>
      <c r="Z114" s="572" t="s">
        <v>65</v>
      </c>
      <c r="AA114" s="12" t="s">
        <v>1612</v>
      </c>
      <c r="AB114" s="182" t="s">
        <v>67</v>
      </c>
      <c r="AC114" s="56" t="s">
        <v>68</v>
      </c>
      <c r="AD114" s="516" t="s">
        <v>1428</v>
      </c>
      <c r="AE114" s="38"/>
      <c r="AF114" s="38"/>
      <c r="AG114" s="38"/>
      <c r="AH114" s="38"/>
      <c r="AI114" s="1"/>
      <c r="AJ114" s="1"/>
      <c r="AK114" s="1"/>
      <c r="AL114" s="1"/>
    </row>
    <row r="115" spans="1:38" s="39" customFormat="1" x14ac:dyDescent="0.25">
      <c r="A115" s="40">
        <v>111</v>
      </c>
      <c r="B115" s="65" t="s">
        <v>552</v>
      </c>
      <c r="C115" s="42" t="s">
        <v>58</v>
      </c>
      <c r="D115" s="53" t="s">
        <v>541</v>
      </c>
      <c r="E115" s="53" t="s">
        <v>542</v>
      </c>
      <c r="F115" s="53" t="s">
        <v>553</v>
      </c>
      <c r="G115" s="53">
        <v>2305015</v>
      </c>
      <c r="H115" s="491">
        <v>44894</v>
      </c>
      <c r="I115" s="526">
        <f t="shared" si="1"/>
        <v>47086</v>
      </c>
      <c r="J115" s="53" t="s">
        <v>554</v>
      </c>
      <c r="K115" s="53" t="s">
        <v>555</v>
      </c>
      <c r="L115" s="42" t="s">
        <v>556</v>
      </c>
      <c r="M115" s="47"/>
      <c r="N115" s="47"/>
      <c r="O115" s="47"/>
      <c r="P115" s="504" t="s">
        <v>1405</v>
      </c>
      <c r="Q115" s="47"/>
      <c r="R115" s="47"/>
      <c r="S115" s="47"/>
      <c r="T115" s="47"/>
      <c r="U115" s="47"/>
      <c r="V115" s="47"/>
      <c r="W115" s="47"/>
      <c r="X115" s="47"/>
      <c r="Y115" s="490" t="s">
        <v>1404</v>
      </c>
      <c r="Z115" s="572" t="s">
        <v>1425</v>
      </c>
      <c r="AA115" s="12" t="s">
        <v>1426</v>
      </c>
      <c r="AB115" s="182" t="s">
        <v>1427</v>
      </c>
      <c r="AC115" s="12" t="s">
        <v>32</v>
      </c>
      <c r="AD115" s="516" t="s">
        <v>1428</v>
      </c>
      <c r="AE115" s="38"/>
      <c r="AF115" s="38"/>
      <c r="AG115" s="38"/>
      <c r="AH115" s="38"/>
      <c r="AI115" s="1"/>
      <c r="AJ115" s="1"/>
      <c r="AK115" s="1"/>
      <c r="AL115" s="1"/>
    </row>
    <row r="116" spans="1:38" s="39" customFormat="1" x14ac:dyDescent="0.25">
      <c r="A116" s="40">
        <v>112</v>
      </c>
      <c r="B116" s="65" t="s">
        <v>1189</v>
      </c>
      <c r="C116" s="42" t="s">
        <v>58</v>
      </c>
      <c r="D116" s="42" t="s">
        <v>1120</v>
      </c>
      <c r="E116" s="88" t="s">
        <v>1180</v>
      </c>
      <c r="F116" s="53" t="s">
        <v>1190</v>
      </c>
      <c r="G116" s="53">
        <v>1305005</v>
      </c>
      <c r="H116" s="491">
        <v>44985</v>
      </c>
      <c r="I116" s="526">
        <f t="shared" si="1"/>
        <v>47177</v>
      </c>
      <c r="J116" s="53" t="s">
        <v>1191</v>
      </c>
      <c r="K116" s="53" t="s">
        <v>1192</v>
      </c>
      <c r="L116" s="42" t="s">
        <v>1193</v>
      </c>
      <c r="M116" s="47"/>
      <c r="N116" s="47"/>
      <c r="O116" s="47"/>
      <c r="P116" s="504" t="s">
        <v>1405</v>
      </c>
      <c r="Q116" s="47"/>
      <c r="R116" s="47"/>
      <c r="S116" s="47"/>
      <c r="T116" s="47"/>
      <c r="U116" s="47"/>
      <c r="V116" s="47"/>
      <c r="W116" s="47"/>
      <c r="X116" s="47"/>
      <c r="Y116" s="490" t="s">
        <v>1404</v>
      </c>
      <c r="Z116" s="572" t="s">
        <v>1425</v>
      </c>
      <c r="AA116" s="12" t="s">
        <v>1426</v>
      </c>
      <c r="AB116" s="182" t="s">
        <v>1427</v>
      </c>
      <c r="AC116" s="12" t="s">
        <v>32</v>
      </c>
      <c r="AD116" s="516" t="s">
        <v>1428</v>
      </c>
      <c r="AE116" s="38"/>
      <c r="AF116" s="38"/>
      <c r="AG116" s="38"/>
      <c r="AH116" s="38"/>
      <c r="AI116" s="1"/>
      <c r="AJ116" s="1"/>
      <c r="AK116" s="1"/>
      <c r="AL116" s="1"/>
    </row>
    <row r="117" spans="1:38" s="39" customFormat="1" x14ac:dyDescent="0.25">
      <c r="A117" s="40">
        <v>113</v>
      </c>
      <c r="B117" s="65" t="s">
        <v>90</v>
      </c>
      <c r="C117" s="42" t="s">
        <v>58</v>
      </c>
      <c r="D117" s="42" t="s">
        <v>59</v>
      </c>
      <c r="E117" s="42" t="s">
        <v>60</v>
      </c>
      <c r="F117" s="65" t="s">
        <v>91</v>
      </c>
      <c r="G117" s="53">
        <v>1505006</v>
      </c>
      <c r="H117" s="491">
        <v>45013</v>
      </c>
      <c r="I117" s="526">
        <f t="shared" si="1"/>
        <v>47205</v>
      </c>
      <c r="J117" s="53" t="s">
        <v>92</v>
      </c>
      <c r="K117" s="53" t="s">
        <v>93</v>
      </c>
      <c r="L117" s="42" t="s">
        <v>94</v>
      </c>
      <c r="M117" s="47"/>
      <c r="N117" s="47"/>
      <c r="O117" s="47"/>
      <c r="P117" s="504" t="s">
        <v>1405</v>
      </c>
      <c r="Q117" s="47"/>
      <c r="R117" s="47"/>
      <c r="S117" s="47"/>
      <c r="T117" s="47"/>
      <c r="U117" s="47"/>
      <c r="V117" s="47"/>
      <c r="W117" s="47"/>
      <c r="X117" s="47"/>
      <c r="Y117" s="490" t="s">
        <v>1404</v>
      </c>
      <c r="Z117" s="572" t="s">
        <v>1425</v>
      </c>
      <c r="AA117" s="12" t="s">
        <v>1426</v>
      </c>
      <c r="AB117" s="182" t="s">
        <v>1427</v>
      </c>
      <c r="AC117" s="12" t="s">
        <v>32</v>
      </c>
      <c r="AD117" s="516" t="s">
        <v>1428</v>
      </c>
    </row>
    <row r="118" spans="1:38" s="39" customFormat="1" x14ac:dyDescent="0.25">
      <c r="A118" s="40">
        <v>114</v>
      </c>
      <c r="B118" s="65" t="s">
        <v>299</v>
      </c>
      <c r="C118" s="42" t="s">
        <v>58</v>
      </c>
      <c r="D118" s="42" t="s">
        <v>115</v>
      </c>
      <c r="E118" s="42" t="s">
        <v>261</v>
      </c>
      <c r="F118" s="53" t="s">
        <v>300</v>
      </c>
      <c r="G118" s="53">
        <v>1309033</v>
      </c>
      <c r="H118" s="491">
        <v>45013</v>
      </c>
      <c r="I118" s="526">
        <f t="shared" si="1"/>
        <v>47205</v>
      </c>
      <c r="J118" s="53" t="s">
        <v>301</v>
      </c>
      <c r="K118" s="53" t="s">
        <v>302</v>
      </c>
      <c r="L118" s="42" t="s">
        <v>303</v>
      </c>
      <c r="M118" s="47"/>
      <c r="N118" s="47"/>
      <c r="O118" s="47"/>
      <c r="P118" s="504" t="s">
        <v>1405</v>
      </c>
      <c r="Q118" s="47"/>
      <c r="R118" s="47"/>
      <c r="S118" s="47"/>
      <c r="T118" s="47"/>
      <c r="U118" s="47"/>
      <c r="V118" s="47"/>
      <c r="W118" s="47"/>
      <c r="X118" s="47"/>
      <c r="Y118" s="490" t="s">
        <v>1404</v>
      </c>
      <c r="Z118" s="572" t="s">
        <v>1425</v>
      </c>
      <c r="AA118" s="12" t="s">
        <v>1491</v>
      </c>
      <c r="AB118" s="182" t="s">
        <v>1427</v>
      </c>
      <c r="AC118" s="12" t="s">
        <v>32</v>
      </c>
      <c r="AD118" s="516" t="s">
        <v>1492</v>
      </c>
      <c r="AE118" s="38"/>
      <c r="AF118" s="38"/>
      <c r="AG118" s="38"/>
      <c r="AH118" s="38"/>
      <c r="AI118" s="1"/>
      <c r="AJ118" s="1"/>
      <c r="AK118" s="1"/>
      <c r="AL118" s="1"/>
    </row>
    <row r="119" spans="1:38" s="39" customFormat="1" x14ac:dyDescent="0.25">
      <c r="A119" s="40">
        <v>115</v>
      </c>
      <c r="B119" s="65" t="s">
        <v>960</v>
      </c>
      <c r="C119" s="42" t="s">
        <v>58</v>
      </c>
      <c r="D119" s="53" t="s">
        <v>902</v>
      </c>
      <c r="E119" s="53" t="s">
        <v>939</v>
      </c>
      <c r="F119" s="53" t="s">
        <v>961</v>
      </c>
      <c r="G119" s="53">
        <v>1208057</v>
      </c>
      <c r="H119" s="491">
        <v>45013</v>
      </c>
      <c r="I119" s="526">
        <f t="shared" si="1"/>
        <v>47205</v>
      </c>
      <c r="J119" s="53" t="s">
        <v>962</v>
      </c>
      <c r="K119" s="53" t="s">
        <v>963</v>
      </c>
      <c r="L119" s="42" t="s">
        <v>964</v>
      </c>
      <c r="M119" s="47"/>
      <c r="N119" s="47"/>
      <c r="O119" s="47"/>
      <c r="P119" s="504" t="s">
        <v>1405</v>
      </c>
      <c r="Q119" s="47"/>
      <c r="R119" s="47"/>
      <c r="S119" s="47"/>
      <c r="T119" s="47"/>
      <c r="U119" s="47"/>
      <c r="V119" s="47"/>
      <c r="W119" s="47"/>
      <c r="X119" s="47"/>
      <c r="Y119" s="490" t="s">
        <v>1404</v>
      </c>
      <c r="Z119" s="572" t="s">
        <v>1425</v>
      </c>
      <c r="AA119" s="12" t="s">
        <v>1491</v>
      </c>
      <c r="AB119" s="182" t="s">
        <v>1427</v>
      </c>
      <c r="AC119" s="12" t="s">
        <v>32</v>
      </c>
      <c r="AD119" s="516" t="s">
        <v>1639</v>
      </c>
      <c r="AE119" s="38"/>
      <c r="AF119" s="38"/>
      <c r="AG119" s="38"/>
      <c r="AH119" s="38"/>
      <c r="AI119" s="1"/>
      <c r="AJ119" s="1"/>
      <c r="AK119" s="1"/>
      <c r="AL119" s="1"/>
    </row>
    <row r="120" spans="1:38" s="39" customFormat="1" x14ac:dyDescent="0.25">
      <c r="A120" s="40">
        <v>116</v>
      </c>
      <c r="B120" s="65" t="s">
        <v>1164</v>
      </c>
      <c r="C120" s="42" t="s">
        <v>58</v>
      </c>
      <c r="D120" s="42" t="s">
        <v>1120</v>
      </c>
      <c r="E120" s="53" t="s">
        <v>1121</v>
      </c>
      <c r="F120" s="53" t="s">
        <v>1165</v>
      </c>
      <c r="G120" s="53">
        <v>1510028</v>
      </c>
      <c r="H120" s="491">
        <v>45046</v>
      </c>
      <c r="I120" s="526">
        <f t="shared" si="1"/>
        <v>47238</v>
      </c>
      <c r="J120" s="53" t="s">
        <v>1166</v>
      </c>
      <c r="K120" s="53" t="s">
        <v>1167</v>
      </c>
      <c r="L120" s="42" t="s">
        <v>1168</v>
      </c>
      <c r="M120" s="47"/>
      <c r="N120" s="47"/>
      <c r="O120" s="47"/>
      <c r="P120" s="504" t="s">
        <v>1405</v>
      </c>
      <c r="Q120" s="47"/>
      <c r="R120" s="47"/>
      <c r="S120" s="47"/>
      <c r="T120" s="47"/>
      <c r="U120" s="47"/>
      <c r="V120" s="47"/>
      <c r="W120" s="47"/>
      <c r="X120" s="47"/>
      <c r="Y120" s="490" t="s">
        <v>1404</v>
      </c>
      <c r="Z120" s="572" t="s">
        <v>1425</v>
      </c>
      <c r="AA120" s="12" t="s">
        <v>1491</v>
      </c>
      <c r="AB120" s="182" t="s">
        <v>1427</v>
      </c>
      <c r="AC120" s="12" t="s">
        <v>32</v>
      </c>
      <c r="AD120" s="516" t="s">
        <v>1639</v>
      </c>
      <c r="AE120" s="38"/>
      <c r="AF120" s="38"/>
      <c r="AG120" s="38"/>
      <c r="AH120" s="38"/>
      <c r="AI120" s="1"/>
      <c r="AJ120" s="1"/>
      <c r="AK120" s="1"/>
      <c r="AL120" s="1"/>
    </row>
    <row r="121" spans="1:38" s="39" customFormat="1" x14ac:dyDescent="0.25">
      <c r="A121" s="40">
        <v>117</v>
      </c>
      <c r="B121" s="65" t="s">
        <v>471</v>
      </c>
      <c r="C121" s="42" t="s">
        <v>58</v>
      </c>
      <c r="D121" s="53" t="s">
        <v>413</v>
      </c>
      <c r="E121" s="53" t="s">
        <v>455</v>
      </c>
      <c r="F121" s="53" t="s">
        <v>1540</v>
      </c>
      <c r="G121" s="53">
        <v>1312002</v>
      </c>
      <c r="H121" s="491">
        <v>45076</v>
      </c>
      <c r="I121" s="526">
        <f t="shared" si="1"/>
        <v>47268</v>
      </c>
      <c r="J121" s="53" t="s">
        <v>473</v>
      </c>
      <c r="K121" s="53" t="s">
        <v>474</v>
      </c>
      <c r="L121" s="42" t="s">
        <v>475</v>
      </c>
      <c r="M121" s="47"/>
      <c r="N121" s="47"/>
      <c r="O121" s="47"/>
      <c r="P121" s="504" t="s">
        <v>1405</v>
      </c>
      <c r="Q121" s="47"/>
      <c r="R121" s="47"/>
      <c r="S121" s="47"/>
      <c r="T121" s="47"/>
      <c r="U121" s="47"/>
      <c r="V121" s="47"/>
      <c r="W121" s="47"/>
      <c r="X121" s="47"/>
      <c r="Y121" s="490" t="s">
        <v>1404</v>
      </c>
      <c r="Z121" s="572" t="s">
        <v>1425</v>
      </c>
      <c r="AA121" s="12" t="s">
        <v>1541</v>
      </c>
      <c r="AB121" s="182" t="s">
        <v>1427</v>
      </c>
      <c r="AC121" s="12" t="s">
        <v>32</v>
      </c>
      <c r="AD121" s="516" t="s">
        <v>1542</v>
      </c>
      <c r="AE121" s="38"/>
      <c r="AF121" s="38"/>
      <c r="AG121" s="38"/>
      <c r="AH121" s="38"/>
      <c r="AI121" s="1"/>
      <c r="AJ121" s="1"/>
      <c r="AK121" s="1"/>
      <c r="AL121" s="1"/>
    </row>
    <row r="122" spans="1:38" s="39" customFormat="1" x14ac:dyDescent="0.25">
      <c r="A122" s="40">
        <v>118</v>
      </c>
      <c r="B122" s="65" t="s">
        <v>923</v>
      </c>
      <c r="C122" s="42" t="s">
        <v>58</v>
      </c>
      <c r="D122" s="53" t="s">
        <v>902</v>
      </c>
      <c r="E122" s="42" t="s">
        <v>918</v>
      </c>
      <c r="F122" s="53" t="s">
        <v>924</v>
      </c>
      <c r="G122" s="53">
        <v>1011008</v>
      </c>
      <c r="H122" s="491">
        <v>45076</v>
      </c>
      <c r="I122" s="526">
        <f t="shared" si="1"/>
        <v>47268</v>
      </c>
      <c r="J122" s="53" t="s">
        <v>925</v>
      </c>
      <c r="K122" s="53" t="s">
        <v>926</v>
      </c>
      <c r="L122" s="42" t="s">
        <v>927</v>
      </c>
      <c r="M122" s="47"/>
      <c r="N122" s="47"/>
      <c r="O122" s="47"/>
      <c r="P122" s="504" t="s">
        <v>1405</v>
      </c>
      <c r="Q122" s="47"/>
      <c r="R122" s="47"/>
      <c r="S122" s="47"/>
      <c r="T122" s="47"/>
      <c r="U122" s="47"/>
      <c r="V122" s="47"/>
      <c r="W122" s="47"/>
      <c r="X122" s="47"/>
      <c r="Y122" s="490" t="s">
        <v>1404</v>
      </c>
      <c r="Z122" s="572" t="s">
        <v>1425</v>
      </c>
      <c r="AA122" s="12" t="s">
        <v>1541</v>
      </c>
      <c r="AB122" s="182" t="s">
        <v>1427</v>
      </c>
      <c r="AC122" s="12" t="s">
        <v>32</v>
      </c>
      <c r="AD122" s="516" t="s">
        <v>1542</v>
      </c>
      <c r="AE122" s="38"/>
      <c r="AF122" s="38"/>
      <c r="AG122" s="38"/>
      <c r="AH122" s="38"/>
      <c r="AI122" s="1"/>
      <c r="AJ122" s="1"/>
      <c r="AK122" s="1"/>
      <c r="AL122" s="1"/>
    </row>
    <row r="123" spans="1:38" s="39" customFormat="1" x14ac:dyDescent="0.25">
      <c r="A123" s="40">
        <v>119</v>
      </c>
      <c r="B123" s="65" t="s">
        <v>1169</v>
      </c>
      <c r="C123" s="42" t="s">
        <v>58</v>
      </c>
      <c r="D123" s="42" t="s">
        <v>1120</v>
      </c>
      <c r="E123" s="53" t="s">
        <v>1121</v>
      </c>
      <c r="F123" s="53" t="s">
        <v>1170</v>
      </c>
      <c r="G123" s="53">
        <v>1809001</v>
      </c>
      <c r="H123" s="491">
        <v>45107</v>
      </c>
      <c r="I123" s="526">
        <f t="shared" si="1"/>
        <v>47299</v>
      </c>
      <c r="J123" s="53" t="s">
        <v>1171</v>
      </c>
      <c r="K123" s="53" t="s">
        <v>1172</v>
      </c>
      <c r="L123" s="42" t="s">
        <v>1173</v>
      </c>
      <c r="M123" s="47"/>
      <c r="N123" s="47"/>
      <c r="O123" s="47"/>
      <c r="P123" s="504" t="s">
        <v>1405</v>
      </c>
      <c r="Q123" s="47"/>
      <c r="R123" s="47"/>
      <c r="S123" s="47"/>
      <c r="T123" s="47"/>
      <c r="U123" s="47"/>
      <c r="V123" s="47"/>
      <c r="W123" s="47"/>
      <c r="X123" s="47"/>
      <c r="Y123" s="490" t="s">
        <v>1404</v>
      </c>
      <c r="Z123" s="572" t="s">
        <v>1425</v>
      </c>
      <c r="AA123" s="12" t="s">
        <v>1541</v>
      </c>
      <c r="AB123" s="182" t="s">
        <v>1427</v>
      </c>
      <c r="AC123" s="12" t="s">
        <v>32</v>
      </c>
      <c r="AD123" s="516" t="s">
        <v>1542</v>
      </c>
    </row>
    <row r="124" spans="1:38" s="39" customFormat="1" x14ac:dyDescent="0.25">
      <c r="A124" s="40">
        <v>120</v>
      </c>
      <c r="B124" s="65" t="s">
        <v>95</v>
      </c>
      <c r="C124" s="42" t="s">
        <v>58</v>
      </c>
      <c r="D124" s="42" t="s">
        <v>59</v>
      </c>
      <c r="E124" s="42" t="s">
        <v>60</v>
      </c>
      <c r="F124" s="53" t="s">
        <v>96</v>
      </c>
      <c r="G124" s="53">
        <v>1403005</v>
      </c>
      <c r="H124" s="491">
        <v>45107</v>
      </c>
      <c r="I124" s="526">
        <f t="shared" si="1"/>
        <v>47299</v>
      </c>
      <c r="J124" s="53" t="s">
        <v>97</v>
      </c>
      <c r="K124" s="53" t="s">
        <v>98</v>
      </c>
      <c r="L124" s="42" t="s">
        <v>99</v>
      </c>
      <c r="M124" s="47"/>
      <c r="N124" s="47"/>
      <c r="O124" s="47"/>
      <c r="P124" s="504" t="s">
        <v>1405</v>
      </c>
      <c r="Q124" s="47"/>
      <c r="R124" s="47"/>
      <c r="S124" s="47"/>
      <c r="T124" s="47"/>
      <c r="U124" s="47"/>
      <c r="V124" s="47"/>
      <c r="W124" s="47"/>
      <c r="X124" s="47"/>
      <c r="Y124" s="490" t="s">
        <v>1404</v>
      </c>
      <c r="Z124" s="572" t="s">
        <v>1425</v>
      </c>
      <c r="AA124" s="12" t="s">
        <v>1429</v>
      </c>
      <c r="AB124" s="182" t="s">
        <v>1427</v>
      </c>
      <c r="AC124" s="12" t="s">
        <v>32</v>
      </c>
      <c r="AD124" s="516" t="s">
        <v>1430</v>
      </c>
      <c r="AE124" s="38"/>
      <c r="AF124" s="38"/>
      <c r="AG124" s="38"/>
      <c r="AH124" s="38"/>
      <c r="AI124" s="1"/>
      <c r="AJ124" s="1"/>
      <c r="AK124" s="1"/>
      <c r="AL124" s="1"/>
    </row>
    <row r="125" spans="1:38" s="39" customFormat="1" x14ac:dyDescent="0.25">
      <c r="A125" s="40">
        <v>121</v>
      </c>
      <c r="B125" s="65" t="s">
        <v>928</v>
      </c>
      <c r="C125" s="42" t="s">
        <v>58</v>
      </c>
      <c r="D125" s="53" t="s">
        <v>902</v>
      </c>
      <c r="E125" s="42" t="s">
        <v>918</v>
      </c>
      <c r="F125" s="53" t="s">
        <v>929</v>
      </c>
      <c r="G125" s="53">
        <v>1210001</v>
      </c>
      <c r="H125" s="491">
        <v>45107</v>
      </c>
      <c r="I125" s="526">
        <f t="shared" si="1"/>
        <v>47299</v>
      </c>
      <c r="J125" s="53" t="s">
        <v>930</v>
      </c>
      <c r="K125" s="53" t="s">
        <v>931</v>
      </c>
      <c r="L125" s="42" t="s">
        <v>932</v>
      </c>
      <c r="M125" s="47"/>
      <c r="N125" s="47"/>
      <c r="O125" s="47"/>
      <c r="P125" s="504" t="s">
        <v>1405</v>
      </c>
      <c r="Q125" s="47"/>
      <c r="R125" s="47"/>
      <c r="S125" s="47"/>
      <c r="T125" s="47"/>
      <c r="U125" s="47"/>
      <c r="V125" s="47"/>
      <c r="W125" s="47"/>
      <c r="X125" s="47"/>
      <c r="Y125" s="490" t="s">
        <v>1404</v>
      </c>
      <c r="Z125" s="572" t="s">
        <v>1425</v>
      </c>
      <c r="AA125" s="12" t="s">
        <v>1429</v>
      </c>
      <c r="AB125" s="182" t="s">
        <v>1427</v>
      </c>
      <c r="AC125" s="12" t="s">
        <v>32</v>
      </c>
      <c r="AD125" s="516" t="s">
        <v>1430</v>
      </c>
      <c r="AE125" s="38"/>
      <c r="AF125" s="38"/>
      <c r="AG125" s="38"/>
      <c r="AH125" s="38"/>
      <c r="AI125" s="1"/>
      <c r="AJ125" s="1"/>
      <c r="AK125" s="1"/>
      <c r="AL125" s="1"/>
    </row>
    <row r="126" spans="1:38" s="39" customFormat="1" x14ac:dyDescent="0.25">
      <c r="A126" s="40">
        <v>122</v>
      </c>
      <c r="B126" s="65" t="s">
        <v>1206</v>
      </c>
      <c r="C126" s="42" t="s">
        <v>58</v>
      </c>
      <c r="D126" s="42" t="s">
        <v>1120</v>
      </c>
      <c r="E126" s="42" t="s">
        <v>1199</v>
      </c>
      <c r="F126" s="53" t="s">
        <v>1207</v>
      </c>
      <c r="G126" s="53">
        <v>1011018</v>
      </c>
      <c r="H126" s="491">
        <v>45137</v>
      </c>
      <c r="I126" s="526">
        <f t="shared" si="1"/>
        <v>47329</v>
      </c>
      <c r="J126" s="53" t="s">
        <v>1208</v>
      </c>
      <c r="K126" s="42" t="s">
        <v>1209</v>
      </c>
      <c r="L126" s="42" t="s">
        <v>1210</v>
      </c>
      <c r="M126" s="47"/>
      <c r="N126" s="47"/>
      <c r="O126" s="47"/>
      <c r="P126" s="504" t="s">
        <v>1405</v>
      </c>
      <c r="Q126" s="47"/>
      <c r="R126" s="47"/>
      <c r="S126" s="47"/>
      <c r="T126" s="47"/>
      <c r="U126" s="47"/>
      <c r="V126" s="47"/>
      <c r="W126" s="47"/>
      <c r="X126" s="47"/>
      <c r="Y126" s="490" t="s">
        <v>1404</v>
      </c>
      <c r="Z126" s="572" t="s">
        <v>1425</v>
      </c>
      <c r="AA126" s="12" t="s">
        <v>1429</v>
      </c>
      <c r="AB126" s="182" t="s">
        <v>1427</v>
      </c>
      <c r="AC126" s="12" t="s">
        <v>32</v>
      </c>
      <c r="AD126" s="516" t="s">
        <v>1430</v>
      </c>
      <c r="AE126" s="38"/>
      <c r="AF126" s="38"/>
      <c r="AG126" s="38"/>
      <c r="AH126" s="38"/>
      <c r="AI126" s="1"/>
      <c r="AJ126" s="1"/>
      <c r="AK126" s="1"/>
      <c r="AL126" s="1"/>
    </row>
    <row r="127" spans="1:38" s="39" customFormat="1" x14ac:dyDescent="0.25">
      <c r="A127" s="40">
        <v>123</v>
      </c>
      <c r="B127" s="65" t="s">
        <v>938</v>
      </c>
      <c r="C127" s="42" t="s">
        <v>58</v>
      </c>
      <c r="D127" s="53" t="s">
        <v>902</v>
      </c>
      <c r="E127" s="53" t="s">
        <v>939</v>
      </c>
      <c r="F127" s="53" t="s">
        <v>329</v>
      </c>
      <c r="G127" s="53">
        <v>1109060</v>
      </c>
      <c r="H127" s="491">
        <v>45137</v>
      </c>
      <c r="I127" s="526">
        <f t="shared" si="1"/>
        <v>47329</v>
      </c>
      <c r="J127" s="53" t="s">
        <v>941</v>
      </c>
      <c r="K127" s="53" t="s">
        <v>942</v>
      </c>
      <c r="L127" s="42" t="s">
        <v>943</v>
      </c>
      <c r="M127" s="47"/>
      <c r="N127" s="47"/>
      <c r="O127" s="47"/>
      <c r="P127" s="504" t="s">
        <v>1405</v>
      </c>
      <c r="Q127" s="47"/>
      <c r="R127" s="47"/>
      <c r="S127" s="47"/>
      <c r="T127" s="47"/>
      <c r="U127" s="47"/>
      <c r="V127" s="47"/>
      <c r="W127" s="47"/>
      <c r="X127" s="47"/>
      <c r="Y127" s="490" t="s">
        <v>1404</v>
      </c>
      <c r="Z127" s="572" t="s">
        <v>65</v>
      </c>
      <c r="AA127" s="12" t="s">
        <v>1635</v>
      </c>
      <c r="AB127" s="182" t="s">
        <v>67</v>
      </c>
      <c r="AC127" s="12" t="s">
        <v>68</v>
      </c>
      <c r="AD127" s="516" t="s">
        <v>1453</v>
      </c>
      <c r="AE127" s="38"/>
      <c r="AF127" s="38"/>
      <c r="AG127" s="38"/>
      <c r="AH127" s="38"/>
      <c r="AI127" s="1"/>
      <c r="AJ127" s="1"/>
      <c r="AK127" s="1"/>
      <c r="AL127" s="1"/>
    </row>
    <row r="128" spans="1:38" s="39" customFormat="1" x14ac:dyDescent="0.25">
      <c r="A128" s="40">
        <v>124</v>
      </c>
      <c r="B128" s="65" t="s">
        <v>1242</v>
      </c>
      <c r="C128" s="42" t="s">
        <v>58</v>
      </c>
      <c r="D128" s="42" t="s">
        <v>1120</v>
      </c>
      <c r="E128" s="88" t="s">
        <v>1225</v>
      </c>
      <c r="F128" s="53" t="s">
        <v>1243</v>
      </c>
      <c r="G128" s="53">
        <v>2203032</v>
      </c>
      <c r="H128" s="491">
        <v>45168</v>
      </c>
      <c r="I128" s="526">
        <f t="shared" si="1"/>
        <v>47360</v>
      </c>
      <c r="J128" s="53" t="s">
        <v>1244</v>
      </c>
      <c r="K128" s="53" t="s">
        <v>1245</v>
      </c>
      <c r="L128" s="42" t="s">
        <v>1246</v>
      </c>
      <c r="M128" s="47"/>
      <c r="N128" s="47"/>
      <c r="O128" s="47"/>
      <c r="P128" s="504" t="s">
        <v>1405</v>
      </c>
      <c r="Q128" s="47"/>
      <c r="R128" s="47"/>
      <c r="S128" s="47"/>
      <c r="T128" s="47"/>
      <c r="U128" s="47"/>
      <c r="V128" s="47"/>
      <c r="W128" s="47"/>
      <c r="X128" s="47"/>
      <c r="Y128" s="490" t="s">
        <v>1404</v>
      </c>
      <c r="Z128" s="572" t="s">
        <v>65</v>
      </c>
      <c r="AA128" s="12" t="s">
        <v>1635</v>
      </c>
      <c r="AB128" s="182" t="s">
        <v>67</v>
      </c>
      <c r="AC128" s="12" t="s">
        <v>68</v>
      </c>
      <c r="AD128" s="516" t="s">
        <v>1453</v>
      </c>
      <c r="AE128" s="38"/>
      <c r="AF128" s="38"/>
      <c r="AG128" s="38"/>
      <c r="AH128" s="38"/>
      <c r="AI128" s="1"/>
      <c r="AJ128" s="1"/>
      <c r="AK128" s="1"/>
      <c r="AL128" s="1"/>
    </row>
    <row r="129" spans="1:38" s="39" customFormat="1" x14ac:dyDescent="0.25">
      <c r="A129" s="40">
        <v>125</v>
      </c>
      <c r="B129" s="65" t="s">
        <v>917</v>
      </c>
      <c r="C129" s="42" t="s">
        <v>58</v>
      </c>
      <c r="D129" s="53" t="s">
        <v>902</v>
      </c>
      <c r="E129" s="42" t="s">
        <v>918</v>
      </c>
      <c r="F129" s="53" t="s">
        <v>1634</v>
      </c>
      <c r="G129" s="53">
        <v>2302019</v>
      </c>
      <c r="H129" s="491">
        <v>45168</v>
      </c>
      <c r="I129" s="526">
        <f t="shared" si="1"/>
        <v>47360</v>
      </c>
      <c r="J129" s="53" t="s">
        <v>920</v>
      </c>
      <c r="K129" s="53" t="s">
        <v>921</v>
      </c>
      <c r="L129" s="42" t="s">
        <v>922</v>
      </c>
      <c r="M129" s="47"/>
      <c r="N129" s="47"/>
      <c r="O129" s="47"/>
      <c r="P129" s="504" t="s">
        <v>1405</v>
      </c>
      <c r="Q129" s="47"/>
      <c r="R129" s="47"/>
      <c r="S129" s="47"/>
      <c r="T129" s="47"/>
      <c r="U129" s="47"/>
      <c r="V129" s="47"/>
      <c r="W129" s="47"/>
      <c r="X129" s="47"/>
      <c r="Y129" s="490" t="s">
        <v>1404</v>
      </c>
      <c r="Z129" s="572" t="s">
        <v>65</v>
      </c>
      <c r="AA129" s="12" t="s">
        <v>1635</v>
      </c>
      <c r="AB129" s="182" t="s">
        <v>67</v>
      </c>
      <c r="AC129" s="12" t="s">
        <v>68</v>
      </c>
      <c r="AD129" s="516" t="s">
        <v>1453</v>
      </c>
      <c r="AE129" s="38"/>
      <c r="AF129" s="38"/>
      <c r="AG129" s="38"/>
      <c r="AH129" s="38"/>
      <c r="AI129" s="1"/>
      <c r="AJ129" s="1"/>
      <c r="AK129" s="1"/>
      <c r="AL129" s="1"/>
    </row>
    <row r="130" spans="1:38" s="39" customFormat="1" x14ac:dyDescent="0.25">
      <c r="A130" s="40">
        <v>126</v>
      </c>
      <c r="B130" s="65" t="s">
        <v>652</v>
      </c>
      <c r="C130" s="42" t="s">
        <v>58</v>
      </c>
      <c r="D130" s="53" t="s">
        <v>597</v>
      </c>
      <c r="E130" s="53" t="s">
        <v>653</v>
      </c>
      <c r="F130" s="53" t="s">
        <v>654</v>
      </c>
      <c r="G130" s="53">
        <v>1100403</v>
      </c>
      <c r="H130" s="491">
        <v>45199</v>
      </c>
      <c r="I130" s="526">
        <f t="shared" si="1"/>
        <v>47391</v>
      </c>
      <c r="J130" s="53" t="s">
        <v>655</v>
      </c>
      <c r="K130" s="53" t="s">
        <v>656</v>
      </c>
      <c r="L130" s="42" t="s">
        <v>657</v>
      </c>
      <c r="M130" s="47"/>
      <c r="N130" s="47"/>
      <c r="O130" s="47"/>
      <c r="P130" s="504" t="s">
        <v>1405</v>
      </c>
      <c r="Q130" s="47"/>
      <c r="R130" s="47"/>
      <c r="S130" s="47"/>
      <c r="T130" s="47"/>
      <c r="U130" s="47"/>
      <c r="V130" s="47"/>
      <c r="W130" s="47"/>
      <c r="X130" s="47"/>
      <c r="Y130" s="490" t="s">
        <v>1404</v>
      </c>
      <c r="Z130" s="572" t="s">
        <v>65</v>
      </c>
      <c r="AA130" s="12" t="s">
        <v>1586</v>
      </c>
      <c r="AB130" s="182" t="s">
        <v>67</v>
      </c>
      <c r="AC130" s="56" t="s">
        <v>68</v>
      </c>
      <c r="AD130" s="516" t="s">
        <v>1587</v>
      </c>
      <c r="AE130" s="38"/>
      <c r="AF130" s="38"/>
      <c r="AG130" s="38"/>
      <c r="AH130" s="38"/>
      <c r="AI130" s="1"/>
      <c r="AJ130" s="1"/>
      <c r="AK130" s="1"/>
      <c r="AL130" s="1"/>
    </row>
    <row r="131" spans="1:38" s="39" customFormat="1" x14ac:dyDescent="0.25">
      <c r="A131" s="40">
        <v>127</v>
      </c>
      <c r="B131" s="65" t="s">
        <v>774</v>
      </c>
      <c r="C131" s="42" t="s">
        <v>58</v>
      </c>
      <c r="D131" s="59" t="s">
        <v>673</v>
      </c>
      <c r="E131" s="53" t="s">
        <v>769</v>
      </c>
      <c r="F131" s="53" t="s">
        <v>775</v>
      </c>
      <c r="G131" s="53">
        <v>1404005</v>
      </c>
      <c r="H131" s="491">
        <v>45199</v>
      </c>
      <c r="I131" s="526">
        <f t="shared" si="1"/>
        <v>47391</v>
      </c>
      <c r="J131" s="53" t="s">
        <v>776</v>
      </c>
      <c r="K131" s="53" t="s">
        <v>777</v>
      </c>
      <c r="L131" s="42" t="s">
        <v>778</v>
      </c>
      <c r="M131" s="47"/>
      <c r="N131" s="47"/>
      <c r="O131" s="47"/>
      <c r="P131" s="504" t="s">
        <v>1405</v>
      </c>
      <c r="Q131" s="47"/>
      <c r="R131" s="47"/>
      <c r="S131" s="47"/>
      <c r="T131" s="47"/>
      <c r="U131" s="47"/>
      <c r="V131" s="47"/>
      <c r="W131" s="47"/>
      <c r="X131" s="47"/>
      <c r="Y131" s="490" t="s">
        <v>1404</v>
      </c>
      <c r="Z131" s="572" t="s">
        <v>65</v>
      </c>
      <c r="AA131" s="12" t="s">
        <v>1586</v>
      </c>
      <c r="AB131" s="182" t="s">
        <v>67</v>
      </c>
      <c r="AC131" s="12" t="s">
        <v>68</v>
      </c>
      <c r="AD131" s="516" t="s">
        <v>1587</v>
      </c>
      <c r="AE131" s="38"/>
      <c r="AF131" s="38"/>
      <c r="AG131" s="38"/>
      <c r="AH131" s="38"/>
      <c r="AI131" s="1"/>
      <c r="AJ131" s="1"/>
      <c r="AK131" s="1"/>
      <c r="AL131" s="1"/>
    </row>
    <row r="132" spans="1:38" s="39" customFormat="1" x14ac:dyDescent="0.25">
      <c r="A132" s="40">
        <v>128</v>
      </c>
      <c r="B132" s="65" t="s">
        <v>1136</v>
      </c>
      <c r="C132" s="42" t="s">
        <v>58</v>
      </c>
      <c r="D132" s="42" t="s">
        <v>1120</v>
      </c>
      <c r="E132" s="53" t="s">
        <v>1121</v>
      </c>
      <c r="F132" s="53" t="s">
        <v>1137</v>
      </c>
      <c r="G132" s="53">
        <v>1509033</v>
      </c>
      <c r="H132" s="491">
        <v>45229</v>
      </c>
      <c r="I132" s="526">
        <f t="shared" si="1"/>
        <v>47421</v>
      </c>
      <c r="J132" s="53" t="s">
        <v>1138</v>
      </c>
      <c r="K132" s="53" t="s">
        <v>1139</v>
      </c>
      <c r="L132" s="42" t="s">
        <v>1140</v>
      </c>
      <c r="M132" s="47"/>
      <c r="N132" s="47"/>
      <c r="O132" s="47"/>
      <c r="P132" s="504" t="s">
        <v>1405</v>
      </c>
      <c r="Q132" s="47"/>
      <c r="R132" s="47"/>
      <c r="S132" s="47"/>
      <c r="T132" s="47"/>
      <c r="U132" s="47"/>
      <c r="V132" s="47"/>
      <c r="W132" s="47"/>
      <c r="X132" s="47"/>
      <c r="Y132" s="490" t="s">
        <v>1404</v>
      </c>
      <c r="Z132" s="572" t="s">
        <v>65</v>
      </c>
      <c r="AA132" s="12" t="s">
        <v>1452</v>
      </c>
      <c r="AB132" s="182" t="s">
        <v>67</v>
      </c>
      <c r="AC132" s="12" t="s">
        <v>68</v>
      </c>
      <c r="AD132" s="516" t="s">
        <v>1453</v>
      </c>
      <c r="AE132" s="38"/>
      <c r="AF132" s="38"/>
      <c r="AG132" s="38"/>
      <c r="AH132" s="38"/>
      <c r="AI132" s="1"/>
      <c r="AJ132" s="1"/>
      <c r="AK132" s="1"/>
      <c r="AL132" s="1"/>
    </row>
    <row r="133" spans="1:38" s="39" customFormat="1" x14ac:dyDescent="0.25">
      <c r="A133" s="40">
        <v>129</v>
      </c>
      <c r="B133" s="42" t="s">
        <v>499</v>
      </c>
      <c r="C133" s="42" t="s">
        <v>58</v>
      </c>
      <c r="D133" s="53" t="s">
        <v>413</v>
      </c>
      <c r="E133" s="53" t="s">
        <v>493</v>
      </c>
      <c r="F133" s="53" t="s">
        <v>500</v>
      </c>
      <c r="G133" s="53">
        <v>1105005</v>
      </c>
      <c r="H133" s="491">
        <v>45229</v>
      </c>
      <c r="I133" s="526">
        <f t="shared" ref="I133:I196" si="2">EDATE(H133,72)</f>
        <v>47421</v>
      </c>
      <c r="J133" s="53" t="s">
        <v>501</v>
      </c>
      <c r="K133" s="53" t="s">
        <v>502</v>
      </c>
      <c r="L133" s="42" t="s">
        <v>503</v>
      </c>
      <c r="M133" s="47"/>
      <c r="N133" s="47"/>
      <c r="O133" s="47"/>
      <c r="P133" s="504" t="s">
        <v>1405</v>
      </c>
      <c r="Q133" s="47"/>
      <c r="R133" s="47"/>
      <c r="S133" s="47"/>
      <c r="T133" s="47"/>
      <c r="U133" s="47"/>
      <c r="V133" s="47"/>
      <c r="W133" s="47"/>
      <c r="X133" s="47"/>
      <c r="Y133" s="490" t="s">
        <v>1404</v>
      </c>
      <c r="Z133" s="572" t="s">
        <v>65</v>
      </c>
      <c r="AA133" s="12" t="s">
        <v>1452</v>
      </c>
      <c r="AB133" s="182" t="s">
        <v>67</v>
      </c>
      <c r="AC133" s="12" t="s">
        <v>68</v>
      </c>
      <c r="AD133" s="516" t="s">
        <v>1453</v>
      </c>
      <c r="AE133" s="38"/>
      <c r="AF133" s="38"/>
      <c r="AG133" s="38"/>
      <c r="AH133" s="38"/>
      <c r="AI133" s="1"/>
      <c r="AJ133" s="1"/>
      <c r="AK133" s="1"/>
      <c r="AL133" s="1"/>
    </row>
    <row r="134" spans="1:38" s="39" customFormat="1" x14ac:dyDescent="0.25">
      <c r="A134" s="40">
        <v>130</v>
      </c>
      <c r="B134" s="65" t="s">
        <v>150</v>
      </c>
      <c r="C134" s="42" t="s">
        <v>58</v>
      </c>
      <c r="D134" s="42" t="s">
        <v>115</v>
      </c>
      <c r="E134" s="53" t="s">
        <v>124</v>
      </c>
      <c r="F134" s="53" t="s">
        <v>151</v>
      </c>
      <c r="G134" s="53">
        <v>1208058</v>
      </c>
      <c r="H134" s="491">
        <v>45229</v>
      </c>
      <c r="I134" s="526">
        <f t="shared" si="2"/>
        <v>47421</v>
      </c>
      <c r="J134" s="53" t="s">
        <v>152</v>
      </c>
      <c r="K134" s="53" t="s">
        <v>153</v>
      </c>
      <c r="L134" s="42" t="s">
        <v>154</v>
      </c>
      <c r="M134" s="47"/>
      <c r="N134" s="47"/>
      <c r="O134" s="47"/>
      <c r="P134" s="504" t="s">
        <v>1405</v>
      </c>
      <c r="Q134" s="47"/>
      <c r="R134" s="47"/>
      <c r="S134" s="47"/>
      <c r="T134" s="47"/>
      <c r="U134" s="47"/>
      <c r="V134" s="47"/>
      <c r="W134" s="47"/>
      <c r="X134" s="47"/>
      <c r="Y134" s="490" t="s">
        <v>1404</v>
      </c>
      <c r="Z134" s="572" t="s">
        <v>65</v>
      </c>
      <c r="AA134" s="12" t="s">
        <v>1452</v>
      </c>
      <c r="AB134" s="182" t="s">
        <v>67</v>
      </c>
      <c r="AC134" s="12" t="s">
        <v>68</v>
      </c>
      <c r="AD134" s="516" t="s">
        <v>1453</v>
      </c>
      <c r="AE134" s="38"/>
      <c r="AF134" s="38"/>
      <c r="AG134" s="38"/>
      <c r="AH134" s="38"/>
      <c r="AI134" s="1"/>
      <c r="AJ134" s="1"/>
      <c r="AK134" s="1"/>
      <c r="AL134" s="1"/>
    </row>
    <row r="135" spans="1:38" s="39" customFormat="1" x14ac:dyDescent="0.25">
      <c r="A135" s="40">
        <v>131</v>
      </c>
      <c r="B135" s="65" t="s">
        <v>950</v>
      </c>
      <c r="C135" s="42" t="s">
        <v>58</v>
      </c>
      <c r="D135" s="53" t="s">
        <v>902</v>
      </c>
      <c r="E135" s="53" t="s">
        <v>939</v>
      </c>
      <c r="F135" s="53" t="s">
        <v>951</v>
      </c>
      <c r="G135" s="53">
        <v>1305010</v>
      </c>
      <c r="H135" s="491">
        <v>45260</v>
      </c>
      <c r="I135" s="526">
        <f t="shared" si="2"/>
        <v>47452</v>
      </c>
      <c r="J135" s="53" t="s">
        <v>952</v>
      </c>
      <c r="K135" s="53" t="s">
        <v>953</v>
      </c>
      <c r="L135" s="42" t="s">
        <v>954</v>
      </c>
      <c r="M135" s="47"/>
      <c r="N135" s="47"/>
      <c r="O135" s="47"/>
      <c r="P135" s="504" t="s">
        <v>1405</v>
      </c>
      <c r="Q135" s="47"/>
      <c r="R135" s="47"/>
      <c r="S135" s="47"/>
      <c r="T135" s="47"/>
      <c r="U135" s="47"/>
      <c r="V135" s="47"/>
      <c r="W135" s="47"/>
      <c r="X135" s="47"/>
      <c r="Y135" s="490" t="s">
        <v>1404</v>
      </c>
      <c r="Z135" s="572" t="s">
        <v>65</v>
      </c>
      <c r="AA135" s="12" t="s">
        <v>1452</v>
      </c>
      <c r="AB135" s="182" t="s">
        <v>67</v>
      </c>
      <c r="AC135" s="12" t="s">
        <v>68</v>
      </c>
      <c r="AD135" s="516" t="s">
        <v>1453</v>
      </c>
      <c r="AE135" s="38"/>
      <c r="AF135" s="38"/>
      <c r="AG135" s="38"/>
      <c r="AH135" s="38"/>
      <c r="AI135" s="1"/>
      <c r="AJ135" s="1"/>
      <c r="AK135" s="1"/>
      <c r="AL135" s="1"/>
    </row>
    <row r="136" spans="1:38" s="39" customFormat="1" x14ac:dyDescent="0.25">
      <c r="A136" s="40">
        <v>132</v>
      </c>
      <c r="B136" s="65" t="s">
        <v>696</v>
      </c>
      <c r="C136" s="42" t="s">
        <v>58</v>
      </c>
      <c r="D136" s="59" t="s">
        <v>673</v>
      </c>
      <c r="E136" s="42" t="s">
        <v>674</v>
      </c>
      <c r="F136" s="53" t="s">
        <v>697</v>
      </c>
      <c r="G136" s="53">
        <v>2401051</v>
      </c>
      <c r="H136" s="491">
        <v>45260</v>
      </c>
      <c r="I136" s="526">
        <f t="shared" si="2"/>
        <v>47452</v>
      </c>
      <c r="J136" s="53" t="s">
        <v>698</v>
      </c>
      <c r="K136" s="53" t="s">
        <v>699</v>
      </c>
      <c r="L136" s="42" t="s">
        <v>700</v>
      </c>
      <c r="M136" s="47"/>
      <c r="N136" s="47"/>
      <c r="O136" s="47"/>
      <c r="P136" s="504" t="s">
        <v>1405</v>
      </c>
      <c r="Q136" s="47"/>
      <c r="R136" s="47"/>
      <c r="S136" s="47"/>
      <c r="T136" s="47"/>
      <c r="U136" s="47"/>
      <c r="V136" s="47"/>
      <c r="W136" s="47"/>
      <c r="X136" s="47"/>
      <c r="Y136" s="490" t="s">
        <v>1404</v>
      </c>
      <c r="Z136" s="572" t="s">
        <v>65</v>
      </c>
      <c r="AA136" s="12" t="s">
        <v>1452</v>
      </c>
      <c r="AB136" s="182" t="s">
        <v>67</v>
      </c>
      <c r="AC136" s="12" t="s">
        <v>68</v>
      </c>
      <c r="AD136" s="516" t="s">
        <v>1453</v>
      </c>
      <c r="AE136" s="38"/>
      <c r="AF136" s="38"/>
      <c r="AG136" s="38"/>
      <c r="AH136" s="38"/>
      <c r="AI136" s="1"/>
      <c r="AJ136" s="1"/>
      <c r="AK136" s="1"/>
      <c r="AL136" s="1"/>
    </row>
    <row r="137" spans="1:38" s="39" customFormat="1" x14ac:dyDescent="0.25">
      <c r="A137" s="40">
        <v>133</v>
      </c>
      <c r="B137" s="65" t="s">
        <v>344</v>
      </c>
      <c r="C137" s="42" t="s">
        <v>58</v>
      </c>
      <c r="D137" s="42" t="s">
        <v>327</v>
      </c>
      <c r="E137" s="53" t="s">
        <v>328</v>
      </c>
      <c r="F137" s="53" t="s">
        <v>345</v>
      </c>
      <c r="G137" s="53">
        <v>1306003</v>
      </c>
      <c r="H137" s="491">
        <v>45260</v>
      </c>
      <c r="I137" s="526">
        <f t="shared" si="2"/>
        <v>47452</v>
      </c>
      <c r="J137" s="53" t="s">
        <v>346</v>
      </c>
      <c r="K137" s="53" t="s">
        <v>347</v>
      </c>
      <c r="L137" s="42" t="s">
        <v>348</v>
      </c>
      <c r="M137" s="47"/>
      <c r="N137" s="47"/>
      <c r="O137" s="47"/>
      <c r="P137" s="504" t="s">
        <v>1405</v>
      </c>
      <c r="Q137" s="47"/>
      <c r="R137" s="47"/>
      <c r="S137" s="47"/>
      <c r="T137" s="47"/>
      <c r="U137" s="47"/>
      <c r="V137" s="47"/>
      <c r="W137" s="47"/>
      <c r="X137" s="47"/>
      <c r="Y137" s="490" t="s">
        <v>1404</v>
      </c>
      <c r="Z137" s="573" t="s">
        <v>65</v>
      </c>
      <c r="AA137" s="58" t="s">
        <v>1507</v>
      </c>
      <c r="AB137" s="68" t="s">
        <v>67</v>
      </c>
      <c r="AC137" s="12" t="s">
        <v>68</v>
      </c>
      <c r="AD137" s="516" t="s">
        <v>1453</v>
      </c>
      <c r="AE137" s="38"/>
      <c r="AF137" s="38"/>
      <c r="AG137" s="38"/>
      <c r="AH137" s="38"/>
      <c r="AI137" s="1"/>
      <c r="AJ137" s="1"/>
      <c r="AK137" s="1"/>
      <c r="AL137" s="1"/>
    </row>
    <row r="138" spans="1:38" s="39" customFormat="1" x14ac:dyDescent="0.25">
      <c r="A138" s="40">
        <v>134</v>
      </c>
      <c r="B138" s="65" t="s">
        <v>1141</v>
      </c>
      <c r="C138" s="42" t="s">
        <v>58</v>
      </c>
      <c r="D138" s="42" t="s">
        <v>1120</v>
      </c>
      <c r="E138" s="53" t="s">
        <v>1121</v>
      </c>
      <c r="F138" s="419" t="s">
        <v>1142</v>
      </c>
      <c r="G138" s="53">
        <v>1706002</v>
      </c>
      <c r="H138" s="491">
        <v>45351</v>
      </c>
      <c r="I138" s="526">
        <f t="shared" si="2"/>
        <v>47542</v>
      </c>
      <c r="J138" s="53" t="s">
        <v>1143</v>
      </c>
      <c r="K138" s="53" t="s">
        <v>1144</v>
      </c>
      <c r="L138" s="42" t="s">
        <v>1145</v>
      </c>
      <c r="M138" s="47"/>
      <c r="N138" s="47"/>
      <c r="O138" s="47"/>
      <c r="P138" s="504" t="s">
        <v>1405</v>
      </c>
      <c r="Q138" s="47"/>
      <c r="R138" s="47"/>
      <c r="S138" s="47"/>
      <c r="T138" s="47"/>
      <c r="U138" s="47"/>
      <c r="V138" s="47"/>
      <c r="W138" s="47"/>
      <c r="X138" s="47"/>
      <c r="Y138" s="490" t="s">
        <v>1404</v>
      </c>
      <c r="Z138" s="572" t="s">
        <v>65</v>
      </c>
      <c r="AA138" s="12" t="s">
        <v>1450</v>
      </c>
      <c r="AB138" s="182" t="s">
        <v>67</v>
      </c>
      <c r="AC138" s="12" t="s">
        <v>68</v>
      </c>
      <c r="AD138" s="516" t="s">
        <v>1451</v>
      </c>
      <c r="AE138" s="38"/>
      <c r="AF138" s="38"/>
      <c r="AG138" s="38"/>
      <c r="AH138" s="38"/>
      <c r="AI138" s="1"/>
      <c r="AJ138" s="1"/>
      <c r="AK138" s="1"/>
      <c r="AL138" s="1"/>
    </row>
    <row r="139" spans="1:38" s="39" customFormat="1" x14ac:dyDescent="0.25">
      <c r="A139" s="40">
        <v>135</v>
      </c>
      <c r="B139" s="65" t="s">
        <v>1184</v>
      </c>
      <c r="C139" s="42" t="s">
        <v>58</v>
      </c>
      <c r="D139" s="42" t="s">
        <v>1120</v>
      </c>
      <c r="E139" s="53" t="s">
        <v>1180</v>
      </c>
      <c r="F139" s="53" t="s">
        <v>1185</v>
      </c>
      <c r="G139" s="53">
        <v>1105003</v>
      </c>
      <c r="H139" s="491">
        <v>45351</v>
      </c>
      <c r="I139" s="526">
        <f t="shared" si="2"/>
        <v>47542</v>
      </c>
      <c r="J139" s="53" t="s">
        <v>1186</v>
      </c>
      <c r="K139" s="53" t="s">
        <v>1187</v>
      </c>
      <c r="L139" s="42" t="s">
        <v>1188</v>
      </c>
      <c r="M139" s="47"/>
      <c r="N139" s="47"/>
      <c r="O139" s="47"/>
      <c r="P139" s="504" t="s">
        <v>1405</v>
      </c>
      <c r="Q139" s="47"/>
      <c r="R139" s="47"/>
      <c r="S139" s="47"/>
      <c r="T139" s="47"/>
      <c r="U139" s="47"/>
      <c r="V139" s="47"/>
      <c r="W139" s="47"/>
      <c r="X139" s="47"/>
      <c r="Y139" s="490" t="s">
        <v>1404</v>
      </c>
      <c r="Z139" s="572" t="s">
        <v>65</v>
      </c>
      <c r="AA139" s="12" t="s">
        <v>1450</v>
      </c>
      <c r="AB139" s="182" t="s">
        <v>67</v>
      </c>
      <c r="AC139" s="12" t="s">
        <v>68</v>
      </c>
      <c r="AD139" s="516" t="s">
        <v>1451</v>
      </c>
      <c r="AE139" s="38"/>
      <c r="AF139" s="38"/>
      <c r="AG139" s="38"/>
      <c r="AH139" s="38"/>
      <c r="AI139" s="1"/>
      <c r="AJ139" s="1"/>
      <c r="AK139" s="1"/>
      <c r="AL139" s="1"/>
    </row>
    <row r="140" spans="1:38" s="39" customFormat="1" x14ac:dyDescent="0.25">
      <c r="A140" s="40">
        <v>136</v>
      </c>
      <c r="B140" s="65" t="s">
        <v>145</v>
      </c>
      <c r="C140" s="42" t="s">
        <v>58</v>
      </c>
      <c r="D140" s="42" t="s">
        <v>115</v>
      </c>
      <c r="E140" s="53" t="s">
        <v>124</v>
      </c>
      <c r="F140" s="53" t="s">
        <v>146</v>
      </c>
      <c r="G140" s="53">
        <v>1208059</v>
      </c>
      <c r="H140" s="491">
        <v>45380</v>
      </c>
      <c r="I140" s="526">
        <f t="shared" si="2"/>
        <v>47571</v>
      </c>
      <c r="J140" s="53" t="s">
        <v>147</v>
      </c>
      <c r="K140" s="53" t="s">
        <v>148</v>
      </c>
      <c r="L140" s="42" t="s">
        <v>149</v>
      </c>
      <c r="M140" s="47"/>
      <c r="N140" s="47"/>
      <c r="O140" s="47"/>
      <c r="P140" s="504" t="s">
        <v>1405</v>
      </c>
      <c r="Q140" s="47"/>
      <c r="R140" s="47"/>
      <c r="S140" s="47"/>
      <c r="T140" s="47"/>
      <c r="U140" s="47"/>
      <c r="V140" s="47"/>
      <c r="W140" s="47"/>
      <c r="X140" s="47"/>
      <c r="Y140" s="490" t="s">
        <v>1404</v>
      </c>
      <c r="Z140" s="572" t="s">
        <v>65</v>
      </c>
      <c r="AA140" s="12" t="s">
        <v>1450</v>
      </c>
      <c r="AB140" s="182" t="s">
        <v>67</v>
      </c>
      <c r="AC140" s="12" t="s">
        <v>68</v>
      </c>
      <c r="AD140" s="516" t="s">
        <v>1451</v>
      </c>
      <c r="AE140" s="38"/>
      <c r="AF140" s="38"/>
      <c r="AG140" s="38"/>
      <c r="AH140" s="38"/>
      <c r="AI140" s="1"/>
      <c r="AJ140" s="1"/>
      <c r="AK140" s="1"/>
      <c r="AL140" s="1"/>
    </row>
    <row r="141" spans="1:38" s="39" customFormat="1" x14ac:dyDescent="0.25">
      <c r="A141" s="40">
        <v>137</v>
      </c>
      <c r="B141" s="53" t="s">
        <v>834</v>
      </c>
      <c r="C141" s="42" t="s">
        <v>58</v>
      </c>
      <c r="D141" s="53" t="s">
        <v>823</v>
      </c>
      <c r="E141" s="53" t="s">
        <v>824</v>
      </c>
      <c r="F141" s="53" t="s">
        <v>835</v>
      </c>
      <c r="G141" s="53">
        <v>1301033</v>
      </c>
      <c r="H141" s="491">
        <v>45380</v>
      </c>
      <c r="I141" s="526">
        <f t="shared" si="2"/>
        <v>47571</v>
      </c>
      <c r="J141" s="53" t="s">
        <v>836</v>
      </c>
      <c r="K141" s="53" t="s">
        <v>837</v>
      </c>
      <c r="L141" s="42" t="s">
        <v>838</v>
      </c>
      <c r="M141" s="47"/>
      <c r="N141" s="47"/>
      <c r="O141" s="47"/>
      <c r="P141" s="504" t="s">
        <v>1405</v>
      </c>
      <c r="Q141" s="47"/>
      <c r="R141" s="47"/>
      <c r="S141" s="47"/>
      <c r="T141" s="47"/>
      <c r="U141" s="47"/>
      <c r="V141" s="47"/>
      <c r="W141" s="47"/>
      <c r="X141" s="47"/>
      <c r="Y141" s="490" t="s">
        <v>1404</v>
      </c>
      <c r="Z141" s="572" t="s">
        <v>65</v>
      </c>
      <c r="AA141" s="12" t="s">
        <v>1450</v>
      </c>
      <c r="AB141" s="182" t="s">
        <v>67</v>
      </c>
      <c r="AC141" s="12" t="s">
        <v>68</v>
      </c>
      <c r="AD141" s="516" t="s">
        <v>1451</v>
      </c>
      <c r="AE141" s="38"/>
      <c r="AF141" s="38"/>
      <c r="AG141" s="38"/>
      <c r="AH141" s="38"/>
      <c r="AI141" s="1"/>
      <c r="AJ141" s="1"/>
      <c r="AK141" s="1"/>
      <c r="AL141" s="1"/>
    </row>
    <row r="142" spans="1:38" s="39" customFormat="1" x14ac:dyDescent="0.25">
      <c r="A142" s="40">
        <v>138</v>
      </c>
      <c r="B142" s="42" t="s">
        <v>1094</v>
      </c>
      <c r="C142" s="42" t="s">
        <v>58</v>
      </c>
      <c r="D142" s="43" t="s">
        <v>1026</v>
      </c>
      <c r="E142" s="42" t="s">
        <v>1080</v>
      </c>
      <c r="F142" s="42" t="s">
        <v>1095</v>
      </c>
      <c r="G142" s="53">
        <v>1204033</v>
      </c>
      <c r="H142" s="491">
        <v>45380</v>
      </c>
      <c r="I142" s="526">
        <f t="shared" si="2"/>
        <v>47571</v>
      </c>
      <c r="J142" s="53" t="s">
        <v>1096</v>
      </c>
      <c r="K142" s="53" t="s">
        <v>1097</v>
      </c>
      <c r="L142" s="42" t="s">
        <v>1098</v>
      </c>
      <c r="M142" s="47"/>
      <c r="N142" s="47"/>
      <c r="O142" s="47"/>
      <c r="P142" s="504" t="s">
        <v>1405</v>
      </c>
      <c r="Q142" s="47"/>
      <c r="R142" s="47"/>
      <c r="S142" s="47"/>
      <c r="T142" s="47"/>
      <c r="U142" s="47"/>
      <c r="V142" s="47"/>
      <c r="W142" s="47"/>
      <c r="X142" s="47"/>
      <c r="Y142" s="490" t="s">
        <v>1404</v>
      </c>
      <c r="Z142" s="572" t="s">
        <v>65</v>
      </c>
      <c r="AA142" s="12" t="s">
        <v>1450</v>
      </c>
      <c r="AB142" s="182" t="s">
        <v>67</v>
      </c>
      <c r="AC142" s="12" t="s">
        <v>68</v>
      </c>
      <c r="AD142" s="516" t="s">
        <v>1451</v>
      </c>
    </row>
    <row r="143" spans="1:38" s="39" customFormat="1" x14ac:dyDescent="0.25">
      <c r="A143" s="40">
        <v>139</v>
      </c>
      <c r="B143" s="42" t="s">
        <v>1099</v>
      </c>
      <c r="C143" s="42" t="s">
        <v>58</v>
      </c>
      <c r="D143" s="43" t="s">
        <v>1026</v>
      </c>
      <c r="E143" s="42" t="s">
        <v>1080</v>
      </c>
      <c r="F143" s="42" t="s">
        <v>1100</v>
      </c>
      <c r="G143" s="53">
        <v>1510001</v>
      </c>
      <c r="H143" s="491">
        <v>45411</v>
      </c>
      <c r="I143" s="526">
        <f t="shared" si="2"/>
        <v>47602</v>
      </c>
      <c r="J143" s="53" t="s">
        <v>1101</v>
      </c>
      <c r="K143" s="53" t="s">
        <v>1102</v>
      </c>
      <c r="L143" s="42" t="s">
        <v>1103</v>
      </c>
      <c r="M143" s="47"/>
      <c r="N143" s="47"/>
      <c r="O143" s="47"/>
      <c r="P143" s="504" t="s">
        <v>1405</v>
      </c>
      <c r="Q143" s="47"/>
      <c r="R143" s="47"/>
      <c r="S143" s="47"/>
      <c r="T143" s="47"/>
      <c r="U143" s="47"/>
      <c r="V143" s="47"/>
      <c r="W143" s="47"/>
      <c r="X143" s="47"/>
      <c r="Y143" s="490" t="s">
        <v>1404</v>
      </c>
      <c r="Z143" s="572" t="s">
        <v>65</v>
      </c>
      <c r="AA143" s="12" t="s">
        <v>1450</v>
      </c>
      <c r="AB143" s="182" t="s">
        <v>67</v>
      </c>
      <c r="AC143" s="12" t="s">
        <v>68</v>
      </c>
      <c r="AD143" s="516" t="s">
        <v>1451</v>
      </c>
      <c r="AE143" s="38"/>
      <c r="AF143" s="38"/>
      <c r="AG143" s="38"/>
      <c r="AH143" s="38"/>
      <c r="AI143" s="1"/>
      <c r="AJ143" s="1"/>
      <c r="AK143" s="1"/>
      <c r="AL143" s="1"/>
    </row>
    <row r="144" spans="1:38" s="39" customFormat="1" x14ac:dyDescent="0.25">
      <c r="A144" s="40">
        <v>140</v>
      </c>
      <c r="B144" s="42" t="s">
        <v>360</v>
      </c>
      <c r="C144" s="42" t="s">
        <v>58</v>
      </c>
      <c r="D144" s="53" t="s">
        <v>413</v>
      </c>
      <c r="E144" s="53" t="s">
        <v>422</v>
      </c>
      <c r="F144" s="42" t="s">
        <v>428</v>
      </c>
      <c r="G144" s="53">
        <v>1904001</v>
      </c>
      <c r="H144" s="491">
        <v>45411</v>
      </c>
      <c r="I144" s="526">
        <f t="shared" si="2"/>
        <v>47602</v>
      </c>
      <c r="J144" s="53" t="s">
        <v>429</v>
      </c>
      <c r="K144" s="53" t="s">
        <v>430</v>
      </c>
      <c r="L144" s="42" t="s">
        <v>431</v>
      </c>
      <c r="M144" s="47"/>
      <c r="N144" s="47"/>
      <c r="O144" s="47"/>
      <c r="P144" s="504" t="s">
        <v>1405</v>
      </c>
      <c r="Q144" s="47"/>
      <c r="R144" s="47"/>
      <c r="S144" s="47"/>
      <c r="T144" s="47"/>
      <c r="U144" s="47"/>
      <c r="V144" s="47"/>
      <c r="W144" s="47"/>
      <c r="X144" s="47"/>
      <c r="Y144" s="490" t="s">
        <v>1404</v>
      </c>
      <c r="Z144" s="572" t="s">
        <v>80</v>
      </c>
      <c r="AA144" s="12" t="s">
        <v>1486</v>
      </c>
      <c r="AB144" s="182" t="s">
        <v>83</v>
      </c>
      <c r="AC144" s="12" t="s">
        <v>1419</v>
      </c>
      <c r="AD144" s="516" t="s">
        <v>1487</v>
      </c>
      <c r="AE144" s="38"/>
      <c r="AF144" s="38"/>
      <c r="AG144" s="38"/>
      <c r="AH144" s="38"/>
      <c r="AI144" s="1"/>
      <c r="AJ144" s="1"/>
      <c r="AK144" s="1"/>
      <c r="AL144" s="1"/>
    </row>
    <row r="145" spans="1:38" s="39" customFormat="1" x14ac:dyDescent="0.25">
      <c r="A145" s="40">
        <v>141</v>
      </c>
      <c r="B145" s="42" t="s">
        <v>1146</v>
      </c>
      <c r="C145" s="42" t="s">
        <v>58</v>
      </c>
      <c r="D145" s="42" t="s">
        <v>1120</v>
      </c>
      <c r="E145" s="53" t="s">
        <v>1121</v>
      </c>
      <c r="F145" s="419" t="s">
        <v>1147</v>
      </c>
      <c r="G145" s="53">
        <v>1610006</v>
      </c>
      <c r="H145" s="491">
        <v>45411</v>
      </c>
      <c r="I145" s="526">
        <f t="shared" si="2"/>
        <v>47602</v>
      </c>
      <c r="J145" s="53" t="s">
        <v>1148</v>
      </c>
      <c r="K145" s="416" t="s">
        <v>1149</v>
      </c>
      <c r="L145" s="42" t="s">
        <v>1150</v>
      </c>
      <c r="M145" s="47"/>
      <c r="N145" s="47"/>
      <c r="O145" s="47"/>
      <c r="P145" s="504" t="s">
        <v>1405</v>
      </c>
      <c r="Q145" s="47"/>
      <c r="R145" s="47"/>
      <c r="S145" s="47"/>
      <c r="T145" s="47"/>
      <c r="U145" s="47"/>
      <c r="V145" s="47"/>
      <c r="W145" s="47"/>
      <c r="X145" s="47"/>
      <c r="Y145" s="490" t="s">
        <v>1404</v>
      </c>
      <c r="Z145" s="590" t="s">
        <v>80</v>
      </c>
      <c r="AA145" s="12" t="s">
        <v>1486</v>
      </c>
      <c r="AB145" s="182" t="s">
        <v>83</v>
      </c>
      <c r="AC145" s="12" t="s">
        <v>1419</v>
      </c>
      <c r="AD145" s="516" t="s">
        <v>1487</v>
      </c>
      <c r="AE145" s="38"/>
      <c r="AF145" s="38"/>
      <c r="AG145" s="38"/>
      <c r="AH145" s="38"/>
      <c r="AI145" s="1"/>
      <c r="AJ145" s="1"/>
      <c r="AK145" s="1"/>
      <c r="AL145" s="1"/>
    </row>
    <row r="146" spans="1:38" s="39" customFormat="1" x14ac:dyDescent="0.25">
      <c r="A146" s="40">
        <v>142</v>
      </c>
      <c r="B146" s="42" t="s">
        <v>277</v>
      </c>
      <c r="C146" s="42" t="s">
        <v>58</v>
      </c>
      <c r="D146" s="42" t="s">
        <v>115</v>
      </c>
      <c r="E146" s="42" t="s">
        <v>261</v>
      </c>
      <c r="F146" s="42" t="s">
        <v>278</v>
      </c>
      <c r="G146" s="53">
        <v>2403012</v>
      </c>
      <c r="H146" s="491">
        <v>45441</v>
      </c>
      <c r="I146" s="526">
        <f t="shared" si="2"/>
        <v>47632</v>
      </c>
      <c r="J146" s="53" t="s">
        <v>279</v>
      </c>
      <c r="K146" s="53" t="s">
        <v>280</v>
      </c>
      <c r="L146" s="42" t="s">
        <v>281</v>
      </c>
      <c r="M146" s="47"/>
      <c r="N146" s="47"/>
      <c r="O146" s="47"/>
      <c r="P146" s="504" t="s">
        <v>1405</v>
      </c>
      <c r="Q146" s="47"/>
      <c r="R146" s="47"/>
      <c r="S146" s="47"/>
      <c r="T146" s="47"/>
      <c r="U146" s="47"/>
      <c r="V146" s="47"/>
      <c r="W146" s="47"/>
      <c r="X146" s="47"/>
      <c r="Y146" s="490" t="s">
        <v>1404</v>
      </c>
      <c r="Z146" s="572" t="s">
        <v>80</v>
      </c>
      <c r="AA146" s="12" t="s">
        <v>1486</v>
      </c>
      <c r="AB146" s="182" t="s">
        <v>83</v>
      </c>
      <c r="AC146" s="12" t="s">
        <v>1419</v>
      </c>
      <c r="AD146" s="516" t="s">
        <v>1487</v>
      </c>
      <c r="AE146" s="38"/>
      <c r="AF146" s="38"/>
      <c r="AG146" s="38"/>
      <c r="AH146" s="38"/>
      <c r="AI146" s="1"/>
      <c r="AJ146" s="1"/>
      <c r="AK146" s="1"/>
      <c r="AL146" s="1"/>
    </row>
    <row r="147" spans="1:38" s="39" customFormat="1" x14ac:dyDescent="0.25">
      <c r="A147" s="40">
        <v>143</v>
      </c>
      <c r="B147" s="65" t="s">
        <v>547</v>
      </c>
      <c r="C147" s="42" t="s">
        <v>58</v>
      </c>
      <c r="D147" s="53" t="s">
        <v>541</v>
      </c>
      <c r="E147" s="53" t="s">
        <v>542</v>
      </c>
      <c r="F147" s="42" t="s">
        <v>548</v>
      </c>
      <c r="G147" s="53">
        <v>2501007</v>
      </c>
      <c r="H147" s="491">
        <v>45441</v>
      </c>
      <c r="I147" s="526">
        <f t="shared" si="2"/>
        <v>47632</v>
      </c>
      <c r="J147" s="53" t="s">
        <v>549</v>
      </c>
      <c r="K147" s="53" t="s">
        <v>550</v>
      </c>
      <c r="L147" s="42" t="s">
        <v>551</v>
      </c>
      <c r="M147" s="47"/>
      <c r="N147" s="47"/>
      <c r="O147" s="47"/>
      <c r="P147" s="504" t="s">
        <v>1405</v>
      </c>
      <c r="Q147" s="47"/>
      <c r="R147" s="47"/>
      <c r="S147" s="47"/>
      <c r="T147" s="47"/>
      <c r="U147" s="47"/>
      <c r="V147" s="47"/>
      <c r="W147" s="47"/>
      <c r="X147" s="47"/>
      <c r="Y147" s="490" t="s">
        <v>1404</v>
      </c>
      <c r="Z147" s="572" t="s">
        <v>80</v>
      </c>
      <c r="AA147" s="12" t="s">
        <v>1563</v>
      </c>
      <c r="AB147" s="182" t="s">
        <v>83</v>
      </c>
      <c r="AC147" s="12" t="s">
        <v>1419</v>
      </c>
      <c r="AD147" s="516" t="s">
        <v>1564</v>
      </c>
      <c r="AE147" s="38"/>
      <c r="AF147" s="38"/>
      <c r="AG147" s="38"/>
      <c r="AH147" s="38"/>
      <c r="AI147" s="1"/>
      <c r="AJ147" s="1"/>
      <c r="AK147" s="1"/>
      <c r="AL147" s="1"/>
    </row>
    <row r="148" spans="1:38" s="39" customFormat="1" x14ac:dyDescent="0.25">
      <c r="A148" s="40">
        <v>144</v>
      </c>
      <c r="B148" s="42" t="s">
        <v>955</v>
      </c>
      <c r="C148" s="42" t="s">
        <v>58</v>
      </c>
      <c r="D148" s="53" t="s">
        <v>902</v>
      </c>
      <c r="E148" s="42" t="s">
        <v>939</v>
      </c>
      <c r="F148" s="53" t="s">
        <v>956</v>
      </c>
      <c r="G148" s="53">
        <v>1903003</v>
      </c>
      <c r="H148" s="491">
        <v>45472</v>
      </c>
      <c r="I148" s="526">
        <f t="shared" si="2"/>
        <v>47663</v>
      </c>
      <c r="J148" s="53" t="s">
        <v>957</v>
      </c>
      <c r="K148" s="53" t="s">
        <v>958</v>
      </c>
      <c r="L148" s="42" t="s">
        <v>959</v>
      </c>
      <c r="M148" s="47"/>
      <c r="N148" s="47"/>
      <c r="O148" s="47"/>
      <c r="P148" s="504" t="s">
        <v>1405</v>
      </c>
      <c r="Q148" s="47"/>
      <c r="R148" s="47"/>
      <c r="S148" s="47"/>
      <c r="T148" s="47"/>
      <c r="U148" s="47"/>
      <c r="V148" s="47"/>
      <c r="W148" s="47"/>
      <c r="X148" s="47"/>
      <c r="Y148" s="490" t="s">
        <v>1404</v>
      </c>
      <c r="Z148" s="572" t="s">
        <v>80</v>
      </c>
      <c r="AA148" s="12" t="s">
        <v>1591</v>
      </c>
      <c r="AB148" s="182" t="s">
        <v>67</v>
      </c>
      <c r="AC148" s="12" t="s">
        <v>68</v>
      </c>
      <c r="AD148" s="516" t="s">
        <v>1592</v>
      </c>
      <c r="AE148" s="38"/>
      <c r="AF148" s="38"/>
      <c r="AG148" s="38"/>
      <c r="AH148" s="38"/>
      <c r="AI148" s="1"/>
      <c r="AJ148" s="1"/>
      <c r="AK148" s="1"/>
      <c r="AL148" s="1"/>
    </row>
    <row r="149" spans="1:38" s="39" customFormat="1" x14ac:dyDescent="0.25">
      <c r="A149" s="40">
        <v>145</v>
      </c>
      <c r="B149" s="42" t="s">
        <v>779</v>
      </c>
      <c r="C149" s="42" t="s">
        <v>58</v>
      </c>
      <c r="D149" s="59" t="s">
        <v>673</v>
      </c>
      <c r="E149" s="53" t="s">
        <v>769</v>
      </c>
      <c r="F149" s="42" t="s">
        <v>780</v>
      </c>
      <c r="G149" s="53">
        <v>2501006</v>
      </c>
      <c r="H149" s="491">
        <v>45472</v>
      </c>
      <c r="I149" s="526">
        <f t="shared" si="2"/>
        <v>47663</v>
      </c>
      <c r="J149" s="53" t="s">
        <v>781</v>
      </c>
      <c r="K149" s="53" t="s">
        <v>782</v>
      </c>
      <c r="L149" s="42" t="s">
        <v>783</v>
      </c>
      <c r="M149" s="47"/>
      <c r="N149" s="47"/>
      <c r="O149" s="47"/>
      <c r="P149" s="504" t="s">
        <v>1405</v>
      </c>
      <c r="Q149" s="47"/>
      <c r="R149" s="47"/>
      <c r="S149" s="47"/>
      <c r="T149" s="47"/>
      <c r="U149" s="47"/>
      <c r="V149" s="47"/>
      <c r="W149" s="47"/>
      <c r="X149" s="47"/>
      <c r="Y149" s="490" t="s">
        <v>1404</v>
      </c>
      <c r="Z149" s="572" t="s">
        <v>80</v>
      </c>
      <c r="AA149" s="12" t="s">
        <v>1591</v>
      </c>
      <c r="AB149" s="182" t="s">
        <v>67</v>
      </c>
      <c r="AC149" s="12" t="s">
        <v>68</v>
      </c>
      <c r="AD149" s="516" t="s">
        <v>1592</v>
      </c>
      <c r="AE149" s="38"/>
      <c r="AF149" s="38"/>
      <c r="AG149" s="38"/>
      <c r="AH149" s="38"/>
      <c r="AI149" s="1"/>
      <c r="AJ149" s="1"/>
      <c r="AK149" s="1"/>
      <c r="AL149" s="1"/>
    </row>
    <row r="150" spans="1:38" s="39" customFormat="1" x14ac:dyDescent="0.25">
      <c r="A150" s="40">
        <v>146</v>
      </c>
      <c r="B150" s="42" t="s">
        <v>706</v>
      </c>
      <c r="C150" s="42" t="s">
        <v>58</v>
      </c>
      <c r="D150" s="59" t="s">
        <v>673</v>
      </c>
      <c r="E150" s="42" t="s">
        <v>674</v>
      </c>
      <c r="F150" s="53" t="s">
        <v>707</v>
      </c>
      <c r="G150" s="53">
        <v>1109078</v>
      </c>
      <c r="H150" s="491">
        <v>45502</v>
      </c>
      <c r="I150" s="526">
        <f t="shared" si="2"/>
        <v>47693</v>
      </c>
      <c r="J150" s="42" t="s">
        <v>708</v>
      </c>
      <c r="K150" s="42" t="s">
        <v>709</v>
      </c>
      <c r="L150" s="42" t="s">
        <v>710</v>
      </c>
      <c r="M150" s="47"/>
      <c r="N150" s="47"/>
      <c r="O150" s="47"/>
      <c r="P150" s="504" t="s">
        <v>1405</v>
      </c>
      <c r="Q150" s="47"/>
      <c r="R150" s="47"/>
      <c r="S150" s="47"/>
      <c r="T150" s="47"/>
      <c r="U150" s="47"/>
      <c r="V150" s="47"/>
      <c r="W150" s="47"/>
      <c r="X150" s="47"/>
      <c r="Y150" s="490" t="s">
        <v>1404</v>
      </c>
      <c r="Z150" s="572" t="s">
        <v>1444</v>
      </c>
      <c r="AA150" s="12" t="s">
        <v>1445</v>
      </c>
      <c r="AB150" s="182" t="s">
        <v>1446</v>
      </c>
      <c r="AC150" s="12" t="s">
        <v>1447</v>
      </c>
      <c r="AD150" s="516" t="s">
        <v>1448</v>
      </c>
      <c r="AE150" s="38"/>
      <c r="AF150" s="38"/>
      <c r="AG150" s="38"/>
      <c r="AH150" s="38"/>
      <c r="AI150" s="1"/>
      <c r="AJ150" s="1"/>
      <c r="AK150" s="1"/>
      <c r="AL150" s="1"/>
    </row>
    <row r="151" spans="1:38" s="39" customFormat="1" x14ac:dyDescent="0.25">
      <c r="A151" s="40">
        <v>147</v>
      </c>
      <c r="B151" s="42" t="s">
        <v>140</v>
      </c>
      <c r="C151" s="42" t="s">
        <v>58</v>
      </c>
      <c r="D151" s="42" t="s">
        <v>115</v>
      </c>
      <c r="E151" s="53" t="s">
        <v>124</v>
      </c>
      <c r="F151" s="417" t="s">
        <v>1449</v>
      </c>
      <c r="G151" s="53">
        <v>1109018</v>
      </c>
      <c r="H151" s="491">
        <v>45533</v>
      </c>
      <c r="I151" s="526">
        <f t="shared" si="2"/>
        <v>47724</v>
      </c>
      <c r="J151" s="42" t="s">
        <v>142</v>
      </c>
      <c r="K151" s="42" t="s">
        <v>143</v>
      </c>
      <c r="L151" s="42" t="s">
        <v>144</v>
      </c>
      <c r="M151" s="47"/>
      <c r="N151" s="47"/>
      <c r="O151" s="47"/>
      <c r="P151" s="504" t="s">
        <v>1405</v>
      </c>
      <c r="Q151" s="47"/>
      <c r="R151" s="47"/>
      <c r="S151" s="47"/>
      <c r="T151" s="47"/>
      <c r="U151" s="47"/>
      <c r="V151" s="47"/>
      <c r="W151" s="47"/>
      <c r="X151" s="47"/>
      <c r="Y151" s="490" t="s">
        <v>1404</v>
      </c>
      <c r="Z151" s="572" t="s">
        <v>1444</v>
      </c>
      <c r="AA151" s="12" t="s">
        <v>1445</v>
      </c>
      <c r="AB151" s="182" t="s">
        <v>1446</v>
      </c>
      <c r="AC151" s="12" t="s">
        <v>1447</v>
      </c>
      <c r="AD151" s="516" t="s">
        <v>1448</v>
      </c>
    </row>
    <row r="152" spans="1:38" s="39" customFormat="1" x14ac:dyDescent="0.25">
      <c r="A152" s="40">
        <v>148</v>
      </c>
      <c r="B152" s="42" t="s">
        <v>135</v>
      </c>
      <c r="C152" s="42" t="s">
        <v>58</v>
      </c>
      <c r="D152" s="42" t="s">
        <v>115</v>
      </c>
      <c r="E152" s="53" t="s">
        <v>124</v>
      </c>
      <c r="F152" s="53" t="s">
        <v>136</v>
      </c>
      <c r="G152" s="53">
        <v>1411001</v>
      </c>
      <c r="H152" s="491">
        <v>45533</v>
      </c>
      <c r="I152" s="526">
        <f t="shared" si="2"/>
        <v>47724</v>
      </c>
      <c r="J152" s="42" t="s">
        <v>137</v>
      </c>
      <c r="K152" s="42" t="s">
        <v>138</v>
      </c>
      <c r="L152" s="42" t="s">
        <v>139</v>
      </c>
      <c r="M152" s="47"/>
      <c r="N152" s="47"/>
      <c r="O152" s="47"/>
      <c r="P152" s="504" t="s">
        <v>1405</v>
      </c>
      <c r="Q152" s="47"/>
      <c r="R152" s="47"/>
      <c r="S152" s="47"/>
      <c r="T152" s="47"/>
      <c r="U152" s="47"/>
      <c r="V152" s="47"/>
      <c r="W152" s="47"/>
      <c r="X152" s="47"/>
      <c r="Y152" s="490" t="s">
        <v>1404</v>
      </c>
      <c r="Z152" s="572" t="s">
        <v>1444</v>
      </c>
      <c r="AA152" s="12" t="s">
        <v>1445</v>
      </c>
      <c r="AB152" s="182" t="s">
        <v>1446</v>
      </c>
      <c r="AC152" s="12" t="s">
        <v>1447</v>
      </c>
      <c r="AD152" s="516" t="s">
        <v>1448</v>
      </c>
      <c r="AE152" s="38"/>
      <c r="AF152" s="38"/>
      <c r="AG152" s="38"/>
      <c r="AH152" s="38"/>
      <c r="AI152" s="1"/>
      <c r="AJ152" s="1"/>
      <c r="AK152" s="1"/>
      <c r="AL152" s="1"/>
    </row>
    <row r="153" spans="1:38" s="39" customFormat="1" x14ac:dyDescent="0.25">
      <c r="A153" s="40">
        <v>149</v>
      </c>
      <c r="B153" s="53" t="s">
        <v>1109</v>
      </c>
      <c r="C153" s="42" t="s">
        <v>58</v>
      </c>
      <c r="D153" s="42" t="s">
        <v>1110</v>
      </c>
      <c r="E153" s="53" t="s">
        <v>1110</v>
      </c>
      <c r="F153" s="42" t="s">
        <v>1116</v>
      </c>
      <c r="G153" s="53" t="s">
        <v>32</v>
      </c>
      <c r="H153" s="491">
        <v>45564</v>
      </c>
      <c r="I153" s="526">
        <f t="shared" si="2"/>
        <v>47755</v>
      </c>
      <c r="J153" s="42" t="s">
        <v>1112</v>
      </c>
      <c r="K153" s="53" t="s">
        <v>1113</v>
      </c>
      <c r="L153" s="53" t="s">
        <v>32</v>
      </c>
      <c r="M153" s="47"/>
      <c r="N153" s="47"/>
      <c r="O153" s="47"/>
      <c r="P153" s="504" t="s">
        <v>1405</v>
      </c>
      <c r="Q153" s="47"/>
      <c r="R153" s="47"/>
      <c r="S153" s="47"/>
      <c r="T153" s="47"/>
      <c r="U153" s="47"/>
      <c r="V153" s="47"/>
      <c r="W153" s="47"/>
      <c r="X153" s="47"/>
      <c r="Y153" s="490" t="s">
        <v>1404</v>
      </c>
      <c r="Z153" s="572" t="s">
        <v>80</v>
      </c>
      <c r="AA153" s="12" t="s">
        <v>1114</v>
      </c>
      <c r="AB153" s="182" t="s">
        <v>83</v>
      </c>
      <c r="AC153" s="12" t="s">
        <v>1419</v>
      </c>
      <c r="AD153" s="516" t="s">
        <v>1672</v>
      </c>
    </row>
    <row r="154" spans="1:38" s="39" customFormat="1" x14ac:dyDescent="0.25">
      <c r="A154" s="40">
        <v>150</v>
      </c>
      <c r="B154" s="53" t="s">
        <v>839</v>
      </c>
      <c r="C154" s="42" t="s">
        <v>58</v>
      </c>
      <c r="D154" s="53" t="s">
        <v>823</v>
      </c>
      <c r="E154" s="53" t="s">
        <v>824</v>
      </c>
      <c r="F154" s="42" t="s">
        <v>1623</v>
      </c>
      <c r="G154" s="53">
        <v>2506010</v>
      </c>
      <c r="H154" s="491">
        <v>45564</v>
      </c>
      <c r="I154" s="526">
        <f t="shared" si="2"/>
        <v>47755</v>
      </c>
      <c r="J154" s="42" t="s">
        <v>841</v>
      </c>
      <c r="K154" s="42" t="s">
        <v>842</v>
      </c>
      <c r="L154" s="42" t="s">
        <v>843</v>
      </c>
      <c r="M154" s="47"/>
      <c r="N154" s="47"/>
      <c r="O154" s="47"/>
      <c r="P154" s="504" t="s">
        <v>1405</v>
      </c>
      <c r="Q154" s="47"/>
      <c r="R154" s="47"/>
      <c r="S154" s="47"/>
      <c r="T154" s="47"/>
      <c r="U154" s="47"/>
      <c r="V154" s="47"/>
      <c r="W154" s="47"/>
      <c r="X154" s="47"/>
      <c r="Y154" s="490" t="s">
        <v>1404</v>
      </c>
      <c r="Z154" s="572" t="s">
        <v>80</v>
      </c>
      <c r="AA154" s="12" t="s">
        <v>134</v>
      </c>
      <c r="AB154" s="182" t="s">
        <v>83</v>
      </c>
      <c r="AC154" s="12" t="s">
        <v>1419</v>
      </c>
      <c r="AD154" s="516" t="s">
        <v>1443</v>
      </c>
      <c r="AE154" s="38"/>
      <c r="AF154" s="38"/>
      <c r="AG154" s="38"/>
      <c r="AH154" s="38"/>
      <c r="AI154" s="1"/>
      <c r="AJ154" s="1"/>
      <c r="AK154" s="1"/>
      <c r="AL154" s="1"/>
    </row>
    <row r="155" spans="1:38" s="39" customFormat="1" x14ac:dyDescent="0.25">
      <c r="A155" s="40">
        <v>151</v>
      </c>
      <c r="B155" s="53" t="s">
        <v>129</v>
      </c>
      <c r="C155" s="42" t="s">
        <v>58</v>
      </c>
      <c r="D155" s="42" t="s">
        <v>115</v>
      </c>
      <c r="E155" s="53" t="s">
        <v>124</v>
      </c>
      <c r="F155" s="59" t="s">
        <v>1442</v>
      </c>
      <c r="G155" s="53">
        <v>2508022</v>
      </c>
      <c r="H155" s="491">
        <v>45594</v>
      </c>
      <c r="I155" s="526">
        <f t="shared" si="2"/>
        <v>47785</v>
      </c>
      <c r="J155" s="53" t="s">
        <v>131</v>
      </c>
      <c r="K155" s="53" t="s">
        <v>132</v>
      </c>
      <c r="L155" s="42" t="s">
        <v>133</v>
      </c>
      <c r="M155" s="47"/>
      <c r="N155" s="47"/>
      <c r="O155" s="47"/>
      <c r="P155" s="504" t="s">
        <v>1405</v>
      </c>
      <c r="Q155" s="47"/>
      <c r="R155" s="47"/>
      <c r="S155" s="47"/>
      <c r="T155" s="47"/>
      <c r="U155" s="47"/>
      <c r="V155" s="47"/>
      <c r="W155" s="47"/>
      <c r="X155" s="47"/>
      <c r="Y155" s="490" t="s">
        <v>1404</v>
      </c>
      <c r="Z155" s="572" t="s">
        <v>80</v>
      </c>
      <c r="AA155" s="12" t="s">
        <v>134</v>
      </c>
      <c r="AB155" s="182" t="s">
        <v>83</v>
      </c>
      <c r="AC155" s="12" t="s">
        <v>1419</v>
      </c>
      <c r="AD155" s="516" t="s">
        <v>1443</v>
      </c>
      <c r="AE155" s="38"/>
      <c r="AF155" s="38"/>
      <c r="AG155" s="38"/>
      <c r="AH155" s="38"/>
      <c r="AI155" s="1"/>
      <c r="AJ155" s="1"/>
      <c r="AK155" s="1"/>
      <c r="AL155" s="1"/>
    </row>
    <row r="156" spans="1:38" s="39" customFormat="1" x14ac:dyDescent="0.25">
      <c r="A156" s="40">
        <v>152</v>
      </c>
      <c r="B156" s="53" t="s">
        <v>355</v>
      </c>
      <c r="C156" s="42" t="s">
        <v>58</v>
      </c>
      <c r="D156" s="42" t="s">
        <v>327</v>
      </c>
      <c r="E156" s="53" t="s">
        <v>328</v>
      </c>
      <c r="F156" s="53" t="s">
        <v>356</v>
      </c>
      <c r="G156" s="53">
        <v>1702001</v>
      </c>
      <c r="H156" s="491">
        <v>45594</v>
      </c>
      <c r="I156" s="526">
        <f t="shared" si="2"/>
        <v>47785</v>
      </c>
      <c r="J156" s="42" t="s">
        <v>357</v>
      </c>
      <c r="K156" s="42" t="s">
        <v>358</v>
      </c>
      <c r="L156" s="42" t="s">
        <v>359</v>
      </c>
      <c r="M156" s="47"/>
      <c r="N156" s="47"/>
      <c r="O156" s="47"/>
      <c r="P156" s="504" t="s">
        <v>1405</v>
      </c>
      <c r="Q156" s="47"/>
      <c r="R156" s="47"/>
      <c r="S156" s="47"/>
      <c r="T156" s="47"/>
      <c r="U156" s="47"/>
      <c r="V156" s="47"/>
      <c r="W156" s="47"/>
      <c r="X156" s="47"/>
      <c r="Y156" s="490" t="s">
        <v>1404</v>
      </c>
      <c r="Z156" s="573" t="s">
        <v>80</v>
      </c>
      <c r="AA156" s="58" t="s">
        <v>354</v>
      </c>
      <c r="AB156" s="68" t="s">
        <v>83</v>
      </c>
      <c r="AC156" s="12" t="s">
        <v>1419</v>
      </c>
      <c r="AD156" s="516" t="s">
        <v>1508</v>
      </c>
    </row>
    <row r="157" spans="1:38" x14ac:dyDescent="0.25">
      <c r="A157" s="40">
        <v>153</v>
      </c>
      <c r="B157" s="53" t="s">
        <v>349</v>
      </c>
      <c r="C157" s="42" t="s">
        <v>58</v>
      </c>
      <c r="D157" s="42" t="s">
        <v>327</v>
      </c>
      <c r="E157" s="53" t="s">
        <v>328</v>
      </c>
      <c r="F157" s="53" t="s">
        <v>350</v>
      </c>
      <c r="G157" s="53">
        <v>1704002</v>
      </c>
      <c r="H157" s="491">
        <v>45594</v>
      </c>
      <c r="I157" s="526">
        <f t="shared" si="2"/>
        <v>47785</v>
      </c>
      <c r="J157" s="42" t="s">
        <v>351</v>
      </c>
      <c r="K157" s="42" t="s">
        <v>352</v>
      </c>
      <c r="L157" s="42" t="s">
        <v>353</v>
      </c>
      <c r="M157" s="47"/>
      <c r="N157" s="47"/>
      <c r="O157" s="47"/>
      <c r="P157" s="504" t="s">
        <v>1405</v>
      </c>
      <c r="Q157" s="47"/>
      <c r="R157" s="47"/>
      <c r="S157" s="47"/>
      <c r="T157" s="47"/>
      <c r="U157" s="47"/>
      <c r="V157" s="47"/>
      <c r="W157" s="47"/>
      <c r="X157" s="47"/>
      <c r="Y157" s="490" t="s">
        <v>1404</v>
      </c>
      <c r="Z157" s="573" t="s">
        <v>80</v>
      </c>
      <c r="AA157" s="58" t="s">
        <v>354</v>
      </c>
      <c r="AB157" s="68" t="s">
        <v>83</v>
      </c>
      <c r="AC157" s="12" t="s">
        <v>1419</v>
      </c>
      <c r="AD157" s="516" t="s">
        <v>1508</v>
      </c>
      <c r="AI157" s="1"/>
    </row>
    <row r="158" spans="1:38" s="39" customFormat="1" x14ac:dyDescent="0.25">
      <c r="A158" s="40">
        <v>154</v>
      </c>
      <c r="B158" s="53" t="s">
        <v>586</v>
      </c>
      <c r="C158" s="42" t="s">
        <v>58</v>
      </c>
      <c r="D158" s="53" t="s">
        <v>541</v>
      </c>
      <c r="E158" s="53" t="s">
        <v>576</v>
      </c>
      <c r="F158" s="42" t="s">
        <v>587</v>
      </c>
      <c r="G158" s="53">
        <v>1202045</v>
      </c>
      <c r="H158" s="491">
        <v>45594</v>
      </c>
      <c r="I158" s="526">
        <f t="shared" si="2"/>
        <v>47785</v>
      </c>
      <c r="J158" s="42" t="s">
        <v>588</v>
      </c>
      <c r="K158" s="42" t="s">
        <v>589</v>
      </c>
      <c r="L158" s="42" t="s">
        <v>590</v>
      </c>
      <c r="M158" s="47"/>
      <c r="N158" s="47"/>
      <c r="O158" s="47"/>
      <c r="P158" s="504" t="s">
        <v>1405</v>
      </c>
      <c r="Q158" s="47"/>
      <c r="R158" s="47"/>
      <c r="S158" s="47"/>
      <c r="T158" s="47"/>
      <c r="U158" s="47"/>
      <c r="V158" s="47"/>
      <c r="W158" s="47"/>
      <c r="X158" s="47"/>
      <c r="Y158" s="490" t="s">
        <v>1404</v>
      </c>
      <c r="Z158" s="572" t="s">
        <v>80</v>
      </c>
      <c r="AA158" s="12" t="s">
        <v>354</v>
      </c>
      <c r="AB158" s="182" t="s">
        <v>83</v>
      </c>
      <c r="AC158" s="12" t="s">
        <v>1419</v>
      </c>
      <c r="AD158" s="516" t="s">
        <v>1574</v>
      </c>
      <c r="AE158" s="38"/>
      <c r="AF158" s="38"/>
      <c r="AG158" s="38"/>
      <c r="AH158" s="38"/>
      <c r="AI158" s="1"/>
      <c r="AJ158" s="1"/>
      <c r="AK158" s="1"/>
      <c r="AL158" s="1"/>
    </row>
    <row r="159" spans="1:38" s="39" customFormat="1" x14ac:dyDescent="0.25">
      <c r="A159" s="40">
        <v>155</v>
      </c>
      <c r="B159" s="53" t="s">
        <v>326</v>
      </c>
      <c r="C159" s="42" t="s">
        <v>58</v>
      </c>
      <c r="D159" s="42" t="s">
        <v>115</v>
      </c>
      <c r="E159" s="42" t="s">
        <v>261</v>
      </c>
      <c r="F159" s="42" t="s">
        <v>940</v>
      </c>
      <c r="G159" s="53">
        <v>1210042</v>
      </c>
      <c r="H159" s="491">
        <v>45625</v>
      </c>
      <c r="I159" s="526">
        <f t="shared" si="2"/>
        <v>47816</v>
      </c>
      <c r="J159" s="53" t="s">
        <v>330</v>
      </c>
      <c r="K159" s="53" t="s">
        <v>331</v>
      </c>
      <c r="L159" s="42" t="s">
        <v>332</v>
      </c>
      <c r="M159" s="47"/>
      <c r="N159" s="47"/>
      <c r="O159" s="47"/>
      <c r="P159" s="504" t="s">
        <v>1405</v>
      </c>
      <c r="Q159" s="47"/>
      <c r="R159" s="47"/>
      <c r="S159" s="47"/>
      <c r="T159" s="47"/>
      <c r="U159" s="47"/>
      <c r="V159" s="47"/>
      <c r="W159" s="47"/>
      <c r="X159" s="47"/>
      <c r="Y159" s="490" t="s">
        <v>1404</v>
      </c>
      <c r="Z159" s="572" t="s">
        <v>80</v>
      </c>
      <c r="AA159" s="12" t="s">
        <v>81</v>
      </c>
      <c r="AB159" s="182" t="s">
        <v>83</v>
      </c>
      <c r="AC159" s="12" t="s">
        <v>1419</v>
      </c>
      <c r="AD159" s="517" t="s">
        <v>1420</v>
      </c>
      <c r="AE159" s="38"/>
      <c r="AF159" s="38"/>
      <c r="AG159" s="38"/>
      <c r="AH159" s="38"/>
      <c r="AI159" s="1"/>
      <c r="AJ159" s="1"/>
      <c r="AK159" s="1"/>
      <c r="AL159" s="1"/>
    </row>
    <row r="160" spans="1:38" s="39" customFormat="1" x14ac:dyDescent="0.25">
      <c r="A160" s="40">
        <v>156</v>
      </c>
      <c r="B160" s="53" t="s">
        <v>74</v>
      </c>
      <c r="C160" s="42" t="s">
        <v>58</v>
      </c>
      <c r="D160" s="42" t="s">
        <v>59</v>
      </c>
      <c r="E160" s="53" t="s">
        <v>60</v>
      </c>
      <c r="F160" s="59" t="s">
        <v>75</v>
      </c>
      <c r="G160" s="53">
        <v>2203040</v>
      </c>
      <c r="H160" s="491">
        <v>45625</v>
      </c>
      <c r="I160" s="526">
        <f t="shared" si="2"/>
        <v>47816</v>
      </c>
      <c r="J160" s="42" t="s">
        <v>76</v>
      </c>
      <c r="K160" s="42" t="s">
        <v>77</v>
      </c>
      <c r="L160" s="42" t="s">
        <v>78</v>
      </c>
      <c r="M160" s="47"/>
      <c r="N160" s="47"/>
      <c r="O160" s="47"/>
      <c r="P160" s="504" t="s">
        <v>1405</v>
      </c>
      <c r="Q160" s="47"/>
      <c r="R160" s="47"/>
      <c r="S160" s="47"/>
      <c r="T160" s="47"/>
      <c r="U160" s="47"/>
      <c r="V160" s="47"/>
      <c r="W160" s="47"/>
      <c r="X160" s="47"/>
      <c r="Y160" s="490" t="s">
        <v>1404</v>
      </c>
      <c r="Z160" s="572" t="s">
        <v>80</v>
      </c>
      <c r="AA160" s="12" t="s">
        <v>81</v>
      </c>
      <c r="AB160" s="182" t="s">
        <v>83</v>
      </c>
      <c r="AC160" s="12" t="s">
        <v>1419</v>
      </c>
      <c r="AD160" s="517" t="s">
        <v>1420</v>
      </c>
      <c r="AE160" s="38"/>
      <c r="AF160" s="38"/>
      <c r="AG160" s="38"/>
      <c r="AH160" s="38"/>
      <c r="AI160" s="1"/>
      <c r="AJ160" s="1"/>
      <c r="AK160" s="1"/>
      <c r="AL160" s="1"/>
    </row>
    <row r="161" spans="1:38" s="39" customFormat="1" x14ac:dyDescent="0.25">
      <c r="A161" s="40">
        <v>157</v>
      </c>
      <c r="B161" s="53" t="s">
        <v>844</v>
      </c>
      <c r="C161" s="42" t="s">
        <v>58</v>
      </c>
      <c r="D161" s="53" t="s">
        <v>823</v>
      </c>
      <c r="E161" s="53" t="s">
        <v>824</v>
      </c>
      <c r="F161" s="418" t="s">
        <v>845</v>
      </c>
      <c r="G161" s="53">
        <v>2411007</v>
      </c>
      <c r="H161" s="491">
        <v>45625</v>
      </c>
      <c r="I161" s="526">
        <f t="shared" si="2"/>
        <v>47816</v>
      </c>
      <c r="J161" s="42" t="s">
        <v>846</v>
      </c>
      <c r="K161" s="42" t="s">
        <v>847</v>
      </c>
      <c r="L161" s="42" t="s">
        <v>848</v>
      </c>
      <c r="M161" s="47"/>
      <c r="N161" s="47"/>
      <c r="O161" s="47"/>
      <c r="P161" s="504" t="s">
        <v>1405</v>
      </c>
      <c r="Q161" s="47"/>
      <c r="R161" s="47"/>
      <c r="S161" s="47"/>
      <c r="T161" s="47"/>
      <c r="U161" s="47"/>
      <c r="V161" s="47"/>
      <c r="W161" s="47"/>
      <c r="X161" s="47"/>
      <c r="Y161" s="490" t="s">
        <v>1404</v>
      </c>
      <c r="Z161" s="572" t="s">
        <v>849</v>
      </c>
      <c r="AA161" s="12" t="s">
        <v>850</v>
      </c>
      <c r="AB161" s="182" t="s">
        <v>343</v>
      </c>
      <c r="AC161" s="12" t="s">
        <v>390</v>
      </c>
      <c r="AD161" s="516" t="s">
        <v>1506</v>
      </c>
      <c r="AE161" s="38"/>
      <c r="AF161" s="38"/>
      <c r="AG161" s="38"/>
      <c r="AH161" s="38"/>
      <c r="AI161" s="1"/>
      <c r="AJ161" s="1"/>
      <c r="AK161" s="1"/>
      <c r="AL161" s="1"/>
    </row>
    <row r="162" spans="1:38" s="39" customFormat="1" x14ac:dyDescent="0.25">
      <c r="A162" s="40">
        <v>158</v>
      </c>
      <c r="B162" s="53" t="s">
        <v>852</v>
      </c>
      <c r="C162" s="42" t="s">
        <v>58</v>
      </c>
      <c r="D162" s="53" t="s">
        <v>823</v>
      </c>
      <c r="E162" s="53" t="s">
        <v>824</v>
      </c>
      <c r="F162" s="59" t="s">
        <v>853</v>
      </c>
      <c r="G162" s="53">
        <v>1112001</v>
      </c>
      <c r="H162" s="491">
        <v>45655</v>
      </c>
      <c r="I162" s="526">
        <f t="shared" si="2"/>
        <v>47846</v>
      </c>
      <c r="J162" s="42" t="s">
        <v>854</v>
      </c>
      <c r="K162" s="42" t="s">
        <v>855</v>
      </c>
      <c r="L162" s="42" t="s">
        <v>856</v>
      </c>
      <c r="M162" s="47"/>
      <c r="N162" s="47"/>
      <c r="O162" s="47"/>
      <c r="P162" s="504" t="s">
        <v>1405</v>
      </c>
      <c r="Q162" s="47"/>
      <c r="R162" s="47"/>
      <c r="S162" s="47"/>
      <c r="T162" s="47"/>
      <c r="U162" s="47"/>
      <c r="V162" s="47"/>
      <c r="W162" s="47"/>
      <c r="X162" s="47"/>
      <c r="Y162" s="490" t="s">
        <v>1404</v>
      </c>
      <c r="Z162" s="572" t="s">
        <v>849</v>
      </c>
      <c r="AA162" s="12" t="s">
        <v>850</v>
      </c>
      <c r="AB162" s="182" t="s">
        <v>343</v>
      </c>
      <c r="AC162" s="12" t="s">
        <v>390</v>
      </c>
      <c r="AD162" s="516" t="s">
        <v>1506</v>
      </c>
      <c r="AE162" s="38"/>
      <c r="AF162" s="38"/>
      <c r="AG162" s="38"/>
      <c r="AH162" s="38"/>
      <c r="AI162" s="1"/>
      <c r="AJ162" s="1"/>
      <c r="AK162" s="1"/>
      <c r="AL162" s="1"/>
    </row>
    <row r="163" spans="1:38" s="39" customFormat="1" x14ac:dyDescent="0.25">
      <c r="A163" s="40">
        <v>159</v>
      </c>
      <c r="B163" s="53" t="s">
        <v>384</v>
      </c>
      <c r="C163" s="42" t="s">
        <v>58</v>
      </c>
      <c r="D163" s="42" t="s">
        <v>327</v>
      </c>
      <c r="E163" s="53" t="s">
        <v>328</v>
      </c>
      <c r="F163" s="417" t="s">
        <v>1516</v>
      </c>
      <c r="G163" s="53">
        <v>1110033</v>
      </c>
      <c r="H163" s="491">
        <v>45655</v>
      </c>
      <c r="I163" s="526">
        <f t="shared" si="2"/>
        <v>47846</v>
      </c>
      <c r="J163" s="53" t="s">
        <v>386</v>
      </c>
      <c r="K163" s="53" t="s">
        <v>387</v>
      </c>
      <c r="L163" s="42" t="s">
        <v>388</v>
      </c>
      <c r="M163" s="47"/>
      <c r="N163" s="47"/>
      <c r="O163" s="47"/>
      <c r="P163" s="504" t="s">
        <v>1405</v>
      </c>
      <c r="Q163" s="47"/>
      <c r="R163" s="47"/>
      <c r="S163" s="47"/>
      <c r="T163" s="47"/>
      <c r="U163" s="47"/>
      <c r="V163" s="47"/>
      <c r="W163" s="47"/>
      <c r="X163" s="47"/>
      <c r="Y163" s="490" t="s">
        <v>1404</v>
      </c>
      <c r="Z163" s="573" t="s">
        <v>340</v>
      </c>
      <c r="AA163" s="58" t="s">
        <v>389</v>
      </c>
      <c r="AB163" s="68" t="s">
        <v>343</v>
      </c>
      <c r="AC163" s="12" t="s">
        <v>390</v>
      </c>
      <c r="AD163" s="516" t="s">
        <v>1518</v>
      </c>
      <c r="AE163" s="38"/>
      <c r="AF163" s="38"/>
      <c r="AG163" s="38"/>
      <c r="AH163" s="38"/>
      <c r="AI163" s="1"/>
      <c r="AJ163" s="1"/>
      <c r="AK163" s="1"/>
      <c r="AL163" s="1"/>
    </row>
    <row r="164" spans="1:38" s="39" customFormat="1" x14ac:dyDescent="0.25">
      <c r="A164" s="40">
        <v>160</v>
      </c>
      <c r="B164" s="53" t="s">
        <v>504</v>
      </c>
      <c r="C164" s="42" t="s">
        <v>58</v>
      </c>
      <c r="D164" s="53" t="s">
        <v>413</v>
      </c>
      <c r="E164" s="53" t="s">
        <v>493</v>
      </c>
      <c r="F164" s="42" t="s">
        <v>505</v>
      </c>
      <c r="G164" s="53">
        <v>1011023</v>
      </c>
      <c r="H164" s="491">
        <v>45655</v>
      </c>
      <c r="I164" s="526">
        <f t="shared" si="2"/>
        <v>47846</v>
      </c>
      <c r="J164" s="42" t="s">
        <v>506</v>
      </c>
      <c r="K164" s="42" t="s">
        <v>507</v>
      </c>
      <c r="L164" s="42" t="s">
        <v>508</v>
      </c>
      <c r="M164" s="47"/>
      <c r="N164" s="47"/>
      <c r="O164" s="47"/>
      <c r="P164" s="504" t="s">
        <v>1405</v>
      </c>
      <c r="Q164" s="47"/>
      <c r="R164" s="47"/>
      <c r="S164" s="47"/>
      <c r="T164" s="47"/>
      <c r="U164" s="47"/>
      <c r="V164" s="47"/>
      <c r="W164" s="47"/>
      <c r="X164" s="47"/>
      <c r="Y164" s="490" t="s">
        <v>1404</v>
      </c>
      <c r="Z164" s="573" t="s">
        <v>340</v>
      </c>
      <c r="AA164" s="58" t="s">
        <v>389</v>
      </c>
      <c r="AB164" s="68" t="s">
        <v>343</v>
      </c>
      <c r="AC164" s="12" t="s">
        <v>390</v>
      </c>
      <c r="AD164" s="516" t="s">
        <v>1518</v>
      </c>
      <c r="AE164" s="38"/>
      <c r="AF164" s="38"/>
      <c r="AG164" s="38"/>
      <c r="AH164" s="38"/>
      <c r="AI164" s="1"/>
      <c r="AJ164" s="1"/>
      <c r="AK164" s="1"/>
      <c r="AL164" s="1"/>
    </row>
    <row r="165" spans="1:38" s="39" customFormat="1" x14ac:dyDescent="0.25">
      <c r="A165" s="40">
        <v>161</v>
      </c>
      <c r="B165" s="53" t="s">
        <v>681</v>
      </c>
      <c r="C165" s="42" t="s">
        <v>58</v>
      </c>
      <c r="D165" s="59" t="s">
        <v>673</v>
      </c>
      <c r="E165" s="42" t="s">
        <v>674</v>
      </c>
      <c r="F165" s="53" t="s">
        <v>682</v>
      </c>
      <c r="G165" s="53">
        <v>1208005</v>
      </c>
      <c r="H165" s="491">
        <v>45686</v>
      </c>
      <c r="I165" s="526">
        <f t="shared" si="2"/>
        <v>47877</v>
      </c>
      <c r="J165" s="42" t="s">
        <v>683</v>
      </c>
      <c r="K165" s="42" t="s">
        <v>684</v>
      </c>
      <c r="L165" s="42" t="s">
        <v>685</v>
      </c>
      <c r="M165" s="47"/>
      <c r="N165" s="47"/>
      <c r="O165" s="47"/>
      <c r="P165" s="504" t="s">
        <v>1405</v>
      </c>
      <c r="Q165" s="47"/>
      <c r="R165" s="47"/>
      <c r="S165" s="47"/>
      <c r="T165" s="47"/>
      <c r="U165" s="47"/>
      <c r="V165" s="47"/>
      <c r="W165" s="47"/>
      <c r="X165" s="47"/>
      <c r="Y165" s="490" t="s">
        <v>1404</v>
      </c>
      <c r="Z165" s="572" t="s">
        <v>165</v>
      </c>
      <c r="AA165" s="12" t="s">
        <v>1484</v>
      </c>
      <c r="AB165" s="182" t="s">
        <v>167</v>
      </c>
      <c r="AC165" s="12" t="s">
        <v>168</v>
      </c>
      <c r="AD165" s="516" t="s">
        <v>1485</v>
      </c>
    </row>
    <row r="166" spans="1:38" s="39" customFormat="1" x14ac:dyDescent="0.25">
      <c r="A166" s="40">
        <v>162</v>
      </c>
      <c r="B166" s="53" t="s">
        <v>1119</v>
      </c>
      <c r="C166" s="42" t="s">
        <v>58</v>
      </c>
      <c r="D166" s="42" t="s">
        <v>1120</v>
      </c>
      <c r="E166" s="53" t="s">
        <v>1121</v>
      </c>
      <c r="F166" s="53" t="s">
        <v>1122</v>
      </c>
      <c r="G166" s="53">
        <v>1506014</v>
      </c>
      <c r="H166" s="491">
        <v>45686</v>
      </c>
      <c r="I166" s="526">
        <f t="shared" si="2"/>
        <v>47877</v>
      </c>
      <c r="J166" s="42" t="s">
        <v>1123</v>
      </c>
      <c r="K166" s="53" t="s">
        <v>1124</v>
      </c>
      <c r="L166" s="42" t="s">
        <v>1125</v>
      </c>
      <c r="M166" s="47"/>
      <c r="N166" s="47"/>
      <c r="O166" s="47"/>
      <c r="P166" s="504" t="s">
        <v>1405</v>
      </c>
      <c r="Q166" s="47"/>
      <c r="R166" s="47"/>
      <c r="S166" s="47"/>
      <c r="T166" s="47"/>
      <c r="U166" s="47"/>
      <c r="V166" s="47"/>
      <c r="W166" s="47"/>
      <c r="X166" s="47"/>
      <c r="Y166" s="490" t="s">
        <v>1404</v>
      </c>
      <c r="Z166" s="572" t="s">
        <v>165</v>
      </c>
      <c r="AA166" s="12" t="s">
        <v>1484</v>
      </c>
      <c r="AB166" s="182" t="s">
        <v>167</v>
      </c>
      <c r="AC166" s="12" t="s">
        <v>168</v>
      </c>
      <c r="AD166" s="516" t="s">
        <v>1485</v>
      </c>
      <c r="AE166" s="38"/>
      <c r="AF166" s="38"/>
      <c r="AG166" s="38"/>
      <c r="AH166" s="38"/>
      <c r="AI166" s="1"/>
      <c r="AJ166" s="1"/>
      <c r="AK166" s="1"/>
      <c r="AL166" s="1"/>
    </row>
    <row r="167" spans="1:38" s="39" customFormat="1" x14ac:dyDescent="0.25">
      <c r="A167" s="40">
        <v>163</v>
      </c>
      <c r="B167" s="53" t="s">
        <v>260</v>
      </c>
      <c r="C167" s="42" t="s">
        <v>58</v>
      </c>
      <c r="D167" s="42" t="s">
        <v>115</v>
      </c>
      <c r="E167" s="53" t="s">
        <v>261</v>
      </c>
      <c r="F167" s="53" t="s">
        <v>1483</v>
      </c>
      <c r="G167" s="53">
        <v>1605033</v>
      </c>
      <c r="H167" s="491">
        <v>45686</v>
      </c>
      <c r="I167" s="526">
        <f t="shared" si="2"/>
        <v>47877</v>
      </c>
      <c r="J167" s="42" t="s">
        <v>263</v>
      </c>
      <c r="K167" s="42" t="s">
        <v>264</v>
      </c>
      <c r="L167" s="42" t="s">
        <v>265</v>
      </c>
      <c r="M167" s="47"/>
      <c r="N167" s="47"/>
      <c r="O167" s="47"/>
      <c r="P167" s="504" t="s">
        <v>1405</v>
      </c>
      <c r="Q167" s="47"/>
      <c r="R167" s="47"/>
      <c r="S167" s="47"/>
      <c r="T167" s="47"/>
      <c r="U167" s="47"/>
      <c r="V167" s="47"/>
      <c r="W167" s="47"/>
      <c r="X167" s="47"/>
      <c r="Y167" s="490" t="s">
        <v>1404</v>
      </c>
      <c r="Z167" s="572" t="s">
        <v>165</v>
      </c>
      <c r="AA167" s="12" t="s">
        <v>1484</v>
      </c>
      <c r="AB167" s="182" t="s">
        <v>167</v>
      </c>
      <c r="AC167" s="12" t="s">
        <v>168</v>
      </c>
      <c r="AD167" s="516" t="s">
        <v>1485</v>
      </c>
      <c r="AE167" s="38"/>
      <c r="AF167" s="38"/>
      <c r="AG167" s="38"/>
      <c r="AH167" s="38"/>
      <c r="AI167" s="1"/>
      <c r="AJ167" s="1"/>
      <c r="AK167" s="1"/>
      <c r="AL167" s="1"/>
    </row>
    <row r="168" spans="1:38" s="39" customFormat="1" x14ac:dyDescent="0.25">
      <c r="A168" s="40">
        <v>164</v>
      </c>
      <c r="B168" s="53" t="s">
        <v>822</v>
      </c>
      <c r="C168" s="42" t="s">
        <v>58</v>
      </c>
      <c r="D168" s="53" t="s">
        <v>823</v>
      </c>
      <c r="E168" s="53" t="s">
        <v>824</v>
      </c>
      <c r="F168" s="53" t="s">
        <v>825</v>
      </c>
      <c r="G168" s="53">
        <v>1205007</v>
      </c>
      <c r="H168" s="491">
        <v>45686</v>
      </c>
      <c r="I168" s="526">
        <f t="shared" si="2"/>
        <v>47877</v>
      </c>
      <c r="J168" s="42" t="s">
        <v>826</v>
      </c>
      <c r="K168" s="53" t="s">
        <v>827</v>
      </c>
      <c r="L168" s="42" t="s">
        <v>828</v>
      </c>
      <c r="M168" s="47"/>
      <c r="N168" s="47"/>
      <c r="O168" s="47"/>
      <c r="P168" s="504" t="s">
        <v>1405</v>
      </c>
      <c r="Q168" s="47"/>
      <c r="R168" s="47"/>
      <c r="S168" s="47"/>
      <c r="T168" s="47"/>
      <c r="U168" s="47"/>
      <c r="V168" s="47"/>
      <c r="W168" s="47"/>
      <c r="X168" s="47"/>
      <c r="Y168" s="490" t="s">
        <v>1404</v>
      </c>
      <c r="Z168" s="572" t="s">
        <v>165</v>
      </c>
      <c r="AA168" s="12" t="s">
        <v>1484</v>
      </c>
      <c r="AB168" s="182" t="s">
        <v>167</v>
      </c>
      <c r="AC168" s="12" t="s">
        <v>168</v>
      </c>
      <c r="AD168" s="516" t="s">
        <v>1485</v>
      </c>
      <c r="AE168" s="38"/>
      <c r="AF168" s="38"/>
      <c r="AG168" s="38"/>
      <c r="AH168" s="38"/>
      <c r="AI168" s="1"/>
      <c r="AJ168" s="1"/>
      <c r="AK168" s="1"/>
      <c r="AL168" s="1"/>
    </row>
    <row r="169" spans="1:38" s="39" customFormat="1" x14ac:dyDescent="0.25">
      <c r="A169" s="40">
        <v>165</v>
      </c>
      <c r="B169" s="53" t="s">
        <v>829</v>
      </c>
      <c r="C169" s="42" t="s">
        <v>334</v>
      </c>
      <c r="D169" s="53" t="s">
        <v>823</v>
      </c>
      <c r="E169" s="42" t="s">
        <v>824</v>
      </c>
      <c r="F169" s="53" t="s">
        <v>1622</v>
      </c>
      <c r="G169" s="53">
        <v>1301033</v>
      </c>
      <c r="H169" s="491">
        <v>45686</v>
      </c>
      <c r="I169" s="526">
        <f t="shared" si="2"/>
        <v>47877</v>
      </c>
      <c r="J169" s="53" t="s">
        <v>831</v>
      </c>
      <c r="K169" s="53" t="s">
        <v>832</v>
      </c>
      <c r="L169" s="42" t="s">
        <v>833</v>
      </c>
      <c r="M169" s="47"/>
      <c r="N169" s="47"/>
      <c r="O169" s="47"/>
      <c r="P169" s="504" t="s">
        <v>1405</v>
      </c>
      <c r="Q169" s="47"/>
      <c r="R169" s="47"/>
      <c r="S169" s="47"/>
      <c r="T169" s="47"/>
      <c r="U169" s="47"/>
      <c r="V169" s="47"/>
      <c r="W169" s="47"/>
      <c r="X169" s="47"/>
      <c r="Y169" s="490" t="s">
        <v>1404</v>
      </c>
      <c r="Z169" s="572" t="s">
        <v>165</v>
      </c>
      <c r="AA169" s="12" t="s">
        <v>1520</v>
      </c>
      <c r="AB169" s="182" t="s">
        <v>167</v>
      </c>
      <c r="AC169" s="12" t="s">
        <v>168</v>
      </c>
      <c r="AD169" s="518" t="s">
        <v>1521</v>
      </c>
      <c r="AE169" s="38"/>
      <c r="AF169" s="38"/>
      <c r="AG169" s="38"/>
      <c r="AH169" s="38"/>
      <c r="AI169" s="1"/>
      <c r="AJ169" s="1"/>
      <c r="AK169" s="1"/>
      <c r="AL169" s="1"/>
    </row>
    <row r="170" spans="1:38" s="39" customFormat="1" x14ac:dyDescent="0.25">
      <c r="A170" s="40">
        <v>166</v>
      </c>
      <c r="B170" s="53" t="s">
        <v>1126</v>
      </c>
      <c r="C170" s="42" t="s">
        <v>58</v>
      </c>
      <c r="D170" s="42" t="s">
        <v>1120</v>
      </c>
      <c r="E170" s="53" t="s">
        <v>1121</v>
      </c>
      <c r="F170" s="53" t="s">
        <v>1127</v>
      </c>
      <c r="G170" s="53">
        <v>1604047</v>
      </c>
      <c r="H170" s="491">
        <v>45716</v>
      </c>
      <c r="I170" s="526">
        <f t="shared" si="2"/>
        <v>47907</v>
      </c>
      <c r="J170" s="42" t="s">
        <v>1128</v>
      </c>
      <c r="K170" s="53" t="s">
        <v>1129</v>
      </c>
      <c r="L170" s="42" t="s">
        <v>1130</v>
      </c>
      <c r="M170" s="47"/>
      <c r="N170" s="47"/>
      <c r="O170" s="47"/>
      <c r="P170" s="504" t="s">
        <v>1405</v>
      </c>
      <c r="Q170" s="47"/>
      <c r="R170" s="47"/>
      <c r="S170" s="47"/>
      <c r="T170" s="47"/>
      <c r="U170" s="47"/>
      <c r="V170" s="47"/>
      <c r="W170" s="47"/>
      <c r="X170" s="47"/>
      <c r="Y170" s="490" t="s">
        <v>1404</v>
      </c>
      <c r="Z170" s="572" t="s">
        <v>165</v>
      </c>
      <c r="AA170" s="12" t="s">
        <v>1480</v>
      </c>
      <c r="AB170" s="182" t="s">
        <v>167</v>
      </c>
      <c r="AC170" s="12" t="s">
        <v>168</v>
      </c>
      <c r="AD170" s="516" t="s">
        <v>1481</v>
      </c>
      <c r="AE170" s="38"/>
      <c r="AF170" s="38"/>
      <c r="AG170" s="38"/>
      <c r="AH170" s="38"/>
      <c r="AI170" s="1"/>
      <c r="AJ170" s="1"/>
      <c r="AK170" s="1"/>
      <c r="AL170" s="1"/>
    </row>
    <row r="171" spans="1:38" s="39" customFormat="1" x14ac:dyDescent="0.25">
      <c r="A171" s="40">
        <v>167</v>
      </c>
      <c r="B171" s="53" t="s">
        <v>1131</v>
      </c>
      <c r="C171" s="42" t="s">
        <v>58</v>
      </c>
      <c r="D171" s="42" t="s">
        <v>1120</v>
      </c>
      <c r="E171" s="53" t="s">
        <v>1121</v>
      </c>
      <c r="F171" s="53" t="s">
        <v>1132</v>
      </c>
      <c r="G171" s="53">
        <v>1301002</v>
      </c>
      <c r="H171" s="491">
        <v>45716</v>
      </c>
      <c r="I171" s="526">
        <f t="shared" si="2"/>
        <v>47907</v>
      </c>
      <c r="J171" s="42" t="s">
        <v>1133</v>
      </c>
      <c r="K171" s="53" t="s">
        <v>1134</v>
      </c>
      <c r="L171" s="42" t="s">
        <v>1135</v>
      </c>
      <c r="M171" s="47"/>
      <c r="N171" s="47"/>
      <c r="O171" s="47"/>
      <c r="P171" s="504" t="s">
        <v>1405</v>
      </c>
      <c r="Q171" s="47"/>
      <c r="R171" s="47"/>
      <c r="S171" s="47"/>
      <c r="T171" s="47"/>
      <c r="U171" s="47"/>
      <c r="V171" s="47"/>
      <c r="W171" s="47"/>
      <c r="X171" s="47"/>
      <c r="Y171" s="490" t="s">
        <v>1404</v>
      </c>
      <c r="Z171" s="572" t="s">
        <v>165</v>
      </c>
      <c r="AA171" s="12" t="s">
        <v>1480</v>
      </c>
      <c r="AB171" s="182" t="s">
        <v>167</v>
      </c>
      <c r="AC171" s="12" t="s">
        <v>168</v>
      </c>
      <c r="AD171" s="516" t="s">
        <v>1481</v>
      </c>
      <c r="AE171" s="38"/>
      <c r="AF171" s="38"/>
      <c r="AG171" s="38"/>
      <c r="AH171" s="38"/>
      <c r="AI171" s="1"/>
      <c r="AJ171" s="1"/>
      <c r="AK171" s="1"/>
      <c r="AL171" s="1"/>
    </row>
    <row r="172" spans="1:38" s="39" customFormat="1" x14ac:dyDescent="0.25">
      <c r="A172" s="40">
        <v>168</v>
      </c>
      <c r="B172" s="53" t="s">
        <v>266</v>
      </c>
      <c r="C172" s="42" t="s">
        <v>58</v>
      </c>
      <c r="D172" s="42" t="s">
        <v>115</v>
      </c>
      <c r="E172" s="42" t="s">
        <v>261</v>
      </c>
      <c r="F172" s="53" t="s">
        <v>267</v>
      </c>
      <c r="G172" s="53">
        <v>1402011</v>
      </c>
      <c r="H172" s="491">
        <v>45716</v>
      </c>
      <c r="I172" s="526">
        <f t="shared" si="2"/>
        <v>47907</v>
      </c>
      <c r="J172" s="42" t="s">
        <v>268</v>
      </c>
      <c r="K172" s="42" t="s">
        <v>269</v>
      </c>
      <c r="L172" s="42" t="s">
        <v>270</v>
      </c>
      <c r="M172" s="47"/>
      <c r="N172" s="47"/>
      <c r="O172" s="47"/>
      <c r="P172" s="504" t="s">
        <v>1405</v>
      </c>
      <c r="Q172" s="47"/>
      <c r="R172" s="47"/>
      <c r="S172" s="47"/>
      <c r="T172" s="47"/>
      <c r="U172" s="47"/>
      <c r="V172" s="47"/>
      <c r="W172" s="47"/>
      <c r="X172" s="47"/>
      <c r="Y172" s="490" t="s">
        <v>1404</v>
      </c>
      <c r="Z172" s="572" t="s">
        <v>165</v>
      </c>
      <c r="AA172" s="12" t="s">
        <v>1480</v>
      </c>
      <c r="AB172" s="182" t="s">
        <v>167</v>
      </c>
      <c r="AC172" s="12" t="s">
        <v>168</v>
      </c>
      <c r="AD172" s="516" t="s">
        <v>1481</v>
      </c>
      <c r="AE172" s="38"/>
      <c r="AF172" s="38"/>
      <c r="AG172" s="38"/>
      <c r="AH172" s="38"/>
      <c r="AI172" s="1"/>
      <c r="AJ172" s="1"/>
      <c r="AK172" s="1"/>
      <c r="AL172" s="1"/>
    </row>
    <row r="173" spans="1:38" s="39" customFormat="1" x14ac:dyDescent="0.25">
      <c r="A173" s="40">
        <v>169</v>
      </c>
      <c r="B173" s="53" t="s">
        <v>768</v>
      </c>
      <c r="C173" s="42" t="s">
        <v>58</v>
      </c>
      <c r="D173" s="59" t="s">
        <v>673</v>
      </c>
      <c r="E173" s="42" t="s">
        <v>769</v>
      </c>
      <c r="F173" s="53" t="s">
        <v>770</v>
      </c>
      <c r="G173" s="53">
        <v>1306002</v>
      </c>
      <c r="H173" s="491">
        <v>45716</v>
      </c>
      <c r="I173" s="526">
        <f t="shared" si="2"/>
        <v>47907</v>
      </c>
      <c r="J173" s="42" t="s">
        <v>771</v>
      </c>
      <c r="K173" s="42" t="s">
        <v>772</v>
      </c>
      <c r="L173" s="42" t="s">
        <v>773</v>
      </c>
      <c r="M173" s="47"/>
      <c r="N173" s="47"/>
      <c r="O173" s="47"/>
      <c r="P173" s="504" t="s">
        <v>1405</v>
      </c>
      <c r="Q173" s="47"/>
      <c r="R173" s="47"/>
      <c r="S173" s="47"/>
      <c r="T173" s="47"/>
      <c r="U173" s="47"/>
      <c r="V173" s="47"/>
      <c r="W173" s="47"/>
      <c r="X173" s="47"/>
      <c r="Y173" s="490" t="s">
        <v>1404</v>
      </c>
      <c r="Z173" s="572" t="s">
        <v>165</v>
      </c>
      <c r="AA173" s="12" t="s">
        <v>1609</v>
      </c>
      <c r="AB173" s="182" t="s">
        <v>167</v>
      </c>
      <c r="AC173" s="12" t="s">
        <v>168</v>
      </c>
      <c r="AD173" s="516" t="s">
        <v>1519</v>
      </c>
      <c r="AE173" s="38"/>
      <c r="AF173" s="38"/>
      <c r="AG173" s="38"/>
      <c r="AH173" s="38"/>
      <c r="AI173" s="1"/>
      <c r="AJ173" s="1"/>
      <c r="AK173" s="1"/>
      <c r="AL173" s="1"/>
    </row>
    <row r="174" spans="1:38" s="39" customFormat="1" x14ac:dyDescent="0.25">
      <c r="A174" s="40">
        <v>170</v>
      </c>
      <c r="B174" s="53" t="s">
        <v>1025</v>
      </c>
      <c r="C174" s="42" t="s">
        <v>58</v>
      </c>
      <c r="D174" s="43" t="s">
        <v>1026</v>
      </c>
      <c r="E174" s="53" t="s">
        <v>1027</v>
      </c>
      <c r="F174" s="53" t="s">
        <v>1028</v>
      </c>
      <c r="G174" s="53">
        <v>2502068</v>
      </c>
      <c r="H174" s="491">
        <v>45716</v>
      </c>
      <c r="I174" s="526">
        <f t="shared" si="2"/>
        <v>47907</v>
      </c>
      <c r="J174" s="42" t="s">
        <v>1029</v>
      </c>
      <c r="K174" s="42" t="s">
        <v>1030</v>
      </c>
      <c r="L174" s="42" t="s">
        <v>1031</v>
      </c>
      <c r="M174" s="47"/>
      <c r="N174" s="47"/>
      <c r="O174" s="47"/>
      <c r="P174" s="504" t="s">
        <v>1405</v>
      </c>
      <c r="Q174" s="47"/>
      <c r="R174" s="47"/>
      <c r="S174" s="47"/>
      <c r="T174" s="47"/>
      <c r="U174" s="47"/>
      <c r="V174" s="47"/>
      <c r="W174" s="47"/>
      <c r="X174" s="47"/>
      <c r="Y174" s="490" t="s">
        <v>1404</v>
      </c>
      <c r="Z174" s="572" t="s">
        <v>165</v>
      </c>
      <c r="AA174" s="12" t="s">
        <v>397</v>
      </c>
      <c r="AB174" s="182" t="s">
        <v>167</v>
      </c>
      <c r="AC174" s="12" t="s">
        <v>168</v>
      </c>
      <c r="AD174" s="516" t="s">
        <v>1519</v>
      </c>
      <c r="AE174" s="38"/>
      <c r="AF174" s="38"/>
      <c r="AG174" s="38"/>
      <c r="AH174" s="38"/>
      <c r="AI174" s="1"/>
      <c r="AJ174" s="1"/>
      <c r="AK174" s="1"/>
      <c r="AL174" s="1"/>
    </row>
    <row r="175" spans="1:38" s="39" customFormat="1" x14ac:dyDescent="0.25">
      <c r="A175" s="40">
        <v>171</v>
      </c>
      <c r="B175" s="53" t="s">
        <v>575</v>
      </c>
      <c r="C175" s="42" t="s">
        <v>58</v>
      </c>
      <c r="D175" s="53" t="s">
        <v>541</v>
      </c>
      <c r="E175" s="53" t="s">
        <v>576</v>
      </c>
      <c r="F175" s="53" t="s">
        <v>1571</v>
      </c>
      <c r="G175" s="53">
        <v>2602030</v>
      </c>
      <c r="H175" s="491">
        <v>45716</v>
      </c>
      <c r="I175" s="526">
        <f t="shared" si="2"/>
        <v>47907</v>
      </c>
      <c r="J175" s="42" t="s">
        <v>578</v>
      </c>
      <c r="K175" s="42" t="s">
        <v>579</v>
      </c>
      <c r="L175" s="42" t="s">
        <v>580</v>
      </c>
      <c r="M175" s="47"/>
      <c r="N175" s="47"/>
      <c r="O175" s="47"/>
      <c r="P175" s="504" t="s">
        <v>1405</v>
      </c>
      <c r="Q175" s="47"/>
      <c r="R175" s="47"/>
      <c r="S175" s="47"/>
      <c r="T175" s="47"/>
      <c r="U175" s="47"/>
      <c r="V175" s="47"/>
      <c r="W175" s="47"/>
      <c r="X175" s="47"/>
      <c r="Y175" s="490" t="s">
        <v>1404</v>
      </c>
      <c r="Z175" s="572" t="s">
        <v>165</v>
      </c>
      <c r="AA175" s="12" t="s">
        <v>397</v>
      </c>
      <c r="AB175" s="182" t="s">
        <v>167</v>
      </c>
      <c r="AC175" s="12" t="s">
        <v>168</v>
      </c>
      <c r="AD175" s="516" t="s">
        <v>1519</v>
      </c>
      <c r="AE175" s="38"/>
      <c r="AF175" s="38"/>
      <c r="AG175" s="38"/>
      <c r="AH175" s="38"/>
      <c r="AI175" s="1"/>
      <c r="AJ175" s="1"/>
      <c r="AK175" s="1"/>
      <c r="AL175" s="1"/>
    </row>
    <row r="176" spans="1:38" s="39" customFormat="1" x14ac:dyDescent="0.25">
      <c r="A176" s="40">
        <v>172</v>
      </c>
      <c r="B176" s="53" t="s">
        <v>391</v>
      </c>
      <c r="C176" s="42" t="s">
        <v>58</v>
      </c>
      <c r="D176" s="42" t="s">
        <v>327</v>
      </c>
      <c r="E176" s="53" t="s">
        <v>392</v>
      </c>
      <c r="F176" s="53" t="s">
        <v>393</v>
      </c>
      <c r="G176" s="53">
        <v>1611024</v>
      </c>
      <c r="H176" s="491">
        <v>45716</v>
      </c>
      <c r="I176" s="526">
        <f t="shared" si="2"/>
        <v>47907</v>
      </c>
      <c r="J176" s="42" t="s">
        <v>394</v>
      </c>
      <c r="K176" s="42" t="s">
        <v>395</v>
      </c>
      <c r="L176" s="42" t="s">
        <v>396</v>
      </c>
      <c r="M176" s="47"/>
      <c r="N176" s="47"/>
      <c r="O176" s="47"/>
      <c r="P176" s="504" t="s">
        <v>1405</v>
      </c>
      <c r="Q176" s="47"/>
      <c r="R176" s="47"/>
      <c r="S176" s="47"/>
      <c r="T176" s="47"/>
      <c r="U176" s="47"/>
      <c r="V176" s="47"/>
      <c r="W176" s="47"/>
      <c r="X176" s="47"/>
      <c r="Y176" s="490" t="s">
        <v>1404</v>
      </c>
      <c r="Z176" s="572" t="s">
        <v>165</v>
      </c>
      <c r="AA176" s="12" t="s">
        <v>397</v>
      </c>
      <c r="AB176" s="182" t="s">
        <v>167</v>
      </c>
      <c r="AC176" s="12" t="s">
        <v>168</v>
      </c>
      <c r="AD176" s="516" t="s">
        <v>1519</v>
      </c>
      <c r="AE176" s="38"/>
      <c r="AF176" s="38"/>
      <c r="AG176" s="38"/>
      <c r="AH176" s="38"/>
      <c r="AI176" s="1"/>
      <c r="AJ176" s="1"/>
      <c r="AK176" s="1"/>
      <c r="AL176" s="1"/>
    </row>
    <row r="177" spans="1:38" s="39" customFormat="1" x14ac:dyDescent="0.25">
      <c r="A177" s="40">
        <v>173</v>
      </c>
      <c r="B177" s="53" t="s">
        <v>1032</v>
      </c>
      <c r="C177" s="42" t="s">
        <v>58</v>
      </c>
      <c r="D177" s="43" t="s">
        <v>1026</v>
      </c>
      <c r="E177" s="53" t="s">
        <v>1027</v>
      </c>
      <c r="F177" s="53" t="s">
        <v>1033</v>
      </c>
      <c r="G177" s="53">
        <v>2403022</v>
      </c>
      <c r="H177" s="491">
        <v>45716</v>
      </c>
      <c r="I177" s="526">
        <f t="shared" si="2"/>
        <v>47907</v>
      </c>
      <c r="J177" s="42" t="s">
        <v>1034</v>
      </c>
      <c r="K177" s="42" t="s">
        <v>1035</v>
      </c>
      <c r="L177" s="42" t="s">
        <v>1036</v>
      </c>
      <c r="M177" s="47"/>
      <c r="N177" s="47"/>
      <c r="O177" s="47"/>
      <c r="P177" s="504" t="s">
        <v>1405</v>
      </c>
      <c r="Q177" s="47"/>
      <c r="R177" s="47"/>
      <c r="S177" s="47"/>
      <c r="T177" s="47"/>
      <c r="U177" s="47"/>
      <c r="V177" s="47"/>
      <c r="W177" s="47"/>
      <c r="X177" s="47"/>
      <c r="Y177" s="490" t="s">
        <v>1404</v>
      </c>
      <c r="Z177" s="572" t="s">
        <v>165</v>
      </c>
      <c r="AA177" s="12" t="s">
        <v>1653</v>
      </c>
      <c r="AB177" s="182" t="s">
        <v>167</v>
      </c>
      <c r="AC177" s="12" t="s">
        <v>168</v>
      </c>
      <c r="AD177" s="516" t="s">
        <v>1519</v>
      </c>
      <c r="AE177" s="38"/>
      <c r="AF177" s="38"/>
      <c r="AG177" s="38"/>
      <c r="AH177" s="38"/>
      <c r="AI177" s="1"/>
      <c r="AJ177" s="1"/>
      <c r="AK177" s="1"/>
      <c r="AL177" s="1"/>
    </row>
    <row r="178" spans="1:38" s="39" customFormat="1" x14ac:dyDescent="0.25">
      <c r="A178" s="40">
        <v>174</v>
      </c>
      <c r="B178" s="65" t="s">
        <v>1037</v>
      </c>
      <c r="C178" s="42" t="s">
        <v>58</v>
      </c>
      <c r="D178" s="43" t="s">
        <v>1026</v>
      </c>
      <c r="E178" s="53" t="s">
        <v>1027</v>
      </c>
      <c r="F178" s="53" t="s">
        <v>1038</v>
      </c>
      <c r="G178" s="53">
        <v>2501071</v>
      </c>
      <c r="H178" s="491">
        <v>45744</v>
      </c>
      <c r="I178" s="526">
        <f t="shared" si="2"/>
        <v>47935</v>
      </c>
      <c r="J178" s="53" t="s">
        <v>1039</v>
      </c>
      <c r="K178" s="53" t="s">
        <v>1040</v>
      </c>
      <c r="L178" s="42" t="s">
        <v>1041</v>
      </c>
      <c r="M178" s="47"/>
      <c r="N178" s="47"/>
      <c r="O178" s="47"/>
      <c r="P178" s="504" t="s">
        <v>1405</v>
      </c>
      <c r="Q178" s="47"/>
      <c r="R178" s="47"/>
      <c r="S178" s="47"/>
      <c r="T178" s="47"/>
      <c r="U178" s="47"/>
      <c r="V178" s="47"/>
      <c r="W178" s="47"/>
      <c r="X178" s="47"/>
      <c r="Y178" s="490" t="s">
        <v>1404</v>
      </c>
      <c r="Z178" s="572" t="s">
        <v>1444</v>
      </c>
      <c r="AA178" s="58" t="s">
        <v>1654</v>
      </c>
      <c r="AB178" s="182" t="s">
        <v>1446</v>
      </c>
      <c r="AC178" s="12" t="s">
        <v>1447</v>
      </c>
      <c r="AD178" s="516" t="s">
        <v>1655</v>
      </c>
      <c r="AE178" s="38"/>
      <c r="AF178" s="38"/>
      <c r="AG178" s="38"/>
      <c r="AH178" s="38"/>
      <c r="AI178" s="1"/>
      <c r="AJ178" s="1"/>
      <c r="AK178" s="1"/>
      <c r="AL178" s="1"/>
    </row>
    <row r="179" spans="1:38" s="39" customFormat="1" x14ac:dyDescent="0.25">
      <c r="A179" s="40">
        <v>175</v>
      </c>
      <c r="B179" s="53" t="s">
        <v>711</v>
      </c>
      <c r="C179" s="42" t="s">
        <v>58</v>
      </c>
      <c r="D179" s="59" t="s">
        <v>673</v>
      </c>
      <c r="E179" s="42" t="s">
        <v>674</v>
      </c>
      <c r="F179" s="59" t="s">
        <v>712</v>
      </c>
      <c r="G179" s="53">
        <v>1105004</v>
      </c>
      <c r="H179" s="491">
        <v>45744</v>
      </c>
      <c r="I179" s="526">
        <f t="shared" si="2"/>
        <v>47935</v>
      </c>
      <c r="J179" s="42" t="s">
        <v>713</v>
      </c>
      <c r="K179" s="42" t="s">
        <v>714</v>
      </c>
      <c r="L179" s="42" t="s">
        <v>715</v>
      </c>
      <c r="M179" s="47"/>
      <c r="N179" s="47"/>
      <c r="O179" s="47"/>
      <c r="P179" s="504" t="s">
        <v>1405</v>
      </c>
      <c r="Q179" s="47"/>
      <c r="R179" s="47"/>
      <c r="S179" s="47"/>
      <c r="T179" s="47"/>
      <c r="U179" s="47"/>
      <c r="V179" s="47"/>
      <c r="W179" s="47"/>
      <c r="X179" s="47"/>
      <c r="Y179" s="490" t="s">
        <v>1404</v>
      </c>
      <c r="Z179" s="572" t="s">
        <v>80</v>
      </c>
      <c r="AA179" s="12" t="s">
        <v>81</v>
      </c>
      <c r="AB179" s="182" t="s">
        <v>83</v>
      </c>
      <c r="AC179" s="12" t="s">
        <v>1419</v>
      </c>
      <c r="AD179" s="517" t="s">
        <v>1420</v>
      </c>
    </row>
    <row r="180" spans="1:38" s="39" customFormat="1" x14ac:dyDescent="0.25">
      <c r="A180" s="40">
        <v>176</v>
      </c>
      <c r="B180" s="53" t="s">
        <v>1236</v>
      </c>
      <c r="C180" s="42" t="s">
        <v>58</v>
      </c>
      <c r="D180" s="42" t="s">
        <v>1120</v>
      </c>
      <c r="E180" s="53" t="s">
        <v>1225</v>
      </c>
      <c r="F180" s="42" t="s">
        <v>1237</v>
      </c>
      <c r="G180" s="53">
        <v>1305014</v>
      </c>
      <c r="H180" s="491">
        <v>45744</v>
      </c>
      <c r="I180" s="526">
        <f t="shared" si="2"/>
        <v>47935</v>
      </c>
      <c r="J180" s="42" t="s">
        <v>1238</v>
      </c>
      <c r="K180" s="42" t="s">
        <v>1239</v>
      </c>
      <c r="L180" s="42" t="s">
        <v>1240</v>
      </c>
      <c r="M180" s="47"/>
      <c r="N180" s="47"/>
      <c r="O180" s="47"/>
      <c r="P180" s="504" t="s">
        <v>1405</v>
      </c>
      <c r="Q180" s="47"/>
      <c r="R180" s="47"/>
      <c r="S180" s="47"/>
      <c r="T180" s="47"/>
      <c r="U180" s="47"/>
      <c r="V180" s="47"/>
      <c r="W180" s="47"/>
      <c r="X180" s="47"/>
      <c r="Y180" s="490" t="s">
        <v>1404</v>
      </c>
      <c r="Z180" s="573" t="s">
        <v>340</v>
      </c>
      <c r="AA180" s="58" t="s">
        <v>389</v>
      </c>
      <c r="AB180" s="68" t="s">
        <v>343</v>
      </c>
      <c r="AC180" s="12" t="s">
        <v>390</v>
      </c>
      <c r="AD180" s="516" t="s">
        <v>1518</v>
      </c>
    </row>
    <row r="181" spans="1:38" s="39" customFormat="1" x14ac:dyDescent="0.25">
      <c r="A181" s="40">
        <v>177</v>
      </c>
      <c r="B181" s="53" t="s">
        <v>1198</v>
      </c>
      <c r="C181" s="42" t="s">
        <v>58</v>
      </c>
      <c r="D181" s="42" t="s">
        <v>1120</v>
      </c>
      <c r="E181" s="53" t="s">
        <v>1199</v>
      </c>
      <c r="F181" s="53" t="s">
        <v>1200</v>
      </c>
      <c r="G181" s="53">
        <v>2507005</v>
      </c>
      <c r="H181" s="491">
        <v>45744</v>
      </c>
      <c r="I181" s="526">
        <f t="shared" si="2"/>
        <v>47935</v>
      </c>
      <c r="J181" s="42" t="s">
        <v>1201</v>
      </c>
      <c r="K181" s="42" t="s">
        <v>1202</v>
      </c>
      <c r="L181" s="42" t="s">
        <v>1203</v>
      </c>
      <c r="M181" s="47"/>
      <c r="N181" s="47"/>
      <c r="O181" s="47"/>
      <c r="P181" s="504" t="s">
        <v>1405</v>
      </c>
      <c r="Q181" s="47"/>
      <c r="R181" s="47"/>
      <c r="S181" s="47"/>
      <c r="T181" s="47"/>
      <c r="U181" s="47"/>
      <c r="V181" s="47"/>
      <c r="W181" s="47"/>
      <c r="X181" s="47"/>
      <c r="Y181" s="490" t="s">
        <v>1404</v>
      </c>
      <c r="Z181" s="572" t="s">
        <v>165</v>
      </c>
      <c r="AA181" s="12" t="s">
        <v>1480</v>
      </c>
      <c r="AB181" s="182" t="s">
        <v>167</v>
      </c>
      <c r="AC181" s="12" t="s">
        <v>168</v>
      </c>
      <c r="AD181" s="516" t="s">
        <v>1481</v>
      </c>
      <c r="AE181" s="38"/>
      <c r="AF181" s="38"/>
      <c r="AG181" s="38"/>
      <c r="AH181" s="38"/>
      <c r="AI181" s="1"/>
      <c r="AJ181" s="1"/>
      <c r="AK181" s="1"/>
      <c r="AL181" s="1"/>
    </row>
    <row r="182" spans="1:38" s="39" customFormat="1" x14ac:dyDescent="0.25">
      <c r="A182" s="40">
        <v>178</v>
      </c>
      <c r="B182" s="53" t="s">
        <v>1224</v>
      </c>
      <c r="C182" s="42" t="s">
        <v>58</v>
      </c>
      <c r="D182" s="42" t="s">
        <v>1120</v>
      </c>
      <c r="E182" s="53" t="s">
        <v>1225</v>
      </c>
      <c r="F182" s="416" t="s">
        <v>1226</v>
      </c>
      <c r="G182" s="53">
        <v>1011026</v>
      </c>
      <c r="H182" s="491">
        <v>45744</v>
      </c>
      <c r="I182" s="526">
        <f t="shared" si="2"/>
        <v>47935</v>
      </c>
      <c r="J182" s="42" t="s">
        <v>1227</v>
      </c>
      <c r="K182" s="42" t="s">
        <v>1228</v>
      </c>
      <c r="L182" s="42" t="s">
        <v>1229</v>
      </c>
      <c r="M182" s="47"/>
      <c r="N182" s="47"/>
      <c r="O182" s="47"/>
      <c r="P182" s="504" t="s">
        <v>1405</v>
      </c>
      <c r="Q182" s="47"/>
      <c r="R182" s="47"/>
      <c r="S182" s="47"/>
      <c r="T182" s="47"/>
      <c r="U182" s="47"/>
      <c r="V182" s="47"/>
      <c r="W182" s="47"/>
      <c r="X182" s="47"/>
      <c r="Y182" s="490" t="s">
        <v>1404</v>
      </c>
      <c r="Z182" s="572" t="s">
        <v>165</v>
      </c>
      <c r="AA182" s="12" t="s">
        <v>1480</v>
      </c>
      <c r="AB182" s="182" t="s">
        <v>167</v>
      </c>
      <c r="AC182" s="12" t="s">
        <v>168</v>
      </c>
      <c r="AD182" s="516" t="s">
        <v>1481</v>
      </c>
      <c r="AE182" s="38"/>
      <c r="AF182" s="38"/>
      <c r="AG182" s="38"/>
      <c r="AH182" s="38"/>
      <c r="AI182" s="1"/>
      <c r="AJ182" s="1"/>
      <c r="AK182" s="1"/>
      <c r="AL182" s="1"/>
    </row>
    <row r="183" spans="1:38" s="39" customFormat="1" x14ac:dyDescent="0.25">
      <c r="A183" s="40">
        <v>179</v>
      </c>
      <c r="B183" s="53" t="s">
        <v>1174</v>
      </c>
      <c r="C183" s="42" t="s">
        <v>58</v>
      </c>
      <c r="D183" s="42" t="s">
        <v>1120</v>
      </c>
      <c r="E183" s="53" t="s">
        <v>1121</v>
      </c>
      <c r="F183" s="53" t="s">
        <v>1175</v>
      </c>
      <c r="G183" s="53">
        <v>1112005</v>
      </c>
      <c r="H183" s="491">
        <v>45804</v>
      </c>
      <c r="I183" s="526">
        <f t="shared" si="2"/>
        <v>47995</v>
      </c>
      <c r="J183" s="53" t="s">
        <v>1176</v>
      </c>
      <c r="K183" s="53" t="s">
        <v>1177</v>
      </c>
      <c r="L183" s="42" t="s">
        <v>1178</v>
      </c>
      <c r="M183" s="47"/>
      <c r="N183" s="47"/>
      <c r="O183" s="47"/>
      <c r="P183" s="504" t="s">
        <v>1405</v>
      </c>
      <c r="Q183" s="47"/>
      <c r="R183" s="47"/>
      <c r="S183" s="47"/>
      <c r="T183" s="47"/>
      <c r="U183" s="47"/>
      <c r="V183" s="47"/>
      <c r="W183" s="47"/>
      <c r="X183" s="47"/>
      <c r="Y183" s="490" t="s">
        <v>1404</v>
      </c>
      <c r="Z183" s="572" t="s">
        <v>65</v>
      </c>
      <c r="AA183" s="12" t="s">
        <v>761</v>
      </c>
      <c r="AB183" s="182" t="s">
        <v>67</v>
      </c>
      <c r="AC183" s="12" t="s">
        <v>68</v>
      </c>
      <c r="AD183" s="516" t="s">
        <v>1608</v>
      </c>
      <c r="AE183" s="38"/>
      <c r="AF183" s="38"/>
      <c r="AG183" s="38"/>
      <c r="AH183" s="38"/>
      <c r="AI183" s="1"/>
      <c r="AJ183" s="1"/>
      <c r="AK183" s="1"/>
      <c r="AL183" s="1"/>
    </row>
    <row r="184" spans="1:38" s="39" customFormat="1" x14ac:dyDescent="0.25">
      <c r="A184" s="40">
        <v>180</v>
      </c>
      <c r="B184" s="53" t="s">
        <v>1267</v>
      </c>
      <c r="C184" s="42" t="s">
        <v>58</v>
      </c>
      <c r="D184" s="42" t="s">
        <v>1120</v>
      </c>
      <c r="E184" s="53" t="s">
        <v>1225</v>
      </c>
      <c r="F184" s="53" t="s">
        <v>1268</v>
      </c>
      <c r="G184" s="53">
        <v>1011020</v>
      </c>
      <c r="H184" s="491">
        <v>45804</v>
      </c>
      <c r="I184" s="526">
        <f t="shared" si="2"/>
        <v>47995</v>
      </c>
      <c r="J184" s="53" t="s">
        <v>1269</v>
      </c>
      <c r="K184" s="53" t="s">
        <v>1270</v>
      </c>
      <c r="L184" s="42" t="s">
        <v>1271</v>
      </c>
      <c r="M184" s="47"/>
      <c r="N184" s="47"/>
      <c r="O184" s="47"/>
      <c r="P184" s="504" t="s">
        <v>1405</v>
      </c>
      <c r="Q184" s="47"/>
      <c r="R184" s="47"/>
      <c r="S184" s="47"/>
      <c r="T184" s="47"/>
      <c r="U184" s="47"/>
      <c r="V184" s="47"/>
      <c r="W184" s="47"/>
      <c r="X184" s="47"/>
      <c r="Y184" s="490" t="s">
        <v>1404</v>
      </c>
      <c r="Z184" s="572" t="s">
        <v>65</v>
      </c>
      <c r="AA184" s="12" t="s">
        <v>761</v>
      </c>
      <c r="AB184" s="182" t="s">
        <v>67</v>
      </c>
      <c r="AC184" s="12" t="s">
        <v>68</v>
      </c>
      <c r="AD184" s="516" t="s">
        <v>1608</v>
      </c>
      <c r="AE184" s="38"/>
      <c r="AF184" s="38"/>
      <c r="AG184" s="38"/>
      <c r="AH184" s="38"/>
      <c r="AI184" s="1"/>
      <c r="AJ184" s="1"/>
      <c r="AK184" s="1"/>
      <c r="AL184" s="1"/>
    </row>
    <row r="185" spans="1:38" s="39" customFormat="1" x14ac:dyDescent="0.25">
      <c r="A185" s="40">
        <v>181</v>
      </c>
      <c r="B185" s="53" t="s">
        <v>756</v>
      </c>
      <c r="C185" s="42" t="s">
        <v>58</v>
      </c>
      <c r="D185" s="59" t="s">
        <v>673</v>
      </c>
      <c r="E185" s="53" t="s">
        <v>674</v>
      </c>
      <c r="F185" s="53" t="s">
        <v>757</v>
      </c>
      <c r="G185" s="53">
        <v>1407039</v>
      </c>
      <c r="H185" s="491">
        <v>45835</v>
      </c>
      <c r="I185" s="526">
        <f t="shared" si="2"/>
        <v>48026</v>
      </c>
      <c r="J185" s="53" t="s">
        <v>758</v>
      </c>
      <c r="K185" s="53" t="s">
        <v>759</v>
      </c>
      <c r="L185" s="42" t="s">
        <v>760</v>
      </c>
      <c r="M185" s="47"/>
      <c r="N185" s="47"/>
      <c r="O185" s="47"/>
      <c r="P185" s="504" t="s">
        <v>1405</v>
      </c>
      <c r="Q185" s="47"/>
      <c r="R185" s="47"/>
      <c r="S185" s="47"/>
      <c r="T185" s="47"/>
      <c r="U185" s="47"/>
      <c r="V185" s="47"/>
      <c r="W185" s="47"/>
      <c r="X185" s="47"/>
      <c r="Y185" s="490" t="s">
        <v>1404</v>
      </c>
      <c r="Z185" s="572" t="s">
        <v>65</v>
      </c>
      <c r="AA185" s="12" t="s">
        <v>761</v>
      </c>
      <c r="AB185" s="182" t="s">
        <v>67</v>
      </c>
      <c r="AC185" s="12" t="s">
        <v>68</v>
      </c>
      <c r="AD185" s="516" t="s">
        <v>1608</v>
      </c>
    </row>
    <row r="186" spans="1:38" s="39" customFormat="1" ht="21" customHeight="1" x14ac:dyDescent="0.25">
      <c r="A186" s="40">
        <v>182</v>
      </c>
      <c r="B186" s="42" t="s">
        <v>642</v>
      </c>
      <c r="C186" s="42" t="s">
        <v>58</v>
      </c>
      <c r="D186" s="53" t="s">
        <v>597</v>
      </c>
      <c r="E186" s="42" t="s">
        <v>643</v>
      </c>
      <c r="F186" s="42" t="s">
        <v>644</v>
      </c>
      <c r="G186" s="53">
        <v>1301034</v>
      </c>
      <c r="H186" s="491">
        <v>45835</v>
      </c>
      <c r="I186" s="526">
        <f t="shared" si="2"/>
        <v>48026</v>
      </c>
      <c r="J186" s="53" t="s">
        <v>645</v>
      </c>
      <c r="K186" s="53" t="s">
        <v>646</v>
      </c>
      <c r="L186" s="42" t="s">
        <v>647</v>
      </c>
      <c r="M186" s="47"/>
      <c r="N186" s="47"/>
      <c r="O186" s="47"/>
      <c r="P186" s="504" t="s">
        <v>1405</v>
      </c>
      <c r="Q186" s="47"/>
      <c r="R186" s="47"/>
      <c r="S186" s="47"/>
      <c r="T186" s="47"/>
      <c r="U186" s="47"/>
      <c r="V186" s="47"/>
      <c r="W186" s="47"/>
      <c r="X186" s="47"/>
      <c r="Y186" s="490" t="s">
        <v>1404</v>
      </c>
      <c r="Z186" s="572" t="s">
        <v>65</v>
      </c>
      <c r="AA186" s="56" t="s">
        <v>121</v>
      </c>
      <c r="AB186" s="182" t="s">
        <v>67</v>
      </c>
      <c r="AC186" s="12" t="s">
        <v>68</v>
      </c>
      <c r="AD186" s="516" t="s">
        <v>1438</v>
      </c>
    </row>
    <row r="187" spans="1:38" s="39" customFormat="1" ht="21" customHeight="1" x14ac:dyDescent="0.25">
      <c r="A187" s="40">
        <v>183</v>
      </c>
      <c r="B187" s="53" t="s">
        <v>57</v>
      </c>
      <c r="C187" s="42" t="s">
        <v>58</v>
      </c>
      <c r="D187" s="42" t="s">
        <v>59</v>
      </c>
      <c r="E187" s="53" t="s">
        <v>60</v>
      </c>
      <c r="F187" s="53" t="s">
        <v>61</v>
      </c>
      <c r="G187" s="53">
        <v>2508023</v>
      </c>
      <c r="H187" s="491">
        <v>45865</v>
      </c>
      <c r="I187" s="526">
        <f t="shared" si="2"/>
        <v>48056</v>
      </c>
      <c r="J187" s="53" t="s">
        <v>62</v>
      </c>
      <c r="K187" s="53" t="s">
        <v>63</v>
      </c>
      <c r="L187" s="42" t="s">
        <v>64</v>
      </c>
      <c r="M187" s="47"/>
      <c r="N187" s="47"/>
      <c r="O187" s="47"/>
      <c r="P187" s="504" t="s">
        <v>1405</v>
      </c>
      <c r="Q187" s="47"/>
      <c r="R187" s="47"/>
      <c r="S187" s="47"/>
      <c r="T187" s="47"/>
      <c r="U187" s="47"/>
      <c r="V187" s="47"/>
      <c r="W187" s="47"/>
      <c r="X187" s="47"/>
      <c r="Y187" s="490" t="s">
        <v>1404</v>
      </c>
      <c r="Z187" s="572" t="s">
        <v>65</v>
      </c>
      <c r="AA187" s="56" t="s">
        <v>66</v>
      </c>
      <c r="AB187" s="182" t="s">
        <v>67</v>
      </c>
      <c r="AC187" s="56" t="s">
        <v>68</v>
      </c>
      <c r="AD187" s="516" t="s">
        <v>1417</v>
      </c>
      <c r="AE187" s="38"/>
      <c r="AF187" s="38"/>
      <c r="AG187" s="38"/>
      <c r="AH187" s="38"/>
      <c r="AI187" s="1"/>
      <c r="AJ187" s="1"/>
      <c r="AK187" s="1"/>
      <c r="AL187" s="1"/>
    </row>
    <row r="188" spans="1:38" s="39" customFormat="1" ht="21" customHeight="1" x14ac:dyDescent="0.25">
      <c r="A188" s="40">
        <v>184</v>
      </c>
      <c r="B188" s="53" t="s">
        <v>69</v>
      </c>
      <c r="C188" s="42" t="s">
        <v>58</v>
      </c>
      <c r="D188" s="42" t="s">
        <v>59</v>
      </c>
      <c r="E188" s="53" t="s">
        <v>60</v>
      </c>
      <c r="F188" s="53" t="s">
        <v>1418</v>
      </c>
      <c r="G188" s="53">
        <v>2601016</v>
      </c>
      <c r="H188" s="491">
        <v>45865</v>
      </c>
      <c r="I188" s="526">
        <f t="shared" si="2"/>
        <v>48056</v>
      </c>
      <c r="J188" s="53" t="s">
        <v>71</v>
      </c>
      <c r="K188" s="53" t="s">
        <v>72</v>
      </c>
      <c r="L188" s="42" t="s">
        <v>73</v>
      </c>
      <c r="M188" s="47"/>
      <c r="N188" s="47"/>
      <c r="O188" s="47"/>
      <c r="P188" s="504" t="s">
        <v>1405</v>
      </c>
      <c r="Q188" s="47"/>
      <c r="R188" s="47"/>
      <c r="S188" s="47"/>
      <c r="T188" s="47"/>
      <c r="U188" s="47"/>
      <c r="V188" s="47"/>
      <c r="W188" s="47"/>
      <c r="X188" s="47"/>
      <c r="Y188" s="490" t="s">
        <v>1404</v>
      </c>
      <c r="Z188" s="572" t="s">
        <v>65</v>
      </c>
      <c r="AA188" s="56" t="s">
        <v>66</v>
      </c>
      <c r="AB188" s="182" t="s">
        <v>67</v>
      </c>
      <c r="AC188" s="56" t="s">
        <v>68</v>
      </c>
      <c r="AD188" s="516" t="s">
        <v>1417</v>
      </c>
      <c r="AE188" s="38"/>
      <c r="AF188" s="38"/>
      <c r="AG188" s="38"/>
      <c r="AH188" s="38"/>
      <c r="AI188" s="1"/>
      <c r="AJ188" s="1"/>
      <c r="AK188" s="1"/>
      <c r="AL188" s="1"/>
    </row>
    <row r="189" spans="1:38" s="39" customFormat="1" x14ac:dyDescent="0.25">
      <c r="A189" s="40">
        <v>185</v>
      </c>
      <c r="B189" s="53" t="s">
        <v>1681</v>
      </c>
      <c r="C189" s="42" t="s">
        <v>58</v>
      </c>
      <c r="D189" s="42" t="s">
        <v>1120</v>
      </c>
      <c r="E189" s="53" t="s">
        <v>1225</v>
      </c>
      <c r="F189" s="53" t="s">
        <v>1272</v>
      </c>
      <c r="G189" s="53">
        <v>1108003</v>
      </c>
      <c r="H189" s="491">
        <v>45865</v>
      </c>
      <c r="I189" s="526">
        <f t="shared" si="2"/>
        <v>48056</v>
      </c>
      <c r="J189" s="53" t="s">
        <v>1273</v>
      </c>
      <c r="K189" s="53" t="s">
        <v>1274</v>
      </c>
      <c r="L189" s="42" t="s">
        <v>1275</v>
      </c>
      <c r="M189" s="47"/>
      <c r="N189" s="47"/>
      <c r="O189" s="47"/>
      <c r="P189" s="504" t="s">
        <v>1405</v>
      </c>
      <c r="Q189" s="47"/>
      <c r="R189" s="47"/>
      <c r="S189" s="47"/>
      <c r="T189" s="47"/>
      <c r="U189" s="47"/>
      <c r="V189" s="47"/>
      <c r="W189" s="47"/>
      <c r="X189" s="47"/>
      <c r="Y189" s="490" t="s">
        <v>1404</v>
      </c>
      <c r="Z189" s="572" t="s">
        <v>65</v>
      </c>
      <c r="AA189" s="56" t="s">
        <v>66</v>
      </c>
      <c r="AB189" s="182" t="s">
        <v>67</v>
      </c>
      <c r="AC189" s="56" t="s">
        <v>68</v>
      </c>
      <c r="AD189" s="516" t="s">
        <v>1417</v>
      </c>
      <c r="AE189" s="38"/>
      <c r="AF189" s="38"/>
      <c r="AG189" s="38"/>
      <c r="AH189" s="38"/>
      <c r="AI189" s="1"/>
      <c r="AJ189" s="1"/>
      <c r="AK189" s="1"/>
      <c r="AL189" s="1"/>
    </row>
    <row r="190" spans="1:38" s="39" customFormat="1" x14ac:dyDescent="0.25">
      <c r="A190" s="40">
        <v>186</v>
      </c>
      <c r="B190" s="388" t="s">
        <v>1522</v>
      </c>
      <c r="C190" s="42" t="s">
        <v>58</v>
      </c>
      <c r="D190" s="42" t="s">
        <v>327</v>
      </c>
      <c r="E190" s="53" t="s">
        <v>392</v>
      </c>
      <c r="F190" s="53" t="s">
        <v>406</v>
      </c>
      <c r="G190" s="53">
        <v>2509013</v>
      </c>
      <c r="H190" s="491">
        <v>45896</v>
      </c>
      <c r="I190" s="526">
        <f t="shared" si="2"/>
        <v>48087</v>
      </c>
      <c r="J190" s="42" t="s">
        <v>407</v>
      </c>
      <c r="K190" s="42" t="s">
        <v>408</v>
      </c>
      <c r="L190" s="42" t="s">
        <v>409</v>
      </c>
      <c r="M190" s="47"/>
      <c r="N190" s="47"/>
      <c r="O190" s="47"/>
      <c r="P190" s="504" t="s">
        <v>1405</v>
      </c>
      <c r="Q190" s="47"/>
      <c r="R190" s="47"/>
      <c r="S190" s="47"/>
      <c r="T190" s="47"/>
      <c r="U190" s="47"/>
      <c r="V190" s="47"/>
      <c r="W190" s="47"/>
      <c r="X190" s="47"/>
      <c r="Y190" s="490" t="s">
        <v>1404</v>
      </c>
      <c r="Z190" s="572" t="s">
        <v>65</v>
      </c>
      <c r="AA190" s="58" t="s">
        <v>411</v>
      </c>
      <c r="AB190" s="182" t="s">
        <v>67</v>
      </c>
      <c r="AC190" s="56" t="s">
        <v>68</v>
      </c>
      <c r="AD190" s="516" t="s">
        <v>1524</v>
      </c>
      <c r="AE190" s="62"/>
      <c r="AF190" s="62"/>
      <c r="AG190" s="62"/>
      <c r="AH190" s="62"/>
      <c r="AI190" s="1"/>
      <c r="AJ190" s="1"/>
      <c r="AK190" s="1"/>
      <c r="AL190" s="1"/>
    </row>
    <row r="191" spans="1:38" s="39" customFormat="1" x14ac:dyDescent="0.25">
      <c r="A191" s="40">
        <v>187</v>
      </c>
      <c r="B191" s="388" t="s">
        <v>1670</v>
      </c>
      <c r="C191" s="42" t="s">
        <v>58</v>
      </c>
      <c r="D191" s="43" t="s">
        <v>1026</v>
      </c>
      <c r="E191" s="53" t="s">
        <v>1080</v>
      </c>
      <c r="F191" s="417" t="s">
        <v>1104</v>
      </c>
      <c r="G191" s="53">
        <v>1505003</v>
      </c>
      <c r="H191" s="491">
        <v>45896</v>
      </c>
      <c r="I191" s="526">
        <f t="shared" si="2"/>
        <v>48087</v>
      </c>
      <c r="J191" s="42" t="s">
        <v>1105</v>
      </c>
      <c r="K191" s="53" t="s">
        <v>1106</v>
      </c>
      <c r="L191" s="42" t="s">
        <v>1107</v>
      </c>
      <c r="M191" s="47"/>
      <c r="N191" s="47"/>
      <c r="O191" s="47"/>
      <c r="P191" s="504" t="s">
        <v>1405</v>
      </c>
      <c r="Q191" s="47"/>
      <c r="R191" s="47"/>
      <c r="S191" s="47"/>
      <c r="T191" s="47"/>
      <c r="U191" s="47"/>
      <c r="V191" s="47"/>
      <c r="W191" s="47"/>
      <c r="X191" s="47"/>
      <c r="Y191" s="490" t="s">
        <v>1404</v>
      </c>
      <c r="Z191" s="572" t="s">
        <v>65</v>
      </c>
      <c r="AA191" s="58" t="s">
        <v>411</v>
      </c>
      <c r="AB191" s="182" t="s">
        <v>67</v>
      </c>
      <c r="AC191" s="56" t="s">
        <v>68</v>
      </c>
      <c r="AD191" s="516" t="s">
        <v>1524</v>
      </c>
      <c r="AE191" s="38"/>
      <c r="AF191" s="38"/>
      <c r="AG191" s="38"/>
      <c r="AH191" s="38"/>
      <c r="AI191" s="1"/>
      <c r="AJ191" s="1"/>
      <c r="AK191" s="1"/>
      <c r="AL191" s="1"/>
    </row>
    <row r="192" spans="1:38" s="39" customFormat="1" ht="21" customHeight="1" x14ac:dyDescent="0.25">
      <c r="A192" s="40">
        <v>188</v>
      </c>
      <c r="B192" s="388" t="s">
        <v>1584</v>
      </c>
      <c r="C192" s="42" t="s">
        <v>58</v>
      </c>
      <c r="D192" s="53" t="s">
        <v>597</v>
      </c>
      <c r="E192" s="53" t="s">
        <v>629</v>
      </c>
      <c r="F192" s="53" t="s">
        <v>633</v>
      </c>
      <c r="G192" s="53">
        <v>1112003</v>
      </c>
      <c r="H192" s="491">
        <v>45896</v>
      </c>
      <c r="I192" s="526">
        <f t="shared" si="2"/>
        <v>48087</v>
      </c>
      <c r="J192" s="42" t="s">
        <v>634</v>
      </c>
      <c r="K192" s="53" t="s">
        <v>635</v>
      </c>
      <c r="L192" s="42" t="s">
        <v>636</v>
      </c>
      <c r="M192" s="47"/>
      <c r="N192" s="47"/>
      <c r="O192" s="47"/>
      <c r="P192" s="504" t="s">
        <v>1405</v>
      </c>
      <c r="Q192" s="47"/>
      <c r="R192" s="47"/>
      <c r="S192" s="47"/>
      <c r="T192" s="47"/>
      <c r="U192" s="47"/>
      <c r="V192" s="47"/>
      <c r="W192" s="47"/>
      <c r="X192" s="47"/>
      <c r="Y192" s="490" t="s">
        <v>1404</v>
      </c>
      <c r="Z192" s="572" t="s">
        <v>65</v>
      </c>
      <c r="AA192" s="58" t="s">
        <v>411</v>
      </c>
      <c r="AB192" s="182" t="s">
        <v>67</v>
      </c>
      <c r="AC192" s="56" t="s">
        <v>68</v>
      </c>
      <c r="AD192" s="516" t="s">
        <v>1524</v>
      </c>
      <c r="AE192" s="38"/>
      <c r="AF192" s="38"/>
      <c r="AG192" s="38"/>
      <c r="AH192" s="38"/>
      <c r="AI192" s="1"/>
      <c r="AJ192" s="1"/>
      <c r="AK192" s="1"/>
      <c r="AL192" s="1"/>
    </row>
    <row r="193" spans="1:38" s="39" customFormat="1" ht="21" customHeight="1" x14ac:dyDescent="0.25">
      <c r="A193" s="40">
        <v>189</v>
      </c>
      <c r="B193" s="53" t="s">
        <v>375</v>
      </c>
      <c r="C193" s="42" t="s">
        <v>58</v>
      </c>
      <c r="D193" s="59" t="s">
        <v>673</v>
      </c>
      <c r="E193" s="53" t="s">
        <v>769</v>
      </c>
      <c r="F193" s="53" t="s">
        <v>809</v>
      </c>
      <c r="G193" s="53">
        <v>2310031</v>
      </c>
      <c r="H193" s="491">
        <v>45922</v>
      </c>
      <c r="I193" s="526">
        <f t="shared" si="2"/>
        <v>48113</v>
      </c>
      <c r="J193" s="53" t="s">
        <v>810</v>
      </c>
      <c r="K193" s="53" t="s">
        <v>811</v>
      </c>
      <c r="L193" s="42" t="s">
        <v>812</v>
      </c>
      <c r="M193" s="47"/>
      <c r="N193" s="47"/>
      <c r="O193" s="47"/>
      <c r="P193" s="504" t="s">
        <v>1405</v>
      </c>
      <c r="Q193" s="47"/>
      <c r="R193" s="47"/>
      <c r="S193" s="47"/>
      <c r="T193" s="47"/>
      <c r="U193" s="47"/>
      <c r="V193" s="47"/>
      <c r="W193" s="47"/>
      <c r="X193" s="47"/>
      <c r="Y193" s="490" t="s">
        <v>1404</v>
      </c>
      <c r="Z193" s="572" t="s">
        <v>65</v>
      </c>
      <c r="AA193" s="58" t="s">
        <v>813</v>
      </c>
      <c r="AB193" s="182" t="s">
        <v>67</v>
      </c>
      <c r="AC193" s="12" t="s">
        <v>68</v>
      </c>
      <c r="AD193" s="516" t="s">
        <v>1619</v>
      </c>
      <c r="AE193" s="38"/>
      <c r="AF193" s="38"/>
      <c r="AG193" s="38"/>
      <c r="AH193" s="38"/>
      <c r="AI193" s="1"/>
      <c r="AJ193" s="1"/>
      <c r="AK193" s="1"/>
      <c r="AL193" s="1"/>
    </row>
    <row r="194" spans="1:38" s="39" customFormat="1" x14ac:dyDescent="0.25">
      <c r="A194" s="40">
        <v>190</v>
      </c>
      <c r="B194" s="53" t="s">
        <v>375</v>
      </c>
      <c r="C194" s="42" t="s">
        <v>58</v>
      </c>
      <c r="D194" s="42" t="s">
        <v>1120</v>
      </c>
      <c r="E194" s="53" t="s">
        <v>1199</v>
      </c>
      <c r="F194" s="53" t="s">
        <v>1220</v>
      </c>
      <c r="G194" s="53">
        <v>1204003</v>
      </c>
      <c r="H194" s="491">
        <v>45922</v>
      </c>
      <c r="I194" s="526">
        <f t="shared" si="2"/>
        <v>48113</v>
      </c>
      <c r="J194" s="42" t="s">
        <v>1221</v>
      </c>
      <c r="K194" s="53" t="s">
        <v>1222</v>
      </c>
      <c r="L194" s="42" t="s">
        <v>1223</v>
      </c>
      <c r="M194" s="47"/>
      <c r="N194" s="47"/>
      <c r="O194" s="47"/>
      <c r="P194" s="504" t="s">
        <v>1405</v>
      </c>
      <c r="Q194" s="47"/>
      <c r="R194" s="47"/>
      <c r="S194" s="47"/>
      <c r="T194" s="47"/>
      <c r="U194" s="47"/>
      <c r="V194" s="47"/>
      <c r="W194" s="47"/>
      <c r="X194" s="47"/>
      <c r="Y194" s="490" t="s">
        <v>1404</v>
      </c>
      <c r="Z194" s="572" t="s">
        <v>65</v>
      </c>
      <c r="AA194" s="58" t="s">
        <v>813</v>
      </c>
      <c r="AB194" s="182" t="s">
        <v>67</v>
      </c>
      <c r="AC194" s="12" t="s">
        <v>68</v>
      </c>
      <c r="AD194" s="516" t="s">
        <v>1619</v>
      </c>
    </row>
    <row r="195" spans="1:38" s="39" customFormat="1" x14ac:dyDescent="0.25">
      <c r="A195" s="40">
        <v>191</v>
      </c>
      <c r="B195" s="53" t="s">
        <v>375</v>
      </c>
      <c r="C195" s="42" t="s">
        <v>58</v>
      </c>
      <c r="D195" s="53" t="s">
        <v>902</v>
      </c>
      <c r="E195" s="418" t="s">
        <v>939</v>
      </c>
      <c r="F195" s="418" t="s">
        <v>989</v>
      </c>
      <c r="G195" s="53">
        <v>1902098</v>
      </c>
      <c r="H195" s="491">
        <v>45986</v>
      </c>
      <c r="I195" s="526">
        <f t="shared" si="2"/>
        <v>48177</v>
      </c>
      <c r="J195" s="42" t="s">
        <v>1644</v>
      </c>
      <c r="K195" s="53" t="s">
        <v>991</v>
      </c>
      <c r="L195" s="42" t="s">
        <v>992</v>
      </c>
      <c r="M195" s="47"/>
      <c r="N195" s="47"/>
      <c r="O195" s="47"/>
      <c r="P195" s="504" t="s">
        <v>1405</v>
      </c>
      <c r="Q195" s="47"/>
      <c r="R195" s="47"/>
      <c r="S195" s="47"/>
      <c r="T195" s="47"/>
      <c r="U195" s="47"/>
      <c r="V195" s="47"/>
      <c r="W195" s="47"/>
      <c r="X195" s="47"/>
      <c r="Y195" s="490" t="s">
        <v>1404</v>
      </c>
      <c r="Z195" s="572" t="s">
        <v>65</v>
      </c>
      <c r="AA195" s="12" t="s">
        <v>1645</v>
      </c>
      <c r="AB195" s="182" t="s">
        <v>67</v>
      </c>
      <c r="AC195" s="12" t="s">
        <v>68</v>
      </c>
      <c r="AD195" s="516" t="s">
        <v>1646</v>
      </c>
    </row>
    <row r="196" spans="1:38" s="39" customFormat="1" x14ac:dyDescent="0.25">
      <c r="A196" s="40">
        <v>192</v>
      </c>
      <c r="B196" s="53" t="s">
        <v>375</v>
      </c>
      <c r="C196" s="42" t="s">
        <v>58</v>
      </c>
      <c r="D196" s="53" t="s">
        <v>902</v>
      </c>
      <c r="E196" s="53" t="s">
        <v>939</v>
      </c>
      <c r="F196" s="45" t="s">
        <v>999</v>
      </c>
      <c r="G196" s="53">
        <v>1903002</v>
      </c>
      <c r="H196" s="491">
        <v>45986</v>
      </c>
      <c r="I196" s="526">
        <f t="shared" si="2"/>
        <v>48177</v>
      </c>
      <c r="J196" s="42" t="s">
        <v>1651</v>
      </c>
      <c r="K196" s="53" t="s">
        <v>1001</v>
      </c>
      <c r="L196" s="42" t="s">
        <v>1002</v>
      </c>
      <c r="M196" s="47"/>
      <c r="N196" s="47"/>
      <c r="O196" s="47"/>
      <c r="P196" s="504" t="s">
        <v>1405</v>
      </c>
      <c r="Q196" s="47"/>
      <c r="R196" s="47"/>
      <c r="S196" s="47"/>
      <c r="T196" s="47"/>
      <c r="U196" s="47"/>
      <c r="V196" s="47"/>
      <c r="W196" s="47"/>
      <c r="X196" s="47"/>
      <c r="Y196" s="490" t="s">
        <v>1404</v>
      </c>
      <c r="Z196" s="572" t="s">
        <v>65</v>
      </c>
      <c r="AA196" s="12" t="s">
        <v>1645</v>
      </c>
      <c r="AB196" s="182" t="s">
        <v>67</v>
      </c>
      <c r="AC196" s="12" t="s">
        <v>68</v>
      </c>
      <c r="AD196" s="516" t="s">
        <v>1646</v>
      </c>
    </row>
    <row r="197" spans="1:38" s="39" customFormat="1" x14ac:dyDescent="0.25">
      <c r="A197" s="40">
        <v>193</v>
      </c>
      <c r="B197" s="53" t="s">
        <v>481</v>
      </c>
      <c r="C197" s="42" t="s">
        <v>283</v>
      </c>
      <c r="D197" s="53" t="s">
        <v>413</v>
      </c>
      <c r="E197" s="53" t="s">
        <v>455</v>
      </c>
      <c r="F197" s="53" t="s">
        <v>482</v>
      </c>
      <c r="G197" s="53">
        <v>2412013</v>
      </c>
      <c r="H197" s="491">
        <v>43826</v>
      </c>
      <c r="I197" s="526">
        <f t="shared" ref="I197:I233" si="3">EDATE(H197,72)</f>
        <v>46018</v>
      </c>
      <c r="J197" s="53" t="s">
        <v>483</v>
      </c>
      <c r="K197" s="53" t="s">
        <v>484</v>
      </c>
      <c r="L197" s="42" t="s">
        <v>485</v>
      </c>
      <c r="M197" s="47"/>
      <c r="N197" s="47"/>
      <c r="O197" s="47"/>
      <c r="P197" s="47"/>
      <c r="Q197" s="504" t="s">
        <v>1405</v>
      </c>
      <c r="R197" s="47"/>
      <c r="S197" s="47"/>
      <c r="T197" s="47"/>
      <c r="U197" s="47"/>
      <c r="V197" s="47"/>
      <c r="W197" s="47"/>
      <c r="X197" s="47"/>
      <c r="Y197" s="490" t="s">
        <v>1547</v>
      </c>
      <c r="Z197" s="572" t="s">
        <v>1467</v>
      </c>
      <c r="AA197" s="12" t="s">
        <v>1548</v>
      </c>
      <c r="AB197" s="182" t="s">
        <v>1469</v>
      </c>
      <c r="AC197" s="56" t="s">
        <v>1470</v>
      </c>
      <c r="AD197" s="516" t="s">
        <v>1549</v>
      </c>
      <c r="AE197" s="38"/>
      <c r="AF197" s="38"/>
      <c r="AG197" s="38"/>
      <c r="AH197" s="38"/>
      <c r="AI197" s="1"/>
      <c r="AJ197" s="1"/>
      <c r="AK197" s="1"/>
      <c r="AL197" s="1"/>
    </row>
    <row r="198" spans="1:38" s="39" customFormat="1" x14ac:dyDescent="0.25">
      <c r="A198" s="40">
        <v>194</v>
      </c>
      <c r="B198" s="53" t="s">
        <v>442</v>
      </c>
      <c r="C198" s="42" t="s">
        <v>283</v>
      </c>
      <c r="D198" s="53" t="s">
        <v>413</v>
      </c>
      <c r="E198" s="53" t="s">
        <v>422</v>
      </c>
      <c r="F198" s="53" t="s">
        <v>443</v>
      </c>
      <c r="G198" s="53">
        <v>1703001</v>
      </c>
      <c r="H198" s="491">
        <v>44227</v>
      </c>
      <c r="I198" s="526">
        <f t="shared" si="3"/>
        <v>46418</v>
      </c>
      <c r="J198" s="53" t="s">
        <v>444</v>
      </c>
      <c r="K198" s="53" t="s">
        <v>445</v>
      </c>
      <c r="L198" s="42" t="s">
        <v>446</v>
      </c>
      <c r="M198" s="47"/>
      <c r="N198" s="47"/>
      <c r="O198" s="47"/>
      <c r="P198" s="47"/>
      <c r="Q198" s="504" t="s">
        <v>1405</v>
      </c>
      <c r="R198" s="47"/>
      <c r="S198" s="47"/>
      <c r="T198" s="47"/>
      <c r="U198" s="47"/>
      <c r="V198" s="47"/>
      <c r="W198" s="47"/>
      <c r="X198" s="47"/>
      <c r="Y198" s="490" t="s">
        <v>1404</v>
      </c>
      <c r="Z198" s="572" t="s">
        <v>1409</v>
      </c>
      <c r="AA198" s="12" t="s">
        <v>1532</v>
      </c>
      <c r="AB198" s="182" t="s">
        <v>1411</v>
      </c>
      <c r="AC198" s="12" t="s">
        <v>1423</v>
      </c>
      <c r="AD198" s="516" t="s">
        <v>1533</v>
      </c>
      <c r="AE198" s="38"/>
      <c r="AF198" s="38"/>
      <c r="AG198" s="38"/>
      <c r="AH198" s="38"/>
      <c r="AI198" s="1"/>
      <c r="AJ198" s="1"/>
      <c r="AK198" s="1"/>
      <c r="AL198" s="1"/>
    </row>
    <row r="199" spans="1:38" s="39" customFormat="1" x14ac:dyDescent="0.25">
      <c r="A199" s="40">
        <v>195</v>
      </c>
      <c r="B199" s="53" t="s">
        <v>449</v>
      </c>
      <c r="C199" s="42" t="s">
        <v>283</v>
      </c>
      <c r="D199" s="53" t="s">
        <v>413</v>
      </c>
      <c r="E199" s="53" t="s">
        <v>422</v>
      </c>
      <c r="F199" s="53" t="s">
        <v>450</v>
      </c>
      <c r="G199" s="53">
        <v>1801027</v>
      </c>
      <c r="H199" s="491">
        <v>44227</v>
      </c>
      <c r="I199" s="526">
        <f t="shared" si="3"/>
        <v>46418</v>
      </c>
      <c r="J199" s="53" t="s">
        <v>451</v>
      </c>
      <c r="K199" s="53" t="s">
        <v>452</v>
      </c>
      <c r="L199" s="42" t="s">
        <v>453</v>
      </c>
      <c r="M199" s="47"/>
      <c r="N199" s="47"/>
      <c r="O199" s="47"/>
      <c r="P199" s="47"/>
      <c r="Q199" s="504" t="s">
        <v>1405</v>
      </c>
      <c r="R199" s="47"/>
      <c r="S199" s="47"/>
      <c r="T199" s="47"/>
      <c r="U199" s="47"/>
      <c r="V199" s="47"/>
      <c r="W199" s="47"/>
      <c r="X199" s="47"/>
      <c r="Y199" s="490" t="s">
        <v>1404</v>
      </c>
      <c r="Z199" s="572" t="s">
        <v>1409</v>
      </c>
      <c r="AA199" s="12" t="s">
        <v>1532</v>
      </c>
      <c r="AB199" s="182" t="s">
        <v>1411</v>
      </c>
      <c r="AC199" s="12" t="s">
        <v>1423</v>
      </c>
      <c r="AD199" s="516" t="s">
        <v>1533</v>
      </c>
      <c r="AE199" s="38"/>
      <c r="AF199" s="38"/>
      <c r="AG199" s="38"/>
      <c r="AH199" s="38"/>
      <c r="AI199" s="1"/>
      <c r="AJ199" s="1"/>
      <c r="AK199" s="1"/>
      <c r="AL199" s="1"/>
    </row>
    <row r="200" spans="1:38" s="39" customFormat="1" x14ac:dyDescent="0.25">
      <c r="A200" s="40">
        <v>196</v>
      </c>
      <c r="B200" s="42" t="s">
        <v>476</v>
      </c>
      <c r="C200" s="42" t="s">
        <v>283</v>
      </c>
      <c r="D200" s="53" t="s">
        <v>413</v>
      </c>
      <c r="E200" s="53" t="s">
        <v>455</v>
      </c>
      <c r="F200" s="45" t="s">
        <v>477</v>
      </c>
      <c r="G200" s="53">
        <v>1709001</v>
      </c>
      <c r="H200" s="491">
        <v>44316</v>
      </c>
      <c r="I200" s="526">
        <f t="shared" si="3"/>
        <v>46507</v>
      </c>
      <c r="J200" s="53" t="s">
        <v>478</v>
      </c>
      <c r="K200" s="53" t="s">
        <v>479</v>
      </c>
      <c r="L200" s="42" t="s">
        <v>480</v>
      </c>
      <c r="M200" s="47"/>
      <c r="N200" s="47"/>
      <c r="O200" s="47"/>
      <c r="P200" s="47"/>
      <c r="Q200" s="504" t="s">
        <v>1405</v>
      </c>
      <c r="R200" s="47"/>
      <c r="S200" s="47"/>
      <c r="T200" s="47"/>
      <c r="U200" s="47"/>
      <c r="V200" s="47"/>
      <c r="W200" s="47"/>
      <c r="X200" s="47"/>
      <c r="Y200" s="490" t="s">
        <v>1404</v>
      </c>
      <c r="Z200" s="572" t="s">
        <v>1409</v>
      </c>
      <c r="AA200" s="12" t="s">
        <v>1545</v>
      </c>
      <c r="AB200" s="182" t="s">
        <v>1411</v>
      </c>
      <c r="AC200" s="12" t="s">
        <v>1423</v>
      </c>
      <c r="AD200" s="516" t="s">
        <v>1546</v>
      </c>
    </row>
    <row r="201" spans="1:38" s="39" customFormat="1" ht="21" customHeight="1" x14ac:dyDescent="0.25">
      <c r="A201" s="40">
        <v>197</v>
      </c>
      <c r="B201" s="53" t="s">
        <v>454</v>
      </c>
      <c r="C201" s="42" t="s">
        <v>283</v>
      </c>
      <c r="D201" s="53" t="s">
        <v>413</v>
      </c>
      <c r="E201" s="53" t="s">
        <v>455</v>
      </c>
      <c r="F201" s="53" t="s">
        <v>456</v>
      </c>
      <c r="G201" s="53">
        <v>2412013</v>
      </c>
      <c r="H201" s="491">
        <v>45168</v>
      </c>
      <c r="I201" s="526">
        <f t="shared" si="3"/>
        <v>47360</v>
      </c>
      <c r="J201" s="53" t="s">
        <v>457</v>
      </c>
      <c r="K201" s="53" t="s">
        <v>458</v>
      </c>
      <c r="L201" s="42" t="s">
        <v>459</v>
      </c>
      <c r="M201" s="47"/>
      <c r="N201" s="47"/>
      <c r="O201" s="47"/>
      <c r="P201" s="47"/>
      <c r="Q201" s="504" t="s">
        <v>1405</v>
      </c>
      <c r="R201" s="47"/>
      <c r="S201" s="47"/>
      <c r="T201" s="47"/>
      <c r="U201" s="47"/>
      <c r="V201" s="47"/>
      <c r="W201" s="47"/>
      <c r="X201" s="47"/>
      <c r="Y201" s="490" t="s">
        <v>1404</v>
      </c>
      <c r="Z201" s="572" t="s">
        <v>1409</v>
      </c>
      <c r="AA201" s="12" t="s">
        <v>1535</v>
      </c>
      <c r="AB201" s="182" t="s">
        <v>1411</v>
      </c>
      <c r="AC201" s="12" t="s">
        <v>1423</v>
      </c>
      <c r="AD201" s="516" t="s">
        <v>1536</v>
      </c>
      <c r="AE201" s="38"/>
      <c r="AF201" s="38"/>
      <c r="AG201" s="38"/>
      <c r="AH201" s="38"/>
      <c r="AI201" s="1"/>
      <c r="AJ201" s="1"/>
      <c r="AK201" s="1"/>
      <c r="AL201" s="1"/>
    </row>
    <row r="202" spans="1:38" s="39" customFormat="1" x14ac:dyDescent="0.25">
      <c r="A202" s="40">
        <v>198</v>
      </c>
      <c r="B202" s="53" t="s">
        <v>282</v>
      </c>
      <c r="C202" s="42" t="s">
        <v>283</v>
      </c>
      <c r="D202" s="42" t="s">
        <v>115</v>
      </c>
      <c r="E202" s="53" t="s">
        <v>284</v>
      </c>
      <c r="F202" s="53" t="s">
        <v>285</v>
      </c>
      <c r="G202" s="53">
        <v>1803070</v>
      </c>
      <c r="H202" s="491">
        <v>45290</v>
      </c>
      <c r="I202" s="526">
        <f t="shared" si="3"/>
        <v>47482</v>
      </c>
      <c r="J202" s="53" t="s">
        <v>286</v>
      </c>
      <c r="K202" s="53" t="s">
        <v>287</v>
      </c>
      <c r="L202" s="42" t="s">
        <v>288</v>
      </c>
      <c r="M202" s="47"/>
      <c r="N202" s="47"/>
      <c r="O202" s="47"/>
      <c r="P202" s="47"/>
      <c r="Q202" s="504" t="s">
        <v>1405</v>
      </c>
      <c r="R202" s="47"/>
      <c r="S202" s="47"/>
      <c r="T202" s="47"/>
      <c r="U202" s="47"/>
      <c r="V202" s="47"/>
      <c r="W202" s="47"/>
      <c r="X202" s="47"/>
      <c r="Y202" s="490" t="s">
        <v>1404</v>
      </c>
      <c r="Z202" s="573" t="s">
        <v>65</v>
      </c>
      <c r="AA202" s="58" t="s">
        <v>1489</v>
      </c>
      <c r="AB202" s="68" t="s">
        <v>67</v>
      </c>
      <c r="AC202" s="58" t="s">
        <v>68</v>
      </c>
      <c r="AD202" s="516" t="s">
        <v>1490</v>
      </c>
      <c r="AE202" s="38"/>
      <c r="AF202" s="38"/>
      <c r="AG202" s="38"/>
      <c r="AH202" s="38"/>
      <c r="AI202" s="1"/>
      <c r="AJ202" s="1"/>
      <c r="AK202" s="1"/>
      <c r="AL202" s="1"/>
    </row>
    <row r="203" spans="1:38" s="39" customFormat="1" ht="21" customHeight="1" x14ac:dyDescent="0.25">
      <c r="A203" s="40">
        <v>199</v>
      </c>
      <c r="B203" s="53" t="s">
        <v>1089</v>
      </c>
      <c r="C203" s="42" t="s">
        <v>283</v>
      </c>
      <c r="D203" s="43" t="s">
        <v>1026</v>
      </c>
      <c r="E203" s="42" t="s">
        <v>1080</v>
      </c>
      <c r="F203" s="53" t="s">
        <v>1667</v>
      </c>
      <c r="G203" s="53">
        <v>1604003</v>
      </c>
      <c r="H203" s="491">
        <v>45472</v>
      </c>
      <c r="I203" s="526">
        <f t="shared" si="3"/>
        <v>47663</v>
      </c>
      <c r="J203" s="53" t="s">
        <v>1091</v>
      </c>
      <c r="K203" s="53" t="s">
        <v>1092</v>
      </c>
      <c r="L203" s="42" t="s">
        <v>1093</v>
      </c>
      <c r="M203" s="47"/>
      <c r="N203" s="47"/>
      <c r="O203" s="47"/>
      <c r="P203" s="47"/>
      <c r="Q203" s="504" t="s">
        <v>1405</v>
      </c>
      <c r="R203" s="47"/>
      <c r="S203" s="47"/>
      <c r="T203" s="47"/>
      <c r="U203" s="47"/>
      <c r="V203" s="47"/>
      <c r="W203" s="47"/>
      <c r="X203" s="47"/>
      <c r="Y203" s="490" t="s">
        <v>1404</v>
      </c>
      <c r="Z203" s="572" t="s">
        <v>65</v>
      </c>
      <c r="AA203" s="12" t="s">
        <v>1668</v>
      </c>
      <c r="AB203" s="182" t="s">
        <v>67</v>
      </c>
      <c r="AC203" s="12" t="s">
        <v>68</v>
      </c>
      <c r="AD203" s="516" t="s">
        <v>1669</v>
      </c>
      <c r="AE203" s="38"/>
      <c r="AF203" s="38"/>
      <c r="AG203" s="38"/>
      <c r="AH203" s="38"/>
      <c r="AI203" s="1"/>
      <c r="AJ203" s="1"/>
      <c r="AK203" s="1"/>
      <c r="AL203" s="1"/>
    </row>
    <row r="204" spans="1:38" s="39" customFormat="1" ht="21" customHeight="1" x14ac:dyDescent="0.25">
      <c r="A204" s="40">
        <v>200</v>
      </c>
      <c r="B204" s="53" t="s">
        <v>460</v>
      </c>
      <c r="C204" s="42" t="s">
        <v>283</v>
      </c>
      <c r="D204" s="53" t="s">
        <v>413</v>
      </c>
      <c r="E204" s="53" t="s">
        <v>455</v>
      </c>
      <c r="F204" s="42" t="s">
        <v>461</v>
      </c>
      <c r="G204" s="53">
        <v>1206004</v>
      </c>
      <c r="H204" s="491">
        <v>45533</v>
      </c>
      <c r="I204" s="526">
        <f t="shared" si="3"/>
        <v>47724</v>
      </c>
      <c r="J204" s="42" t="s">
        <v>462</v>
      </c>
      <c r="K204" s="42" t="s">
        <v>463</v>
      </c>
      <c r="L204" s="42" t="s">
        <v>464</v>
      </c>
      <c r="M204" s="47"/>
      <c r="N204" s="47"/>
      <c r="O204" s="47"/>
      <c r="P204" s="47"/>
      <c r="Q204" s="504" t="s">
        <v>1405</v>
      </c>
      <c r="R204" s="47"/>
      <c r="S204" s="47"/>
      <c r="T204" s="47"/>
      <c r="U204" s="47"/>
      <c r="V204" s="47"/>
      <c r="W204" s="47"/>
      <c r="X204" s="47"/>
      <c r="Y204" s="490" t="s">
        <v>1404</v>
      </c>
      <c r="Z204" s="572" t="s">
        <v>80</v>
      </c>
      <c r="AA204" s="12" t="s">
        <v>465</v>
      </c>
      <c r="AB204" s="182" t="s">
        <v>83</v>
      </c>
      <c r="AC204" s="12" t="s">
        <v>1419</v>
      </c>
      <c r="AD204" s="516" t="s">
        <v>1538</v>
      </c>
      <c r="AE204" s="38"/>
      <c r="AF204" s="38"/>
      <c r="AG204" s="38"/>
      <c r="AH204" s="38"/>
      <c r="AI204" s="1"/>
      <c r="AJ204" s="1"/>
      <c r="AK204" s="1"/>
      <c r="AL204" s="1"/>
    </row>
    <row r="205" spans="1:38" s="39" customFormat="1" x14ac:dyDescent="0.25">
      <c r="A205" s="40">
        <v>201</v>
      </c>
      <c r="B205" s="53" t="s">
        <v>432</v>
      </c>
      <c r="C205" s="42" t="s">
        <v>283</v>
      </c>
      <c r="D205" s="53" t="s">
        <v>413</v>
      </c>
      <c r="E205" s="53" t="s">
        <v>422</v>
      </c>
      <c r="F205" s="42" t="s">
        <v>433</v>
      </c>
      <c r="G205" s="53">
        <v>1511009</v>
      </c>
      <c r="H205" s="491">
        <v>45564</v>
      </c>
      <c r="I205" s="526">
        <f t="shared" si="3"/>
        <v>47755</v>
      </c>
      <c r="J205" s="42" t="s">
        <v>434</v>
      </c>
      <c r="K205" s="42" t="s">
        <v>435</v>
      </c>
      <c r="L205" s="42" t="s">
        <v>436</v>
      </c>
      <c r="M205" s="47"/>
      <c r="N205" s="47"/>
      <c r="O205" s="47"/>
      <c r="P205" s="47"/>
      <c r="Q205" s="504" t="s">
        <v>1405</v>
      </c>
      <c r="R205" s="47"/>
      <c r="S205" s="47"/>
      <c r="T205" s="47"/>
      <c r="U205" s="47"/>
      <c r="V205" s="47"/>
      <c r="W205" s="47"/>
      <c r="X205" s="47"/>
      <c r="Y205" s="490" t="s">
        <v>1404</v>
      </c>
      <c r="Z205" s="572" t="s">
        <v>80</v>
      </c>
      <c r="AA205" s="12" t="s">
        <v>437</v>
      </c>
      <c r="AB205" s="182" t="s">
        <v>83</v>
      </c>
      <c r="AC205" s="12" t="s">
        <v>1419</v>
      </c>
      <c r="AD205" s="516" t="s">
        <v>1530</v>
      </c>
    </row>
    <row r="206" spans="1:38" s="39" customFormat="1" x14ac:dyDescent="0.25">
      <c r="A206" s="40">
        <v>202</v>
      </c>
      <c r="B206" s="53" t="s">
        <v>492</v>
      </c>
      <c r="C206" s="42" t="s">
        <v>283</v>
      </c>
      <c r="D206" s="53" t="s">
        <v>413</v>
      </c>
      <c r="E206" s="53" t="s">
        <v>493</v>
      </c>
      <c r="F206" s="42" t="s">
        <v>494</v>
      </c>
      <c r="G206" s="53">
        <v>1105005</v>
      </c>
      <c r="H206" s="491">
        <v>45625</v>
      </c>
      <c r="I206" s="526">
        <f t="shared" si="3"/>
        <v>47816</v>
      </c>
      <c r="J206" s="42" t="s">
        <v>495</v>
      </c>
      <c r="K206" s="42" t="s">
        <v>496</v>
      </c>
      <c r="L206" s="42" t="s">
        <v>497</v>
      </c>
      <c r="M206" s="47"/>
      <c r="N206" s="47"/>
      <c r="O206" s="47"/>
      <c r="P206" s="47"/>
      <c r="Q206" s="504" t="s">
        <v>1405</v>
      </c>
      <c r="R206" s="47"/>
      <c r="S206" s="47"/>
      <c r="T206" s="47"/>
      <c r="U206" s="47"/>
      <c r="V206" s="47"/>
      <c r="W206" s="47"/>
      <c r="X206" s="47"/>
      <c r="Y206" s="490" t="s">
        <v>1404</v>
      </c>
      <c r="Z206" s="572" t="s">
        <v>340</v>
      </c>
      <c r="AA206" s="12" t="s">
        <v>498</v>
      </c>
      <c r="AB206" s="182" t="s">
        <v>343</v>
      </c>
      <c r="AC206" s="12" t="s">
        <v>390</v>
      </c>
      <c r="AD206" s="516" t="s">
        <v>1552</v>
      </c>
      <c r="AE206" s="38"/>
      <c r="AF206" s="38"/>
      <c r="AG206" s="38"/>
      <c r="AH206" s="38"/>
      <c r="AI206" s="1"/>
      <c r="AJ206" s="1"/>
      <c r="AK206" s="1"/>
      <c r="AL206" s="1"/>
    </row>
    <row r="207" spans="1:38" s="39" customFormat="1" x14ac:dyDescent="0.25">
      <c r="A207" s="40">
        <v>203</v>
      </c>
      <c r="B207" s="53" t="s">
        <v>421</v>
      </c>
      <c r="C207" s="42" t="s">
        <v>283</v>
      </c>
      <c r="D207" s="53" t="s">
        <v>413</v>
      </c>
      <c r="E207" s="53" t="s">
        <v>422</v>
      </c>
      <c r="F207" s="53" t="s">
        <v>423</v>
      </c>
      <c r="G207" s="53">
        <v>1405013</v>
      </c>
      <c r="H207" s="491">
        <v>45744</v>
      </c>
      <c r="I207" s="526">
        <f t="shared" si="3"/>
        <v>47935</v>
      </c>
      <c r="J207" s="42" t="s">
        <v>424</v>
      </c>
      <c r="K207" s="42" t="s">
        <v>425</v>
      </c>
      <c r="L207" s="42" t="s">
        <v>426</v>
      </c>
      <c r="M207" s="47"/>
      <c r="N207" s="47"/>
      <c r="O207" s="47"/>
      <c r="P207" s="47"/>
      <c r="Q207" s="504" t="s">
        <v>1405</v>
      </c>
      <c r="R207" s="47"/>
      <c r="S207" s="47"/>
      <c r="T207" s="47"/>
      <c r="U207" s="47"/>
      <c r="V207" s="47"/>
      <c r="W207" s="47"/>
      <c r="X207" s="47"/>
      <c r="Y207" s="490" t="s">
        <v>1404</v>
      </c>
      <c r="Z207" s="572" t="s">
        <v>165</v>
      </c>
      <c r="AA207" s="12" t="s">
        <v>427</v>
      </c>
      <c r="AB207" s="182" t="s">
        <v>167</v>
      </c>
      <c r="AC207" s="12" t="s">
        <v>168</v>
      </c>
      <c r="AD207" s="516" t="s">
        <v>1528</v>
      </c>
      <c r="AE207" s="38"/>
      <c r="AF207" s="38"/>
      <c r="AG207" s="38"/>
      <c r="AH207" s="38"/>
      <c r="AI207" s="1"/>
      <c r="AJ207" s="1"/>
      <c r="AK207" s="1"/>
      <c r="AL207" s="1"/>
    </row>
    <row r="208" spans="1:38" s="39" customFormat="1" x14ac:dyDescent="0.25">
      <c r="A208" s="40">
        <v>204</v>
      </c>
      <c r="B208" s="53" t="s">
        <v>1662</v>
      </c>
      <c r="C208" s="42" t="s">
        <v>283</v>
      </c>
      <c r="D208" s="43" t="s">
        <v>1026</v>
      </c>
      <c r="E208" s="42" t="s">
        <v>1080</v>
      </c>
      <c r="F208" s="53" t="s">
        <v>1081</v>
      </c>
      <c r="G208" s="53">
        <v>1801027</v>
      </c>
      <c r="H208" s="491">
        <v>45744</v>
      </c>
      <c r="I208" s="526">
        <f t="shared" si="3"/>
        <v>47935</v>
      </c>
      <c r="J208" s="42" t="s">
        <v>1082</v>
      </c>
      <c r="K208" s="53" t="s">
        <v>1083</v>
      </c>
      <c r="L208" s="42" t="s">
        <v>1084</v>
      </c>
      <c r="M208" s="47"/>
      <c r="N208" s="47"/>
      <c r="O208" s="47"/>
      <c r="P208" s="47"/>
      <c r="Q208" s="504" t="s">
        <v>1405</v>
      </c>
      <c r="R208" s="47"/>
      <c r="S208" s="47"/>
      <c r="T208" s="47"/>
      <c r="U208" s="47"/>
      <c r="V208" s="47"/>
      <c r="W208" s="47"/>
      <c r="X208" s="47"/>
      <c r="Y208" s="490" t="s">
        <v>1404</v>
      </c>
      <c r="Z208" s="572" t="s">
        <v>165</v>
      </c>
      <c r="AA208" s="12" t="s">
        <v>427</v>
      </c>
      <c r="AB208" s="182" t="s">
        <v>167</v>
      </c>
      <c r="AC208" s="12" t="s">
        <v>168</v>
      </c>
      <c r="AD208" s="516" t="s">
        <v>1528</v>
      </c>
      <c r="AE208" s="38"/>
      <c r="AF208" s="38"/>
      <c r="AG208" s="38"/>
      <c r="AH208" s="38"/>
      <c r="AI208" s="1"/>
      <c r="AJ208" s="1"/>
      <c r="AK208" s="1"/>
      <c r="AL208" s="1"/>
    </row>
    <row r="209" spans="1:38" s="39" customFormat="1" x14ac:dyDescent="0.25">
      <c r="A209" s="40">
        <v>205</v>
      </c>
      <c r="B209" s="53" t="s">
        <v>581</v>
      </c>
      <c r="C209" s="42" t="s">
        <v>283</v>
      </c>
      <c r="D209" s="53" t="s">
        <v>541</v>
      </c>
      <c r="E209" s="43" t="s">
        <v>576</v>
      </c>
      <c r="F209" s="45" t="s">
        <v>582</v>
      </c>
      <c r="G209" s="53">
        <v>1604003</v>
      </c>
      <c r="H209" s="491">
        <v>45744</v>
      </c>
      <c r="I209" s="526">
        <f t="shared" si="3"/>
        <v>47935</v>
      </c>
      <c r="J209" s="42" t="s">
        <v>583</v>
      </c>
      <c r="K209" s="42" t="s">
        <v>584</v>
      </c>
      <c r="L209" s="42" t="s">
        <v>585</v>
      </c>
      <c r="M209" s="47"/>
      <c r="N209" s="47"/>
      <c r="O209" s="47"/>
      <c r="P209" s="47"/>
      <c r="Q209" s="504" t="s">
        <v>1405</v>
      </c>
      <c r="R209" s="47"/>
      <c r="S209" s="47"/>
      <c r="T209" s="47"/>
      <c r="U209" s="47"/>
      <c r="V209" s="47"/>
      <c r="W209" s="47"/>
      <c r="X209" s="47"/>
      <c r="Y209" s="490" t="s">
        <v>1404</v>
      </c>
      <c r="Z209" s="572" t="s">
        <v>165</v>
      </c>
      <c r="AA209" s="12" t="s">
        <v>427</v>
      </c>
      <c r="AB209" s="182" t="s">
        <v>167</v>
      </c>
      <c r="AC209" s="12" t="s">
        <v>168</v>
      </c>
      <c r="AD209" s="516" t="s">
        <v>1528</v>
      </c>
      <c r="AE209" s="38"/>
      <c r="AF209" s="38"/>
      <c r="AG209" s="38"/>
      <c r="AH209" s="38"/>
      <c r="AI209" s="1"/>
      <c r="AJ209" s="1"/>
      <c r="AK209" s="1"/>
      <c r="AL209" s="1"/>
    </row>
    <row r="210" spans="1:38" s="39" customFormat="1" x14ac:dyDescent="0.25">
      <c r="A210" s="40">
        <v>206</v>
      </c>
      <c r="B210" s="53" t="s">
        <v>1276</v>
      </c>
      <c r="C210" s="42" t="s">
        <v>283</v>
      </c>
      <c r="D210" s="42" t="s">
        <v>1120</v>
      </c>
      <c r="E210" s="53" t="s">
        <v>1225</v>
      </c>
      <c r="F210" s="53" t="s">
        <v>1277</v>
      </c>
      <c r="G210" s="53">
        <v>1703006</v>
      </c>
      <c r="H210" s="491">
        <v>45804</v>
      </c>
      <c r="I210" s="526">
        <f t="shared" si="3"/>
        <v>47995</v>
      </c>
      <c r="J210" s="53" t="s">
        <v>1278</v>
      </c>
      <c r="K210" s="53" t="s">
        <v>1279</v>
      </c>
      <c r="L210" s="42" t="s">
        <v>1280</v>
      </c>
      <c r="M210" s="47"/>
      <c r="N210" s="47"/>
      <c r="O210" s="47"/>
      <c r="P210" s="47"/>
      <c r="Q210" s="504" t="s">
        <v>1405</v>
      </c>
      <c r="R210" s="47"/>
      <c r="S210" s="47"/>
      <c r="T210" s="47"/>
      <c r="U210" s="47"/>
      <c r="V210" s="47"/>
      <c r="W210" s="47"/>
      <c r="X210" s="47"/>
      <c r="Y210" s="490" t="s">
        <v>1404</v>
      </c>
      <c r="Z210" s="572" t="s">
        <v>65</v>
      </c>
      <c r="AA210" s="12" t="s">
        <v>276</v>
      </c>
      <c r="AB210" s="182" t="s">
        <v>67</v>
      </c>
      <c r="AC210" s="12" t="s">
        <v>68</v>
      </c>
      <c r="AD210" s="516" t="s">
        <v>1438</v>
      </c>
      <c r="AE210" s="38"/>
      <c r="AF210" s="38"/>
      <c r="AG210" s="38"/>
      <c r="AH210" s="38"/>
      <c r="AI210" s="1"/>
      <c r="AJ210" s="1"/>
      <c r="AK210" s="1"/>
      <c r="AL210" s="1"/>
    </row>
    <row r="211" spans="1:38" s="39" customFormat="1" x14ac:dyDescent="0.25">
      <c r="A211" s="40">
        <v>207</v>
      </c>
      <c r="B211" s="53" t="s">
        <v>375</v>
      </c>
      <c r="C211" s="42" t="s">
        <v>283</v>
      </c>
      <c r="D211" s="42" t="s">
        <v>115</v>
      </c>
      <c r="E211" s="53" t="s">
        <v>261</v>
      </c>
      <c r="F211" s="53" t="s">
        <v>1473</v>
      </c>
      <c r="G211" s="53">
        <v>1801046</v>
      </c>
      <c r="H211" s="491">
        <v>46011</v>
      </c>
      <c r="I211" s="526">
        <f t="shared" si="3"/>
        <v>48202</v>
      </c>
      <c r="J211" s="53" t="s">
        <v>1475</v>
      </c>
      <c r="K211" s="53" t="s">
        <v>1476</v>
      </c>
      <c r="L211" s="53" t="s">
        <v>1477</v>
      </c>
      <c r="M211" s="47"/>
      <c r="N211" s="47"/>
      <c r="O211" s="47"/>
      <c r="P211" s="47"/>
      <c r="Q211" s="504" t="s">
        <v>1405</v>
      </c>
      <c r="R211" s="47"/>
      <c r="S211" s="47"/>
      <c r="T211" s="47"/>
      <c r="U211" s="47"/>
      <c r="V211" s="47"/>
      <c r="W211" s="47"/>
      <c r="X211" s="47"/>
      <c r="Y211" s="490" t="s">
        <v>1404</v>
      </c>
      <c r="Z211" s="572" t="s">
        <v>65</v>
      </c>
      <c r="AA211" s="12" t="s">
        <v>1478</v>
      </c>
      <c r="AB211" s="68" t="s">
        <v>67</v>
      </c>
      <c r="AC211" s="58" t="s">
        <v>68</v>
      </c>
      <c r="AD211" s="516" t="s">
        <v>1479</v>
      </c>
      <c r="AE211" s="38"/>
      <c r="AF211" s="38"/>
      <c r="AG211" s="38"/>
      <c r="AH211" s="38"/>
      <c r="AI211" s="1"/>
      <c r="AJ211" s="1"/>
      <c r="AK211" s="1"/>
      <c r="AL211" s="1"/>
    </row>
    <row r="212" spans="1:38" s="39" customFormat="1" x14ac:dyDescent="0.25">
      <c r="A212" s="40">
        <v>208</v>
      </c>
      <c r="B212" s="53" t="s">
        <v>528</v>
      </c>
      <c r="C212" s="42" t="s">
        <v>58</v>
      </c>
      <c r="D212" s="42" t="s">
        <v>510</v>
      </c>
      <c r="E212" s="53" t="s">
        <v>510</v>
      </c>
      <c r="F212" s="53" t="s">
        <v>1558</v>
      </c>
      <c r="G212" s="53" t="s">
        <v>32</v>
      </c>
      <c r="H212" s="491">
        <v>43796</v>
      </c>
      <c r="I212" s="526">
        <f t="shared" si="3"/>
        <v>45988</v>
      </c>
      <c r="J212" s="53" t="s">
        <v>530</v>
      </c>
      <c r="K212" s="53" t="s">
        <v>531</v>
      </c>
      <c r="L212" s="42" t="s">
        <v>532</v>
      </c>
      <c r="M212" s="47"/>
      <c r="N212" s="47"/>
      <c r="O212" s="47"/>
      <c r="P212" s="47"/>
      <c r="Q212" s="47"/>
      <c r="R212" s="504" t="s">
        <v>1405</v>
      </c>
      <c r="S212" s="47"/>
      <c r="T212" s="47"/>
      <c r="U212" s="47"/>
      <c r="V212" s="47"/>
      <c r="W212" s="47"/>
      <c r="X212" s="47"/>
      <c r="Y212" s="490" t="s">
        <v>1404</v>
      </c>
      <c r="Z212" s="572" t="s">
        <v>65</v>
      </c>
      <c r="AA212" s="12" t="s">
        <v>32</v>
      </c>
      <c r="AB212" s="182" t="s">
        <v>67</v>
      </c>
      <c r="AC212" s="12"/>
      <c r="AD212" s="516" t="s">
        <v>1550</v>
      </c>
      <c r="AE212" s="38"/>
      <c r="AF212" s="38"/>
      <c r="AG212" s="38"/>
      <c r="AH212" s="38"/>
      <c r="AI212" s="1"/>
      <c r="AJ212" s="1"/>
      <c r="AK212" s="1"/>
      <c r="AL212" s="1"/>
    </row>
    <row r="213" spans="1:38" s="39" customFormat="1" x14ac:dyDescent="0.25">
      <c r="A213" s="40">
        <v>209</v>
      </c>
      <c r="B213" s="53" t="s">
        <v>1018</v>
      </c>
      <c r="C213" s="42" t="s">
        <v>179</v>
      </c>
      <c r="D213" s="53" t="s">
        <v>902</v>
      </c>
      <c r="E213" s="53" t="s">
        <v>1004</v>
      </c>
      <c r="F213" s="418" t="s">
        <v>1019</v>
      </c>
      <c r="G213" s="53">
        <v>1503046</v>
      </c>
      <c r="H213" s="491">
        <v>43861</v>
      </c>
      <c r="I213" s="526">
        <f t="shared" si="3"/>
        <v>46053</v>
      </c>
      <c r="J213" s="53" t="s">
        <v>1020</v>
      </c>
      <c r="K213" s="53" t="s">
        <v>1021</v>
      </c>
      <c r="L213" s="42" t="s">
        <v>1022</v>
      </c>
      <c r="M213" s="47"/>
      <c r="N213" s="47"/>
      <c r="O213" s="47"/>
      <c r="P213" s="47"/>
      <c r="Q213" s="47"/>
      <c r="R213" s="504" t="s">
        <v>1405</v>
      </c>
      <c r="S213" s="47"/>
      <c r="T213" s="47"/>
      <c r="U213" s="47"/>
      <c r="V213" s="47"/>
      <c r="W213" s="47"/>
      <c r="X213" s="47"/>
      <c r="Y213" s="490" t="s">
        <v>1404</v>
      </c>
      <c r="Z213" s="572" t="s">
        <v>1409</v>
      </c>
      <c r="AA213" s="12" t="s">
        <v>1589</v>
      </c>
      <c r="AB213" s="182" t="s">
        <v>1411</v>
      </c>
      <c r="AC213" s="12" t="s">
        <v>1423</v>
      </c>
      <c r="AD213" s="516" t="s">
        <v>1590</v>
      </c>
      <c r="AE213" s="38"/>
      <c r="AF213" s="38"/>
      <c r="AG213" s="38"/>
      <c r="AH213" s="38"/>
      <c r="AI213" s="1"/>
      <c r="AJ213" s="1"/>
      <c r="AK213" s="1"/>
      <c r="AL213" s="1"/>
    </row>
    <row r="214" spans="1:38" s="39" customFormat="1" ht="21" customHeight="1" x14ac:dyDescent="0.25">
      <c r="A214" s="40">
        <v>210</v>
      </c>
      <c r="B214" s="53" t="s">
        <v>304</v>
      </c>
      <c r="C214" s="42" t="s">
        <v>58</v>
      </c>
      <c r="D214" s="42" t="s">
        <v>115</v>
      </c>
      <c r="E214" s="42" t="s">
        <v>261</v>
      </c>
      <c r="F214" s="45" t="s">
        <v>305</v>
      </c>
      <c r="G214" s="53">
        <v>2302029</v>
      </c>
      <c r="H214" s="491">
        <v>44406</v>
      </c>
      <c r="I214" s="526">
        <f t="shared" si="3"/>
        <v>46597</v>
      </c>
      <c r="J214" s="53" t="s">
        <v>306</v>
      </c>
      <c r="K214" s="53" t="s">
        <v>307</v>
      </c>
      <c r="L214" s="42" t="s">
        <v>308</v>
      </c>
      <c r="M214" s="47"/>
      <c r="N214" s="47"/>
      <c r="O214" s="47"/>
      <c r="P214" s="47"/>
      <c r="Q214" s="47"/>
      <c r="R214" s="504" t="s">
        <v>1405</v>
      </c>
      <c r="S214" s="47"/>
      <c r="T214" s="47"/>
      <c r="U214" s="47"/>
      <c r="V214" s="47"/>
      <c r="W214" s="47"/>
      <c r="X214" s="47"/>
      <c r="Y214" s="490" t="s">
        <v>1404</v>
      </c>
      <c r="Z214" s="572" t="s">
        <v>65</v>
      </c>
      <c r="AA214" s="12" t="s">
        <v>1432</v>
      </c>
      <c r="AB214" s="182" t="s">
        <v>67</v>
      </c>
      <c r="AC214" s="56" t="s">
        <v>68</v>
      </c>
      <c r="AD214" s="516" t="s">
        <v>1433</v>
      </c>
    </row>
    <row r="215" spans="1:38" s="39" customFormat="1" ht="21" customHeight="1" x14ac:dyDescent="0.25">
      <c r="A215" s="40">
        <v>211</v>
      </c>
      <c r="B215" s="53" t="s">
        <v>965</v>
      </c>
      <c r="C215" s="42" t="s">
        <v>58</v>
      </c>
      <c r="D215" s="53" t="s">
        <v>902</v>
      </c>
      <c r="E215" s="53" t="s">
        <v>939</v>
      </c>
      <c r="F215" s="53" t="s">
        <v>1640</v>
      </c>
      <c r="G215" s="53">
        <v>1603090</v>
      </c>
      <c r="H215" s="491">
        <v>44406</v>
      </c>
      <c r="I215" s="526">
        <f t="shared" si="3"/>
        <v>46597</v>
      </c>
      <c r="J215" s="53" t="s">
        <v>967</v>
      </c>
      <c r="K215" s="53" t="s">
        <v>968</v>
      </c>
      <c r="L215" s="42" t="s">
        <v>969</v>
      </c>
      <c r="M215" s="47"/>
      <c r="N215" s="47"/>
      <c r="O215" s="47"/>
      <c r="P215" s="47"/>
      <c r="Q215" s="47"/>
      <c r="R215" s="504" t="s">
        <v>1405</v>
      </c>
      <c r="S215" s="47"/>
      <c r="T215" s="47"/>
      <c r="U215" s="47"/>
      <c r="V215" s="47"/>
      <c r="W215" s="47"/>
      <c r="X215" s="47"/>
      <c r="Y215" s="490" t="s">
        <v>1404</v>
      </c>
      <c r="Z215" s="572" t="s">
        <v>65</v>
      </c>
      <c r="AA215" s="12" t="s">
        <v>1432</v>
      </c>
      <c r="AB215" s="182" t="s">
        <v>67</v>
      </c>
      <c r="AC215" s="56" t="s">
        <v>68</v>
      </c>
      <c r="AD215" s="516" t="s">
        <v>1433</v>
      </c>
      <c r="AE215" s="38"/>
      <c r="AF215" s="38"/>
      <c r="AG215" s="38"/>
      <c r="AH215" s="38"/>
      <c r="AI215" s="1"/>
      <c r="AJ215" s="1"/>
      <c r="AK215" s="1"/>
      <c r="AL215" s="1"/>
    </row>
    <row r="216" spans="1:38" s="39" customFormat="1" x14ac:dyDescent="0.25">
      <c r="A216" s="40">
        <v>212</v>
      </c>
      <c r="B216" s="53" t="s">
        <v>519</v>
      </c>
      <c r="C216" s="42" t="s">
        <v>58</v>
      </c>
      <c r="D216" s="42" t="s">
        <v>510</v>
      </c>
      <c r="E216" s="53" t="s">
        <v>510</v>
      </c>
      <c r="F216" s="53" t="s">
        <v>520</v>
      </c>
      <c r="G216" s="53">
        <v>1108007</v>
      </c>
      <c r="H216" s="491">
        <v>44620</v>
      </c>
      <c r="I216" s="526">
        <f t="shared" si="3"/>
        <v>46811</v>
      </c>
      <c r="J216" s="53" t="s">
        <v>521</v>
      </c>
      <c r="K216" s="53" t="s">
        <v>522</v>
      </c>
      <c r="L216" s="42" t="s">
        <v>523</v>
      </c>
      <c r="M216" s="47"/>
      <c r="N216" s="47"/>
      <c r="O216" s="47"/>
      <c r="P216" s="47"/>
      <c r="Q216" s="47"/>
      <c r="R216" s="504" t="s">
        <v>1405</v>
      </c>
      <c r="S216" s="47"/>
      <c r="T216" s="47"/>
      <c r="U216" s="47"/>
      <c r="V216" s="47"/>
      <c r="W216" s="47"/>
      <c r="X216" s="47"/>
      <c r="Y216" s="490" t="s">
        <v>1404</v>
      </c>
      <c r="Z216" s="573" t="s">
        <v>65</v>
      </c>
      <c r="AA216" s="58" t="s">
        <v>1556</v>
      </c>
      <c r="AB216" s="68" t="s">
        <v>67</v>
      </c>
      <c r="AC216" s="56" t="s">
        <v>68</v>
      </c>
      <c r="AD216" s="516" t="s">
        <v>1495</v>
      </c>
    </row>
    <row r="217" spans="1:38" s="39" customFormat="1" x14ac:dyDescent="0.25">
      <c r="A217" s="40">
        <v>213</v>
      </c>
      <c r="B217" s="53" t="s">
        <v>271</v>
      </c>
      <c r="C217" s="42" t="s">
        <v>58</v>
      </c>
      <c r="D217" s="42" t="s">
        <v>115</v>
      </c>
      <c r="E217" s="53" t="s">
        <v>261</v>
      </c>
      <c r="F217" s="416" t="s">
        <v>272</v>
      </c>
      <c r="G217" s="53">
        <v>1701036</v>
      </c>
      <c r="H217" s="491">
        <v>45804</v>
      </c>
      <c r="I217" s="526">
        <f t="shared" si="3"/>
        <v>47995</v>
      </c>
      <c r="J217" s="53" t="s">
        <v>273</v>
      </c>
      <c r="K217" s="53" t="s">
        <v>274</v>
      </c>
      <c r="L217" s="42" t="s">
        <v>275</v>
      </c>
      <c r="M217" s="47"/>
      <c r="N217" s="47"/>
      <c r="O217" s="47"/>
      <c r="P217" s="47"/>
      <c r="Q217" s="47"/>
      <c r="R217" s="504" t="s">
        <v>1405</v>
      </c>
      <c r="S217" s="47"/>
      <c r="T217" s="47"/>
      <c r="U217" s="47"/>
      <c r="V217" s="47"/>
      <c r="W217" s="47"/>
      <c r="X217" s="47"/>
      <c r="Y217" s="490" t="s">
        <v>1404</v>
      </c>
      <c r="Z217" s="572" t="s">
        <v>65</v>
      </c>
      <c r="AA217" s="12" t="s">
        <v>276</v>
      </c>
      <c r="AB217" s="182" t="s">
        <v>67</v>
      </c>
      <c r="AC217" s="12" t="s">
        <v>68</v>
      </c>
      <c r="AD217" s="516" t="s">
        <v>1438</v>
      </c>
      <c r="AE217" s="38"/>
      <c r="AF217" s="38"/>
      <c r="AG217" s="38"/>
      <c r="AH217" s="38"/>
      <c r="AI217" s="1"/>
      <c r="AJ217" s="1"/>
      <c r="AK217" s="1"/>
      <c r="AL217" s="1"/>
    </row>
    <row r="218" spans="1:38" s="39" customFormat="1" x14ac:dyDescent="0.25">
      <c r="A218" s="40">
        <v>214</v>
      </c>
      <c r="B218" s="53" t="s">
        <v>114</v>
      </c>
      <c r="C218" s="42" t="s">
        <v>58</v>
      </c>
      <c r="D218" s="42" t="s">
        <v>115</v>
      </c>
      <c r="E218" s="42" t="s">
        <v>116</v>
      </c>
      <c r="F218" s="53" t="s">
        <v>1437</v>
      </c>
      <c r="G218" s="53">
        <v>1510015</v>
      </c>
      <c r="H218" s="491">
        <v>45835</v>
      </c>
      <c r="I218" s="526">
        <f t="shared" si="3"/>
        <v>48026</v>
      </c>
      <c r="J218" s="425" t="s">
        <v>118</v>
      </c>
      <c r="K218" s="53" t="s">
        <v>119</v>
      </c>
      <c r="L218" s="42" t="s">
        <v>120</v>
      </c>
      <c r="M218" s="47"/>
      <c r="N218" s="47"/>
      <c r="O218" s="47"/>
      <c r="P218" s="47"/>
      <c r="Q218" s="47"/>
      <c r="R218" s="504" t="s">
        <v>1405</v>
      </c>
      <c r="S218" s="47"/>
      <c r="T218" s="47"/>
      <c r="U218" s="47"/>
      <c r="V218" s="47"/>
      <c r="W218" s="47"/>
      <c r="X218" s="47"/>
      <c r="Y218" s="490" t="s">
        <v>1404</v>
      </c>
      <c r="Z218" s="572" t="s">
        <v>65</v>
      </c>
      <c r="AA218" s="56" t="s">
        <v>121</v>
      </c>
      <c r="AB218" s="182" t="s">
        <v>67</v>
      </c>
      <c r="AC218" s="12" t="s">
        <v>68</v>
      </c>
      <c r="AD218" s="516" t="s">
        <v>1438</v>
      </c>
      <c r="AE218" s="38"/>
      <c r="AF218" s="38"/>
      <c r="AG218" s="38"/>
      <c r="AH218" s="38"/>
      <c r="AI218" s="1"/>
      <c r="AJ218" s="1"/>
      <c r="AK218" s="1"/>
      <c r="AL218" s="1"/>
    </row>
    <row r="219" spans="1:38" s="39" customFormat="1" x14ac:dyDescent="0.25">
      <c r="A219" s="40">
        <v>215</v>
      </c>
      <c r="B219" s="65" t="s">
        <v>861</v>
      </c>
      <c r="C219" s="42" t="s">
        <v>58</v>
      </c>
      <c r="D219" s="53" t="s">
        <v>823</v>
      </c>
      <c r="E219" s="53" t="s">
        <v>824</v>
      </c>
      <c r="F219" s="53" t="s">
        <v>862</v>
      </c>
      <c r="G219" s="53">
        <v>1204007</v>
      </c>
      <c r="H219" s="491">
        <v>45076</v>
      </c>
      <c r="I219" s="526">
        <f t="shared" si="3"/>
        <v>47268</v>
      </c>
      <c r="J219" s="53" t="s">
        <v>863</v>
      </c>
      <c r="K219" s="53" t="s">
        <v>864</v>
      </c>
      <c r="L219" s="42" t="s">
        <v>865</v>
      </c>
      <c r="M219" s="47"/>
      <c r="N219" s="47"/>
      <c r="O219" s="47"/>
      <c r="P219" s="47"/>
      <c r="Q219" s="47"/>
      <c r="R219" s="47"/>
      <c r="S219" s="504" t="s">
        <v>1405</v>
      </c>
      <c r="T219" s="47"/>
      <c r="U219" s="47"/>
      <c r="V219" s="47"/>
      <c r="W219" s="47"/>
      <c r="X219" s="47"/>
      <c r="Y219" s="490" t="s">
        <v>1404</v>
      </c>
      <c r="Z219" s="572" t="s">
        <v>1425</v>
      </c>
      <c r="AA219" s="12" t="s">
        <v>1541</v>
      </c>
      <c r="AB219" s="182" t="s">
        <v>1427</v>
      </c>
      <c r="AC219" s="12" t="s">
        <v>32</v>
      </c>
      <c r="AD219" s="516" t="s">
        <v>1542</v>
      </c>
      <c r="AE219" s="38"/>
      <c r="AF219" s="38"/>
      <c r="AG219" s="38"/>
      <c r="AH219" s="38"/>
      <c r="AI219" s="1"/>
      <c r="AJ219" s="1"/>
      <c r="AK219" s="1"/>
      <c r="AL219" s="1"/>
    </row>
    <row r="220" spans="1:38" s="39" customFormat="1" x14ac:dyDescent="0.25">
      <c r="A220" s="40">
        <v>216</v>
      </c>
      <c r="B220" s="65" t="s">
        <v>701</v>
      </c>
      <c r="C220" s="42" t="s">
        <v>58</v>
      </c>
      <c r="D220" s="59" t="s">
        <v>673</v>
      </c>
      <c r="E220" s="42" t="s">
        <v>674</v>
      </c>
      <c r="F220" s="53" t="s">
        <v>702</v>
      </c>
      <c r="G220" s="53">
        <v>1108033</v>
      </c>
      <c r="H220" s="491">
        <v>45290</v>
      </c>
      <c r="I220" s="526">
        <f t="shared" si="3"/>
        <v>47482</v>
      </c>
      <c r="J220" s="53" t="s">
        <v>703</v>
      </c>
      <c r="K220" s="53" t="s">
        <v>704</v>
      </c>
      <c r="L220" s="42" t="s">
        <v>705</v>
      </c>
      <c r="M220" s="47"/>
      <c r="N220" s="47"/>
      <c r="O220" s="47"/>
      <c r="P220" s="47"/>
      <c r="Q220" s="47"/>
      <c r="R220" s="47"/>
      <c r="S220" s="504" t="s">
        <v>1405</v>
      </c>
      <c r="T220" s="47"/>
      <c r="U220" s="47"/>
      <c r="V220" s="47"/>
      <c r="W220" s="47"/>
      <c r="X220" s="47"/>
      <c r="Y220" s="490" t="s">
        <v>1404</v>
      </c>
      <c r="Z220" s="572" t="s">
        <v>65</v>
      </c>
      <c r="AA220" s="12" t="s">
        <v>1594</v>
      </c>
      <c r="AB220" s="182" t="s">
        <v>67</v>
      </c>
      <c r="AC220" s="12" t="s">
        <v>68</v>
      </c>
      <c r="AD220" s="516" t="s">
        <v>1595</v>
      </c>
      <c r="AE220" s="38"/>
      <c r="AF220" s="38"/>
      <c r="AG220" s="38"/>
      <c r="AH220" s="38"/>
      <c r="AI220" s="1"/>
      <c r="AJ220" s="1"/>
      <c r="AK220" s="1"/>
      <c r="AL220" s="1"/>
    </row>
    <row r="221" spans="1:38" s="39" customFormat="1" x14ac:dyDescent="0.25">
      <c r="A221" s="40">
        <v>217</v>
      </c>
      <c r="B221" s="65" t="s">
        <v>333</v>
      </c>
      <c r="C221" s="42" t="s">
        <v>334</v>
      </c>
      <c r="D221" s="42" t="s">
        <v>327</v>
      </c>
      <c r="E221" s="53" t="s">
        <v>328</v>
      </c>
      <c r="F221" s="59" t="s">
        <v>335</v>
      </c>
      <c r="G221" s="53">
        <v>1702001</v>
      </c>
      <c r="H221" s="491">
        <v>45655</v>
      </c>
      <c r="I221" s="526">
        <f t="shared" si="3"/>
        <v>47846</v>
      </c>
      <c r="J221" s="42" t="s">
        <v>336</v>
      </c>
      <c r="K221" s="42" t="s">
        <v>337</v>
      </c>
      <c r="L221" s="42" t="s">
        <v>338</v>
      </c>
      <c r="M221" s="47"/>
      <c r="N221" s="47"/>
      <c r="O221" s="47"/>
      <c r="P221" s="47"/>
      <c r="Q221" s="47"/>
      <c r="R221" s="47"/>
      <c r="S221" s="47"/>
      <c r="T221" s="504" t="s">
        <v>1405</v>
      </c>
      <c r="U221" s="47"/>
      <c r="V221" s="47"/>
      <c r="W221" s="47"/>
      <c r="X221" s="47"/>
      <c r="Y221" s="490" t="s">
        <v>1404</v>
      </c>
      <c r="Z221" s="572" t="s">
        <v>849</v>
      </c>
      <c r="AA221" s="12" t="s">
        <v>850</v>
      </c>
      <c r="AB221" s="182" t="s">
        <v>343</v>
      </c>
      <c r="AC221" s="12" t="s">
        <v>390</v>
      </c>
      <c r="AD221" s="516" t="s">
        <v>1506</v>
      </c>
    </row>
    <row r="222" spans="1:38" s="39" customFormat="1" x14ac:dyDescent="0.25">
      <c r="A222" s="40">
        <v>218</v>
      </c>
      <c r="B222" s="53" t="s">
        <v>402</v>
      </c>
      <c r="C222" s="42" t="s">
        <v>334</v>
      </c>
      <c r="D222" s="42" t="s">
        <v>327</v>
      </c>
      <c r="E222" s="42" t="s">
        <v>392</v>
      </c>
      <c r="F222" s="53" t="s">
        <v>403</v>
      </c>
      <c r="G222" s="53">
        <v>1702001</v>
      </c>
      <c r="H222" s="491">
        <v>45686</v>
      </c>
      <c r="I222" s="526">
        <f t="shared" si="3"/>
        <v>47877</v>
      </c>
      <c r="J222" s="53" t="s">
        <v>404</v>
      </c>
      <c r="K222" s="53" t="s">
        <v>405</v>
      </c>
      <c r="L222" s="53"/>
      <c r="M222" s="47"/>
      <c r="N222" s="47"/>
      <c r="O222" s="47"/>
      <c r="P222" s="47"/>
      <c r="Q222" s="47"/>
      <c r="R222" s="47"/>
      <c r="S222" s="47"/>
      <c r="T222" s="504" t="s">
        <v>1405</v>
      </c>
      <c r="U222" s="47"/>
      <c r="V222" s="47"/>
      <c r="W222" s="47"/>
      <c r="X222" s="47"/>
      <c r="Y222" s="490" t="s">
        <v>1404</v>
      </c>
      <c r="Z222" s="572" t="s">
        <v>165</v>
      </c>
      <c r="AA222" s="12" t="s">
        <v>1520</v>
      </c>
      <c r="AB222" s="182" t="s">
        <v>167</v>
      </c>
      <c r="AC222" s="12" t="s">
        <v>168</v>
      </c>
      <c r="AD222" s="518" t="s">
        <v>1521</v>
      </c>
      <c r="AE222" s="38"/>
      <c r="AF222" s="38"/>
      <c r="AG222" s="38"/>
      <c r="AH222" s="38"/>
      <c r="AI222" s="1"/>
      <c r="AJ222" s="1"/>
      <c r="AK222" s="1"/>
      <c r="AL222" s="1"/>
    </row>
    <row r="223" spans="1:38" s="39" customFormat="1" x14ac:dyDescent="0.25">
      <c r="A223" s="40">
        <v>219</v>
      </c>
      <c r="B223" s="53" t="s">
        <v>398</v>
      </c>
      <c r="C223" s="42" t="s">
        <v>334</v>
      </c>
      <c r="D223" s="42" t="s">
        <v>327</v>
      </c>
      <c r="E223" s="42" t="s">
        <v>392</v>
      </c>
      <c r="F223" s="53" t="s">
        <v>399</v>
      </c>
      <c r="G223" s="53">
        <v>1702001</v>
      </c>
      <c r="H223" s="491">
        <v>45686</v>
      </c>
      <c r="I223" s="526">
        <f t="shared" si="3"/>
        <v>47877</v>
      </c>
      <c r="J223" s="42" t="s">
        <v>400</v>
      </c>
      <c r="K223" s="53" t="s">
        <v>401</v>
      </c>
      <c r="L223" s="42"/>
      <c r="M223" s="47"/>
      <c r="N223" s="47"/>
      <c r="O223" s="47"/>
      <c r="P223" s="47"/>
      <c r="Q223" s="47"/>
      <c r="R223" s="47"/>
      <c r="S223" s="47"/>
      <c r="T223" s="47"/>
      <c r="U223" s="504" t="s">
        <v>1405</v>
      </c>
      <c r="V223" s="47"/>
      <c r="W223" s="47"/>
      <c r="X223" s="47"/>
      <c r="Y223" s="490" t="s">
        <v>1404</v>
      </c>
      <c r="Z223" s="572" t="s">
        <v>165</v>
      </c>
      <c r="AA223" s="12" t="s">
        <v>1484</v>
      </c>
      <c r="AB223" s="182" t="s">
        <v>167</v>
      </c>
      <c r="AC223" s="12" t="s">
        <v>168</v>
      </c>
      <c r="AD223" s="516" t="s">
        <v>1485</v>
      </c>
      <c r="AE223" s="38"/>
      <c r="AF223" s="38"/>
      <c r="AG223" s="38"/>
      <c r="AH223" s="38"/>
      <c r="AI223" s="1"/>
      <c r="AJ223" s="1"/>
      <c r="AK223" s="1"/>
      <c r="AL223" s="1"/>
    </row>
    <row r="224" spans="1:38" s="39" customFormat="1" x14ac:dyDescent="0.25">
      <c r="A224" s="40">
        <v>220</v>
      </c>
      <c r="B224" s="53" t="s">
        <v>762</v>
      </c>
      <c r="C224" s="42" t="s">
        <v>334</v>
      </c>
      <c r="D224" s="59" t="s">
        <v>673</v>
      </c>
      <c r="E224" s="53" t="s">
        <v>674</v>
      </c>
      <c r="F224" s="53" t="s">
        <v>763</v>
      </c>
      <c r="G224" s="53">
        <v>1105004</v>
      </c>
      <c r="H224" s="491">
        <v>45804</v>
      </c>
      <c r="I224" s="526">
        <f t="shared" si="3"/>
        <v>47995</v>
      </c>
      <c r="J224" s="53" t="s">
        <v>764</v>
      </c>
      <c r="K224" s="53" t="s">
        <v>765</v>
      </c>
      <c r="L224" s="42" t="s">
        <v>766</v>
      </c>
      <c r="M224" s="47"/>
      <c r="N224" s="47"/>
      <c r="O224" s="47"/>
      <c r="P224" s="47"/>
      <c r="Q224" s="47"/>
      <c r="R224" s="47"/>
      <c r="S224" s="47"/>
      <c r="T224" s="47"/>
      <c r="U224" s="504" t="s">
        <v>1405</v>
      </c>
      <c r="V224" s="47"/>
      <c r="W224" s="47"/>
      <c r="X224" s="47"/>
      <c r="Y224" s="490" t="s">
        <v>1404</v>
      </c>
      <c r="Z224" s="572" t="s">
        <v>65</v>
      </c>
      <c r="AA224" s="12" t="s">
        <v>276</v>
      </c>
      <c r="AB224" s="182" t="s">
        <v>67</v>
      </c>
      <c r="AC224" s="12" t="s">
        <v>68</v>
      </c>
      <c r="AD224" s="516" t="s">
        <v>1438</v>
      </c>
      <c r="AE224" s="38"/>
      <c r="AF224" s="38"/>
      <c r="AG224" s="38"/>
      <c r="AH224" s="38"/>
      <c r="AI224" s="1"/>
      <c r="AJ224" s="1"/>
      <c r="AK224" s="1"/>
      <c r="AL224" s="1"/>
    </row>
    <row r="225" spans="1:39" s="39" customFormat="1" x14ac:dyDescent="0.25">
      <c r="A225" s="40">
        <v>221</v>
      </c>
      <c r="B225" s="53" t="s">
        <v>375</v>
      </c>
      <c r="C225" s="42" t="s">
        <v>334</v>
      </c>
      <c r="D225" s="42" t="s">
        <v>327</v>
      </c>
      <c r="E225" s="42" t="s">
        <v>328</v>
      </c>
      <c r="F225" s="42" t="s">
        <v>376</v>
      </c>
      <c r="G225" s="53">
        <v>1702001</v>
      </c>
      <c r="H225" s="491">
        <v>45953</v>
      </c>
      <c r="I225" s="526">
        <f t="shared" si="3"/>
        <v>48144</v>
      </c>
      <c r="J225" s="42" t="s">
        <v>377</v>
      </c>
      <c r="K225" s="53" t="s">
        <v>378</v>
      </c>
      <c r="L225" s="53"/>
      <c r="M225" s="47"/>
      <c r="N225" s="47"/>
      <c r="O225" s="47"/>
      <c r="P225" s="47"/>
      <c r="Q225" s="47"/>
      <c r="R225" s="47"/>
      <c r="S225" s="47"/>
      <c r="T225" s="47"/>
      <c r="U225" s="504" t="s">
        <v>1405</v>
      </c>
      <c r="V225" s="47"/>
      <c r="W225" s="47"/>
      <c r="X225" s="47"/>
      <c r="Y225" s="490" t="s">
        <v>1404</v>
      </c>
      <c r="Z225" s="572" t="s">
        <v>65</v>
      </c>
      <c r="AA225" s="58" t="s">
        <v>380</v>
      </c>
      <c r="AB225" s="182" t="s">
        <v>67</v>
      </c>
      <c r="AC225" s="56" t="s">
        <v>68</v>
      </c>
      <c r="AD225" s="516" t="s">
        <v>1514</v>
      </c>
      <c r="AE225" s="38"/>
      <c r="AF225" s="38"/>
      <c r="AG225" s="38"/>
      <c r="AH225" s="38"/>
      <c r="AI225" s="1"/>
      <c r="AJ225" s="1"/>
      <c r="AK225" s="1"/>
      <c r="AL225" s="1"/>
    </row>
    <row r="226" spans="1:39" s="39" customFormat="1" x14ac:dyDescent="0.25">
      <c r="A226" s="40">
        <v>222</v>
      </c>
      <c r="B226" s="42" t="s">
        <v>721</v>
      </c>
      <c r="C226" s="42" t="s">
        <v>334</v>
      </c>
      <c r="D226" s="59" t="s">
        <v>673</v>
      </c>
      <c r="E226" s="42" t="s">
        <v>674</v>
      </c>
      <c r="F226" s="42" t="s">
        <v>722</v>
      </c>
      <c r="G226" s="53">
        <v>1105004</v>
      </c>
      <c r="H226" s="491">
        <v>44592</v>
      </c>
      <c r="I226" s="526">
        <f t="shared" si="3"/>
        <v>46783</v>
      </c>
      <c r="J226" s="53" t="s">
        <v>723</v>
      </c>
      <c r="K226" s="80" t="s">
        <v>724</v>
      </c>
      <c r="L226" s="42" t="s">
        <v>725</v>
      </c>
      <c r="M226" s="47"/>
      <c r="N226" s="47"/>
      <c r="O226" s="47"/>
      <c r="P226" s="47"/>
      <c r="Q226" s="47"/>
      <c r="R226" s="47"/>
      <c r="S226" s="47"/>
      <c r="T226" s="47"/>
      <c r="U226" s="47"/>
      <c r="V226" s="504" t="s">
        <v>1405</v>
      </c>
      <c r="W226" s="47"/>
      <c r="X226" s="47"/>
      <c r="Y226" s="490" t="s">
        <v>1404</v>
      </c>
      <c r="Z226" s="572" t="s">
        <v>65</v>
      </c>
      <c r="AA226" s="12" t="s">
        <v>1598</v>
      </c>
      <c r="AB226" s="182" t="s">
        <v>67</v>
      </c>
      <c r="AC226" s="12" t="s">
        <v>68</v>
      </c>
      <c r="AD226" s="516" t="s">
        <v>1599</v>
      </c>
      <c r="AE226" s="38"/>
      <c r="AF226" s="38"/>
      <c r="AG226" s="38"/>
      <c r="AH226" s="38"/>
      <c r="AI226" s="1"/>
      <c r="AJ226" s="1"/>
      <c r="AK226" s="1"/>
      <c r="AL226" s="1"/>
    </row>
    <row r="227" spans="1:39" s="39" customFormat="1" x14ac:dyDescent="0.25">
      <c r="A227" s="40">
        <v>223</v>
      </c>
      <c r="B227" s="42" t="s">
        <v>691</v>
      </c>
      <c r="C227" s="42" t="s">
        <v>334</v>
      </c>
      <c r="D227" s="59" t="s">
        <v>673</v>
      </c>
      <c r="E227" s="42" t="s">
        <v>674</v>
      </c>
      <c r="F227" s="42" t="s">
        <v>692</v>
      </c>
      <c r="G227" s="53">
        <v>1105004</v>
      </c>
      <c r="H227" s="491">
        <v>45290</v>
      </c>
      <c r="I227" s="526">
        <f t="shared" si="3"/>
        <v>47482</v>
      </c>
      <c r="J227" s="53" t="s">
        <v>693</v>
      </c>
      <c r="K227" s="53" t="s">
        <v>694</v>
      </c>
      <c r="L227" s="42" t="s">
        <v>695</v>
      </c>
      <c r="M227" s="47"/>
      <c r="N227" s="47"/>
      <c r="O227" s="47"/>
      <c r="P227" s="47"/>
      <c r="Q227" s="47"/>
      <c r="R227" s="47"/>
      <c r="S227" s="47"/>
      <c r="T227" s="47"/>
      <c r="U227" s="47"/>
      <c r="V227" s="504" t="s">
        <v>1405</v>
      </c>
      <c r="W227" s="47"/>
      <c r="X227" s="47"/>
      <c r="Y227" s="490" t="s">
        <v>1404</v>
      </c>
      <c r="Z227" s="572" t="s">
        <v>65</v>
      </c>
      <c r="AA227" s="12" t="s">
        <v>1489</v>
      </c>
      <c r="AB227" s="182" t="s">
        <v>67</v>
      </c>
      <c r="AC227" s="12" t="s">
        <v>68</v>
      </c>
      <c r="AD227" s="516" t="s">
        <v>1490</v>
      </c>
      <c r="AE227" s="38"/>
      <c r="AF227" s="38"/>
      <c r="AG227" s="38"/>
      <c r="AH227" s="38"/>
      <c r="AI227" s="1"/>
      <c r="AJ227" s="1"/>
      <c r="AK227" s="1"/>
      <c r="AL227" s="1"/>
    </row>
    <row r="228" spans="1:39" s="39" customFormat="1" x14ac:dyDescent="0.25">
      <c r="A228" s="40">
        <v>224</v>
      </c>
      <c r="B228" s="53" t="s">
        <v>1596</v>
      </c>
      <c r="C228" s="42" t="s">
        <v>334</v>
      </c>
      <c r="D228" s="59" t="s">
        <v>673</v>
      </c>
      <c r="E228" s="53" t="s">
        <v>674</v>
      </c>
      <c r="F228" s="53" t="s">
        <v>717</v>
      </c>
      <c r="G228" s="53">
        <v>1105004</v>
      </c>
      <c r="H228" s="491">
        <v>45321</v>
      </c>
      <c r="I228" s="526">
        <f t="shared" si="3"/>
        <v>47513</v>
      </c>
      <c r="J228" s="53" t="s">
        <v>1597</v>
      </c>
      <c r="K228" s="80" t="s">
        <v>719</v>
      </c>
      <c r="L228" s="42" t="s">
        <v>720</v>
      </c>
      <c r="M228" s="47"/>
      <c r="N228" s="47"/>
      <c r="O228" s="47"/>
      <c r="P228" s="47"/>
      <c r="Q228" s="47"/>
      <c r="R228" s="47"/>
      <c r="S228" s="47"/>
      <c r="T228" s="47"/>
      <c r="U228" s="47"/>
      <c r="V228" s="504" t="s">
        <v>1405</v>
      </c>
      <c r="W228" s="47"/>
      <c r="X228" s="47"/>
      <c r="Y228" s="490" t="s">
        <v>1404</v>
      </c>
      <c r="Z228" s="572" t="s">
        <v>65</v>
      </c>
      <c r="AA228" s="12" t="s">
        <v>1489</v>
      </c>
      <c r="AB228" s="182" t="s">
        <v>67</v>
      </c>
      <c r="AC228" s="12" t="s">
        <v>68</v>
      </c>
      <c r="AD228" s="516" t="s">
        <v>1490</v>
      </c>
    </row>
    <row r="229" spans="1:39" s="39" customFormat="1" x14ac:dyDescent="0.25">
      <c r="A229" s="40">
        <v>225</v>
      </c>
      <c r="B229" s="42" t="s">
        <v>686</v>
      </c>
      <c r="C229" s="42" t="s">
        <v>334</v>
      </c>
      <c r="D229" s="59" t="s">
        <v>673</v>
      </c>
      <c r="E229" s="42" t="s">
        <v>674</v>
      </c>
      <c r="F229" s="42" t="s">
        <v>687</v>
      </c>
      <c r="G229" s="53">
        <v>1406015</v>
      </c>
      <c r="H229" s="491">
        <v>45502</v>
      </c>
      <c r="I229" s="526">
        <f t="shared" si="3"/>
        <v>47693</v>
      </c>
      <c r="J229" s="42" t="s">
        <v>688</v>
      </c>
      <c r="K229" s="42" t="s">
        <v>32</v>
      </c>
      <c r="L229" s="42" t="s">
        <v>690</v>
      </c>
      <c r="M229" s="47"/>
      <c r="N229" s="47"/>
      <c r="O229" s="47"/>
      <c r="P229" s="47"/>
      <c r="Q229" s="47"/>
      <c r="R229" s="47"/>
      <c r="S229" s="47"/>
      <c r="T229" s="47"/>
      <c r="U229" s="47"/>
      <c r="V229" s="504" t="s">
        <v>1405</v>
      </c>
      <c r="W229" s="47"/>
      <c r="X229" s="47"/>
      <c r="Y229" s="490" t="s">
        <v>1404</v>
      </c>
      <c r="Z229" s="572" t="s">
        <v>80</v>
      </c>
      <c r="AA229" s="12" t="s">
        <v>1591</v>
      </c>
      <c r="AB229" s="182" t="s">
        <v>67</v>
      </c>
      <c r="AC229" s="12" t="s">
        <v>68</v>
      </c>
      <c r="AD229" s="516" t="s">
        <v>1592</v>
      </c>
      <c r="AE229" s="38"/>
      <c r="AF229" s="38"/>
      <c r="AG229" s="38"/>
      <c r="AH229" s="38"/>
      <c r="AI229" s="1"/>
      <c r="AJ229" s="1"/>
      <c r="AK229" s="1"/>
      <c r="AL229" s="1"/>
    </row>
    <row r="230" spans="1:39" s="39" customFormat="1" x14ac:dyDescent="0.25">
      <c r="A230" s="40">
        <v>226</v>
      </c>
      <c r="B230" s="53" t="s">
        <v>672</v>
      </c>
      <c r="C230" s="42" t="s">
        <v>334</v>
      </c>
      <c r="D230" s="59" t="s">
        <v>673</v>
      </c>
      <c r="E230" s="53" t="s">
        <v>674</v>
      </c>
      <c r="F230" s="53" t="s">
        <v>675</v>
      </c>
      <c r="G230" s="53">
        <v>1105004</v>
      </c>
      <c r="H230" s="491">
        <v>45686</v>
      </c>
      <c r="I230" s="526">
        <f t="shared" si="3"/>
        <v>47877</v>
      </c>
      <c r="J230" s="53" t="s">
        <v>676</v>
      </c>
      <c r="K230" s="53" t="s">
        <v>677</v>
      </c>
      <c r="L230" s="42" t="s">
        <v>678</v>
      </c>
      <c r="M230" s="47"/>
      <c r="N230" s="47"/>
      <c r="O230" s="47"/>
      <c r="P230" s="47"/>
      <c r="Q230" s="47"/>
      <c r="R230" s="47"/>
      <c r="S230" s="47"/>
      <c r="T230" s="47"/>
      <c r="U230" s="47"/>
      <c r="V230" s="504" t="s">
        <v>1405</v>
      </c>
      <c r="W230" s="47"/>
      <c r="X230" s="47"/>
      <c r="Y230" s="490" t="s">
        <v>1404</v>
      </c>
      <c r="Z230" s="572" t="s">
        <v>165</v>
      </c>
      <c r="AA230" s="12" t="s">
        <v>1520</v>
      </c>
      <c r="AB230" s="182" t="s">
        <v>167</v>
      </c>
      <c r="AC230" s="12" t="s">
        <v>168</v>
      </c>
      <c r="AD230" s="518" t="s">
        <v>1521</v>
      </c>
      <c r="AE230" s="38"/>
      <c r="AF230" s="38"/>
      <c r="AG230" s="38"/>
      <c r="AH230" s="38"/>
      <c r="AI230" s="1"/>
      <c r="AJ230" s="1"/>
      <c r="AK230" s="1"/>
      <c r="AL230" s="1"/>
    </row>
    <row r="231" spans="1:39" s="39" customFormat="1" x14ac:dyDescent="0.25">
      <c r="A231" s="40">
        <v>227</v>
      </c>
      <c r="B231" s="65" t="s">
        <v>944</v>
      </c>
      <c r="C231" s="42" t="s">
        <v>58</v>
      </c>
      <c r="D231" s="53" t="s">
        <v>902</v>
      </c>
      <c r="E231" s="53" t="s">
        <v>939</v>
      </c>
      <c r="F231" s="53" t="s">
        <v>945</v>
      </c>
      <c r="G231" s="53">
        <v>1701035</v>
      </c>
      <c r="H231" s="491">
        <v>45199</v>
      </c>
      <c r="I231" s="526">
        <f t="shared" si="3"/>
        <v>47391</v>
      </c>
      <c r="J231" s="53" t="s">
        <v>946</v>
      </c>
      <c r="K231" s="53" t="s">
        <v>947</v>
      </c>
      <c r="L231" s="42" t="s">
        <v>948</v>
      </c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504" t="s">
        <v>1405</v>
      </c>
      <c r="Y231" s="490" t="s">
        <v>1404</v>
      </c>
      <c r="Z231" s="572" t="s">
        <v>65</v>
      </c>
      <c r="AA231" s="12" t="s">
        <v>1586</v>
      </c>
      <c r="AB231" s="182" t="s">
        <v>67</v>
      </c>
      <c r="AC231" s="12" t="s">
        <v>68</v>
      </c>
      <c r="AD231" s="516" t="s">
        <v>1587</v>
      </c>
      <c r="AE231" s="38"/>
      <c r="AF231" s="38"/>
      <c r="AG231" s="38"/>
      <c r="AH231" s="38"/>
      <c r="AI231" s="1"/>
      <c r="AJ231" s="1"/>
      <c r="AK231" s="1"/>
      <c r="AL231" s="1"/>
    </row>
    <row r="232" spans="1:39" s="39" customFormat="1" x14ac:dyDescent="0.25">
      <c r="A232" s="40">
        <v>228</v>
      </c>
      <c r="B232" s="53" t="s">
        <v>375</v>
      </c>
      <c r="C232" s="42" t="s">
        <v>58</v>
      </c>
      <c r="D232" s="53" t="s">
        <v>902</v>
      </c>
      <c r="E232" s="53" t="s">
        <v>939</v>
      </c>
      <c r="F232" s="53" t="s">
        <v>984</v>
      </c>
      <c r="G232" s="53">
        <v>1109053</v>
      </c>
      <c r="H232" s="491">
        <v>45922</v>
      </c>
      <c r="I232" s="526">
        <f t="shared" si="3"/>
        <v>48113</v>
      </c>
      <c r="J232" s="42" t="s">
        <v>985</v>
      </c>
      <c r="K232" s="53" t="s">
        <v>986</v>
      </c>
      <c r="L232" s="42" t="s">
        <v>987</v>
      </c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504" t="s">
        <v>1405</v>
      </c>
      <c r="Y232" s="490" t="s">
        <v>1404</v>
      </c>
      <c r="Z232" s="572" t="s">
        <v>65</v>
      </c>
      <c r="AA232" s="58" t="s">
        <v>813</v>
      </c>
      <c r="AB232" s="182" t="s">
        <v>67</v>
      </c>
      <c r="AC232" s="12" t="s">
        <v>68</v>
      </c>
      <c r="AD232" s="516" t="s">
        <v>1619</v>
      </c>
      <c r="AE232" s="38"/>
      <c r="AF232" s="38"/>
      <c r="AG232" s="38"/>
      <c r="AH232" s="38"/>
      <c r="AI232" s="1"/>
      <c r="AJ232" s="1"/>
      <c r="AK232" s="1"/>
      <c r="AL232" s="1"/>
    </row>
    <row r="233" spans="1:39" s="39" customFormat="1" ht="19.5" thickBot="1" x14ac:dyDescent="0.3">
      <c r="A233" s="264">
        <v>229</v>
      </c>
      <c r="B233" s="411" t="s">
        <v>375</v>
      </c>
      <c r="C233" s="90" t="s">
        <v>58</v>
      </c>
      <c r="D233" s="411" t="s">
        <v>902</v>
      </c>
      <c r="E233" s="610" t="s">
        <v>939</v>
      </c>
      <c r="F233" s="610" t="s">
        <v>1647</v>
      </c>
      <c r="G233" s="411">
        <v>2509012</v>
      </c>
      <c r="H233" s="493">
        <v>45986</v>
      </c>
      <c r="I233" s="493">
        <f t="shared" si="3"/>
        <v>48177</v>
      </c>
      <c r="J233" s="90" t="s">
        <v>1649</v>
      </c>
      <c r="K233" s="610" t="s">
        <v>996</v>
      </c>
      <c r="L233" s="90" t="s">
        <v>997</v>
      </c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507" t="s">
        <v>1405</v>
      </c>
      <c r="Y233" s="494" t="s">
        <v>1404</v>
      </c>
      <c r="Z233" s="617" t="s">
        <v>65</v>
      </c>
      <c r="AA233" s="95" t="s">
        <v>1645</v>
      </c>
      <c r="AB233" s="384" t="s">
        <v>67</v>
      </c>
      <c r="AC233" s="95" t="s">
        <v>68</v>
      </c>
      <c r="AD233" s="519" t="s">
        <v>1646</v>
      </c>
      <c r="AE233" s="38"/>
      <c r="AF233" s="38"/>
      <c r="AG233" s="38"/>
      <c r="AH233" s="38"/>
      <c r="AI233" s="1"/>
      <c r="AJ233" s="1"/>
      <c r="AK233" s="1"/>
      <c r="AL233" s="1"/>
    </row>
    <row r="234" spans="1:39" s="39" customFormat="1" x14ac:dyDescent="0.25">
      <c r="A234" s="119"/>
      <c r="B234" s="118"/>
      <c r="C234" s="116"/>
      <c r="D234" s="116"/>
      <c r="E234" s="421"/>
      <c r="F234" s="118"/>
      <c r="G234" s="118"/>
      <c r="H234" s="119"/>
      <c r="I234" s="120"/>
      <c r="J234" s="119"/>
      <c r="K234" s="118"/>
      <c r="L234" s="118"/>
      <c r="M234" s="118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88"/>
      <c r="AB234" s="62"/>
      <c r="AC234" s="97"/>
      <c r="AD234" s="62"/>
      <c r="AE234" s="38"/>
      <c r="AF234" s="38"/>
      <c r="AG234" s="38"/>
      <c r="AH234" s="38"/>
      <c r="AI234" s="38"/>
      <c r="AJ234" s="1"/>
      <c r="AK234" s="1"/>
      <c r="AL234" s="1"/>
      <c r="AM234" s="1"/>
    </row>
    <row r="235" spans="1:39" s="39" customFormat="1" x14ac:dyDescent="0.25">
      <c r="A235" s="119"/>
      <c r="B235" s="118"/>
      <c r="C235" s="116"/>
      <c r="D235" s="116"/>
      <c r="E235" s="421"/>
      <c r="F235" s="118"/>
      <c r="G235" s="118"/>
      <c r="H235" s="119"/>
      <c r="I235" s="120"/>
      <c r="J235" s="119"/>
      <c r="K235" s="118"/>
      <c r="L235" s="118"/>
      <c r="M235" s="118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88"/>
      <c r="AB235" s="62"/>
      <c r="AC235" s="97"/>
      <c r="AD235" s="62"/>
      <c r="AE235" s="38"/>
      <c r="AF235" s="38"/>
      <c r="AG235" s="38"/>
      <c r="AH235" s="38"/>
      <c r="AI235" s="38"/>
      <c r="AJ235" s="1"/>
      <c r="AK235" s="1"/>
      <c r="AL235" s="1"/>
      <c r="AM235" s="1"/>
    </row>
    <row r="236" spans="1:39" s="39" customFormat="1" ht="27" thickBot="1" x14ac:dyDescent="0.3">
      <c r="A236" s="949" t="s">
        <v>1298</v>
      </c>
      <c r="B236" s="949"/>
      <c r="C236" s="116"/>
      <c r="D236" s="116"/>
      <c r="E236" s="421"/>
      <c r="F236" s="118"/>
      <c r="G236" s="118"/>
      <c r="H236" s="119"/>
      <c r="I236" s="120"/>
      <c r="J236" s="119"/>
      <c r="K236" s="118"/>
      <c r="L236" s="118"/>
      <c r="M236" s="118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88"/>
      <c r="AB236" s="62"/>
      <c r="AC236" s="97"/>
      <c r="AD236" s="62"/>
      <c r="AE236" s="38"/>
      <c r="AF236" s="38"/>
      <c r="AG236" s="38"/>
      <c r="AH236" s="38"/>
      <c r="AI236" s="38"/>
      <c r="AJ236" s="1"/>
      <c r="AK236" s="1"/>
      <c r="AL236" s="1"/>
      <c r="AM236" s="1"/>
    </row>
    <row r="237" spans="1:39" s="39" customFormat="1" ht="15" x14ac:dyDescent="0.25">
      <c r="A237" s="508"/>
      <c r="B237" s="510"/>
      <c r="C237" s="510"/>
      <c r="D237" s="950" t="s">
        <v>1715</v>
      </c>
      <c r="E237" s="951"/>
      <c r="F237" s="951"/>
      <c r="G237" s="952"/>
      <c r="H237" s="513"/>
      <c r="I237" s="513"/>
      <c r="J237" s="570"/>
      <c r="K237" s="188"/>
      <c r="L237" s="62"/>
      <c r="M237" s="97"/>
      <c r="N237" s="62"/>
      <c r="O237" s="38"/>
      <c r="P237" s="38"/>
      <c r="Q237" s="38"/>
      <c r="R237" s="38"/>
      <c r="S237" s="38"/>
      <c r="T237" s="1"/>
      <c r="U237" s="1"/>
      <c r="V237" s="1"/>
      <c r="W237" s="1"/>
    </row>
    <row r="238" spans="1:39" s="39" customFormat="1" x14ac:dyDescent="0.25">
      <c r="A238" s="509" t="s">
        <v>11</v>
      </c>
      <c r="B238" s="511" t="s">
        <v>12</v>
      </c>
      <c r="C238" s="511" t="s">
        <v>13</v>
      </c>
      <c r="D238" s="505" t="s">
        <v>14</v>
      </c>
      <c r="E238" s="505" t="s">
        <v>15</v>
      </c>
      <c r="F238" s="505" t="s">
        <v>16</v>
      </c>
      <c r="G238" s="505" t="s">
        <v>17</v>
      </c>
      <c r="H238" s="512" t="s">
        <v>19</v>
      </c>
      <c r="I238" s="514" t="s">
        <v>1717</v>
      </c>
      <c r="J238" s="584" t="s">
        <v>8</v>
      </c>
      <c r="K238" s="188"/>
      <c r="L238" s="62"/>
      <c r="M238" s="97"/>
      <c r="N238" s="62"/>
      <c r="O238" s="38"/>
      <c r="P238" s="38"/>
      <c r="Q238" s="38"/>
      <c r="R238" s="38"/>
      <c r="S238" s="38"/>
      <c r="T238" s="1"/>
      <c r="U238" s="1"/>
      <c r="V238" s="1"/>
      <c r="W238" s="1"/>
    </row>
    <row r="239" spans="1:39" s="39" customFormat="1" x14ac:dyDescent="0.25">
      <c r="A239" s="585">
        <v>1</v>
      </c>
      <c r="B239" s="65" t="s">
        <v>237</v>
      </c>
      <c r="C239" s="42" t="s">
        <v>179</v>
      </c>
      <c r="D239" s="42" t="s">
        <v>115</v>
      </c>
      <c r="E239" s="42" t="s">
        <v>116</v>
      </c>
      <c r="F239" s="42" t="s">
        <v>1688</v>
      </c>
      <c r="G239" s="53">
        <v>1208059</v>
      </c>
      <c r="H239" s="491">
        <f>VLOOKUP(B239,'DATA FA'!$A$2:$D$1106,4,0)</f>
        <v>43861</v>
      </c>
      <c r="I239" s="491">
        <v>46053</v>
      </c>
      <c r="J239" s="495" t="s">
        <v>1718</v>
      </c>
      <c r="K239" s="188"/>
      <c r="L239" s="62"/>
      <c r="M239" s="97"/>
      <c r="N239" s="62"/>
      <c r="O239" s="38"/>
      <c r="P239" s="38"/>
      <c r="Q239" s="38"/>
      <c r="R239" s="38"/>
      <c r="S239" s="38"/>
      <c r="T239" s="1"/>
      <c r="U239" s="1"/>
      <c r="V239" s="1"/>
      <c r="W239" s="1"/>
    </row>
    <row r="240" spans="1:39" s="39" customFormat="1" ht="21" x14ac:dyDescent="0.25">
      <c r="A240" s="585">
        <v>2</v>
      </c>
      <c r="B240" s="65" t="s">
        <v>233</v>
      </c>
      <c r="C240" s="42" t="s">
        <v>179</v>
      </c>
      <c r="D240" s="42" t="s">
        <v>115</v>
      </c>
      <c r="E240" s="42" t="s">
        <v>116</v>
      </c>
      <c r="F240" s="42" t="s">
        <v>1689</v>
      </c>
      <c r="G240" s="53">
        <v>1208059</v>
      </c>
      <c r="H240" s="491">
        <f>VLOOKUP(B240,'DATA FA'!$A$2:$D$1106,4,0)</f>
        <v>43951</v>
      </c>
      <c r="I240" s="491">
        <f>EDATE(H240,72)</f>
        <v>46142</v>
      </c>
      <c r="J240" s="548" t="s">
        <v>1339</v>
      </c>
      <c r="K240" s="188"/>
      <c r="L240" s="62"/>
      <c r="M240" s="97"/>
      <c r="N240" s="62"/>
      <c r="O240" s="38"/>
      <c r="P240" s="38"/>
      <c r="Q240" s="38"/>
      <c r="R240" s="38"/>
      <c r="S240" s="38"/>
      <c r="T240" s="1"/>
      <c r="U240" s="1"/>
      <c r="V240" s="1"/>
      <c r="W240" s="1"/>
    </row>
    <row r="241" spans="1:39" s="39" customFormat="1" ht="21" x14ac:dyDescent="0.25">
      <c r="A241" s="585">
        <v>3</v>
      </c>
      <c r="B241" s="65" t="s">
        <v>229</v>
      </c>
      <c r="C241" s="42" t="s">
        <v>179</v>
      </c>
      <c r="D241" s="42" t="s">
        <v>115</v>
      </c>
      <c r="E241" s="42" t="s">
        <v>116</v>
      </c>
      <c r="F241" s="42" t="s">
        <v>1691</v>
      </c>
      <c r="G241" s="53">
        <v>1208059</v>
      </c>
      <c r="H241" s="491">
        <f>VLOOKUP(B241,'DATA FA'!$A$2:$D$1106,4,0)</f>
        <v>43951</v>
      </c>
      <c r="I241" s="491">
        <f t="shared" ref="I241:I252" si="4">EDATE(H241,72)</f>
        <v>46142</v>
      </c>
      <c r="J241" s="548" t="s">
        <v>1339</v>
      </c>
      <c r="K241" s="188"/>
      <c r="L241" s="62"/>
      <c r="M241" s="97"/>
      <c r="N241" s="62"/>
      <c r="O241" s="38"/>
      <c r="P241" s="38"/>
      <c r="Q241" s="38"/>
      <c r="R241" s="38"/>
      <c r="S241" s="38"/>
      <c r="T241" s="1"/>
      <c r="U241" s="1"/>
      <c r="V241" s="1"/>
      <c r="W241" s="1"/>
    </row>
    <row r="242" spans="1:39" s="39" customFormat="1" ht="21" x14ac:dyDescent="0.25">
      <c r="A242" s="585">
        <v>4</v>
      </c>
      <c r="B242" s="65" t="s">
        <v>224</v>
      </c>
      <c r="C242" s="42" t="s">
        <v>179</v>
      </c>
      <c r="D242" s="42" t="s">
        <v>115</v>
      </c>
      <c r="E242" s="42" t="s">
        <v>116</v>
      </c>
      <c r="F242" s="42" t="s">
        <v>1693</v>
      </c>
      <c r="G242" s="53">
        <v>1208059</v>
      </c>
      <c r="H242" s="491">
        <f>VLOOKUP(B242,'DATA FA'!$A$2:$D$1106,4,0)</f>
        <v>43951</v>
      </c>
      <c r="I242" s="491">
        <f t="shared" si="4"/>
        <v>46142</v>
      </c>
      <c r="J242" s="548" t="s">
        <v>1339</v>
      </c>
      <c r="K242" s="188"/>
      <c r="L242" s="62"/>
      <c r="M242" s="97"/>
      <c r="N242" s="62"/>
      <c r="O242" s="38"/>
      <c r="P242" s="38"/>
      <c r="Q242" s="38"/>
      <c r="R242" s="38"/>
      <c r="S242" s="38"/>
      <c r="T242" s="1"/>
      <c r="U242" s="1"/>
      <c r="V242" s="1"/>
      <c r="W242" s="1"/>
    </row>
    <row r="243" spans="1:39" s="39" customFormat="1" ht="21" x14ac:dyDescent="0.25">
      <c r="A243" s="585">
        <v>5</v>
      </c>
      <c r="B243" s="65" t="s">
        <v>220</v>
      </c>
      <c r="C243" s="42" t="s">
        <v>179</v>
      </c>
      <c r="D243" s="42" t="s">
        <v>115</v>
      </c>
      <c r="E243" s="42" t="s">
        <v>116</v>
      </c>
      <c r="F243" s="42" t="s">
        <v>1694</v>
      </c>
      <c r="G243" s="53">
        <v>1208059</v>
      </c>
      <c r="H243" s="491">
        <f>VLOOKUP(B243,'DATA FA'!$A$2:$D$1106,4,0)</f>
        <v>43951</v>
      </c>
      <c r="I243" s="491">
        <f t="shared" si="4"/>
        <v>46142</v>
      </c>
      <c r="J243" s="548" t="s">
        <v>1339</v>
      </c>
      <c r="K243" s="188"/>
      <c r="L243" s="62"/>
      <c r="M243" s="97"/>
      <c r="N243" s="62"/>
      <c r="O243" s="38"/>
      <c r="P243" s="38"/>
      <c r="Q243" s="38"/>
      <c r="R243" s="38"/>
      <c r="S243" s="38"/>
      <c r="T243" s="1"/>
      <c r="U243" s="1"/>
      <c r="V243" s="1"/>
      <c r="W243" s="1"/>
    </row>
    <row r="244" spans="1:39" s="39" customFormat="1" ht="21" x14ac:dyDescent="0.25">
      <c r="A244" s="585">
        <v>6</v>
      </c>
      <c r="B244" s="65" t="s">
        <v>215</v>
      </c>
      <c r="C244" s="42" t="s">
        <v>179</v>
      </c>
      <c r="D244" s="42" t="s">
        <v>115</v>
      </c>
      <c r="E244" s="42" t="s">
        <v>116</v>
      </c>
      <c r="F244" s="42" t="s">
        <v>1696</v>
      </c>
      <c r="G244" s="53">
        <v>1208059</v>
      </c>
      <c r="H244" s="491">
        <f>VLOOKUP(B244,'DATA FA'!$A$2:$D$1106,4,0)</f>
        <v>43951</v>
      </c>
      <c r="I244" s="491">
        <f t="shared" si="4"/>
        <v>46142</v>
      </c>
      <c r="J244" s="548" t="s">
        <v>1339</v>
      </c>
      <c r="K244" s="188"/>
      <c r="L244" s="62"/>
      <c r="M244" s="97"/>
      <c r="N244" s="62"/>
      <c r="O244" s="38"/>
      <c r="P244" s="38"/>
      <c r="Q244" s="38"/>
      <c r="R244" s="38"/>
      <c r="S244" s="38"/>
      <c r="T244" s="1"/>
      <c r="U244" s="1"/>
      <c r="V244" s="1"/>
      <c r="W244" s="1"/>
    </row>
    <row r="245" spans="1:39" s="39" customFormat="1" ht="21" x14ac:dyDescent="0.25">
      <c r="A245" s="585">
        <v>7</v>
      </c>
      <c r="B245" s="65" t="s">
        <v>212</v>
      </c>
      <c r="C245" s="42" t="s">
        <v>179</v>
      </c>
      <c r="D245" s="42" t="s">
        <v>115</v>
      </c>
      <c r="E245" s="42" t="s">
        <v>116</v>
      </c>
      <c r="F245" s="42" t="s">
        <v>1697</v>
      </c>
      <c r="G245" s="53">
        <v>1208059</v>
      </c>
      <c r="H245" s="491">
        <f>VLOOKUP(B245,'DATA FA'!$A$2:$D$1106,4,0)</f>
        <v>43951</v>
      </c>
      <c r="I245" s="491">
        <f t="shared" si="4"/>
        <v>46142</v>
      </c>
      <c r="J245" s="548" t="s">
        <v>1339</v>
      </c>
      <c r="K245" s="188"/>
      <c r="L245" s="62"/>
      <c r="M245" s="97"/>
      <c r="N245" s="62"/>
      <c r="O245" s="38"/>
      <c r="P245" s="38"/>
      <c r="Q245" s="38"/>
      <c r="R245" s="38"/>
      <c r="S245" s="38"/>
      <c r="T245" s="1"/>
      <c r="U245" s="1"/>
      <c r="V245" s="1"/>
      <c r="W245" s="1"/>
    </row>
    <row r="246" spans="1:39" s="39" customFormat="1" ht="21" x14ac:dyDescent="0.25">
      <c r="A246" s="585">
        <v>8</v>
      </c>
      <c r="B246" s="65" t="s">
        <v>208</v>
      </c>
      <c r="C246" s="42" t="s">
        <v>179</v>
      </c>
      <c r="D246" s="42" t="s">
        <v>115</v>
      </c>
      <c r="E246" s="42" t="s">
        <v>116</v>
      </c>
      <c r="F246" s="42" t="s">
        <v>1698</v>
      </c>
      <c r="G246" s="53">
        <v>1604003</v>
      </c>
      <c r="H246" s="491">
        <f>VLOOKUP(B246,'DATA FA'!$A$2:$D$1106,4,0)</f>
        <v>43951</v>
      </c>
      <c r="I246" s="491">
        <f t="shared" si="4"/>
        <v>46142</v>
      </c>
      <c r="J246" s="548" t="s">
        <v>1339</v>
      </c>
      <c r="K246" s="188"/>
      <c r="L246" s="62"/>
      <c r="M246" s="97"/>
      <c r="N246" s="62"/>
      <c r="O246" s="38"/>
      <c r="P246" s="38"/>
      <c r="Q246" s="38"/>
      <c r="R246" s="38"/>
      <c r="S246" s="38"/>
      <c r="T246" s="1"/>
      <c r="U246" s="1"/>
      <c r="V246" s="1"/>
      <c r="W246" s="1"/>
    </row>
    <row r="247" spans="1:39" s="39" customFormat="1" ht="21" x14ac:dyDescent="0.25">
      <c r="A247" s="585">
        <v>9</v>
      </c>
      <c r="B247" s="65" t="s">
        <v>204</v>
      </c>
      <c r="C247" s="42" t="s">
        <v>179</v>
      </c>
      <c r="D247" s="42" t="s">
        <v>115</v>
      </c>
      <c r="E247" s="42" t="s">
        <v>116</v>
      </c>
      <c r="F247" s="42" t="s">
        <v>1700</v>
      </c>
      <c r="G247" s="53">
        <v>1208059</v>
      </c>
      <c r="H247" s="491">
        <f>VLOOKUP(B247,'DATA FA'!$A$2:$D$1106,4,0)</f>
        <v>43980</v>
      </c>
      <c r="I247" s="491">
        <f t="shared" si="4"/>
        <v>46171</v>
      </c>
      <c r="J247" s="548" t="s">
        <v>1339</v>
      </c>
      <c r="K247" s="188"/>
      <c r="L247" s="62"/>
      <c r="M247" s="97"/>
      <c r="N247" s="62"/>
      <c r="O247" s="38"/>
      <c r="P247" s="38"/>
      <c r="Q247" s="38"/>
      <c r="R247" s="38"/>
      <c r="S247" s="38"/>
      <c r="T247" s="1"/>
      <c r="U247" s="1"/>
      <c r="V247" s="1"/>
      <c r="W247" s="1"/>
    </row>
    <row r="248" spans="1:39" s="39" customFormat="1" ht="21" x14ac:dyDescent="0.25">
      <c r="A248" s="585">
        <v>10</v>
      </c>
      <c r="B248" s="65" t="s">
        <v>200</v>
      </c>
      <c r="C248" s="42" t="s">
        <v>179</v>
      </c>
      <c r="D248" s="42" t="s">
        <v>115</v>
      </c>
      <c r="E248" s="42" t="s">
        <v>116</v>
      </c>
      <c r="F248" s="42" t="s">
        <v>1702</v>
      </c>
      <c r="G248" s="53">
        <v>1208059</v>
      </c>
      <c r="H248" s="491">
        <f>VLOOKUP(B248,'DATA FA'!$A$2:$D$1106,4,0)</f>
        <v>43980</v>
      </c>
      <c r="I248" s="491">
        <f t="shared" si="4"/>
        <v>46171</v>
      </c>
      <c r="J248" s="548" t="s">
        <v>1339</v>
      </c>
      <c r="K248" s="188"/>
      <c r="L248" s="62"/>
      <c r="M248" s="97"/>
      <c r="N248" s="62"/>
      <c r="O248" s="38"/>
      <c r="P248" s="38"/>
      <c r="Q248" s="38"/>
      <c r="R248" s="38"/>
      <c r="S248" s="38"/>
      <c r="T248" s="1"/>
      <c r="U248" s="1"/>
      <c r="V248" s="1"/>
      <c r="W248" s="1"/>
    </row>
    <row r="249" spans="1:39" s="39" customFormat="1" ht="21" x14ac:dyDescent="0.25">
      <c r="A249" s="585">
        <v>11</v>
      </c>
      <c r="B249" s="65" t="s">
        <v>195</v>
      </c>
      <c r="C249" s="42" t="s">
        <v>179</v>
      </c>
      <c r="D249" s="42" t="s">
        <v>115</v>
      </c>
      <c r="E249" s="42" t="s">
        <v>116</v>
      </c>
      <c r="F249" s="42" t="s">
        <v>1703</v>
      </c>
      <c r="G249" s="53">
        <v>1208059</v>
      </c>
      <c r="H249" s="491">
        <f>VLOOKUP(B249,'DATA FA'!$A$2:$D$1106,4,0)</f>
        <v>43980</v>
      </c>
      <c r="I249" s="491">
        <f t="shared" si="4"/>
        <v>46171</v>
      </c>
      <c r="J249" s="548" t="s">
        <v>1339</v>
      </c>
      <c r="K249" s="188"/>
      <c r="L249" s="62"/>
      <c r="M249" s="97"/>
      <c r="N249" s="62"/>
      <c r="O249" s="38"/>
      <c r="P249" s="38"/>
      <c r="Q249" s="38"/>
      <c r="R249" s="38"/>
      <c r="S249" s="38"/>
      <c r="T249" s="1"/>
      <c r="U249" s="1"/>
      <c r="V249" s="1"/>
      <c r="W249" s="1"/>
    </row>
    <row r="250" spans="1:39" s="39" customFormat="1" ht="21" x14ac:dyDescent="0.25">
      <c r="A250" s="585">
        <v>12</v>
      </c>
      <c r="B250" s="65" t="s">
        <v>191</v>
      </c>
      <c r="C250" s="42" t="s">
        <v>179</v>
      </c>
      <c r="D250" s="42" t="s">
        <v>115</v>
      </c>
      <c r="E250" s="42" t="s">
        <v>116</v>
      </c>
      <c r="F250" s="42" t="s">
        <v>1705</v>
      </c>
      <c r="G250" s="53">
        <v>1208059</v>
      </c>
      <c r="H250" s="491">
        <f>VLOOKUP(B250,'DATA FA'!$A$2:$D$1106,4,0)</f>
        <v>44286</v>
      </c>
      <c r="I250" s="491">
        <f t="shared" si="4"/>
        <v>46477</v>
      </c>
      <c r="J250" s="548" t="s">
        <v>1339</v>
      </c>
      <c r="K250" s="188"/>
      <c r="L250" s="62"/>
      <c r="M250" s="97"/>
      <c r="N250" s="62"/>
      <c r="O250" s="38"/>
      <c r="P250" s="38"/>
      <c r="Q250" s="38"/>
      <c r="R250" s="38"/>
      <c r="S250" s="38"/>
      <c r="T250" s="1"/>
      <c r="U250" s="1"/>
      <c r="V250" s="1"/>
      <c r="W250" s="1"/>
    </row>
    <row r="251" spans="1:39" s="39" customFormat="1" ht="21" x14ac:dyDescent="0.25">
      <c r="A251" s="585">
        <v>13</v>
      </c>
      <c r="B251" s="65" t="s">
        <v>186</v>
      </c>
      <c r="C251" s="42" t="s">
        <v>179</v>
      </c>
      <c r="D251" s="42" t="s">
        <v>115</v>
      </c>
      <c r="E251" s="42" t="s">
        <v>116</v>
      </c>
      <c r="F251" s="42" t="s">
        <v>1707</v>
      </c>
      <c r="G251" s="53">
        <v>1208059</v>
      </c>
      <c r="H251" s="491">
        <f>VLOOKUP(B251,'DATA FA'!$A$2:$D$1106,4,0)</f>
        <v>44286</v>
      </c>
      <c r="I251" s="491">
        <f t="shared" si="4"/>
        <v>46477</v>
      </c>
      <c r="J251" s="548" t="s">
        <v>1339</v>
      </c>
      <c r="K251" s="188"/>
      <c r="L251" s="62"/>
      <c r="M251" s="97"/>
      <c r="N251" s="62"/>
      <c r="O251" s="38"/>
      <c r="P251" s="38"/>
      <c r="Q251" s="38"/>
      <c r="R251" s="38"/>
      <c r="S251" s="38"/>
      <c r="T251" s="1"/>
      <c r="U251" s="1"/>
      <c r="V251" s="1"/>
      <c r="W251" s="1"/>
    </row>
    <row r="252" spans="1:39" s="480" customFormat="1" ht="24" x14ac:dyDescent="0.25">
      <c r="A252" s="585">
        <v>14</v>
      </c>
      <c r="B252" s="65" t="s">
        <v>178</v>
      </c>
      <c r="C252" s="42" t="s">
        <v>179</v>
      </c>
      <c r="D252" s="42" t="s">
        <v>115</v>
      </c>
      <c r="E252" s="42" t="s">
        <v>116</v>
      </c>
      <c r="F252" s="42" t="s">
        <v>1708</v>
      </c>
      <c r="G252" s="53">
        <v>1208059</v>
      </c>
      <c r="H252" s="491">
        <f>VLOOKUP(B252,'DATA FA'!$A$2:$D$1106,4,0)</f>
        <v>44286</v>
      </c>
      <c r="I252" s="491">
        <f t="shared" si="4"/>
        <v>46477</v>
      </c>
      <c r="J252" s="548" t="s">
        <v>1339</v>
      </c>
      <c r="K252" s="188"/>
      <c r="L252" s="62"/>
      <c r="M252" s="97"/>
      <c r="N252" s="62"/>
      <c r="O252" s="38"/>
    </row>
    <row r="253" spans="1:39" ht="32.25" customHeight="1" thickBot="1" x14ac:dyDescent="0.3">
      <c r="A253" s="571"/>
      <c r="B253" s="90"/>
      <c r="C253" s="380"/>
      <c r="D253" s="380"/>
      <c r="E253" s="380"/>
      <c r="F253" s="380"/>
      <c r="G253" s="380"/>
      <c r="H253" s="379"/>
      <c r="I253" s="586"/>
      <c r="J253" s="266"/>
    </row>
    <row r="254" spans="1:39" s="39" customFormat="1" ht="43.5" customHeight="1" x14ac:dyDescent="0.25">
      <c r="A254" s="964" t="s">
        <v>1719</v>
      </c>
      <c r="B254" s="964"/>
      <c r="C254" s="38"/>
      <c r="D254" s="38"/>
      <c r="E254" s="38"/>
      <c r="F254" s="38"/>
      <c r="G254" s="38"/>
      <c r="H254" s="17"/>
      <c r="I254" s="97"/>
      <c r="J254" s="97"/>
      <c r="K254" s="38"/>
      <c r="L254" s="38"/>
      <c r="M254" s="38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188"/>
      <c r="AB254" s="62"/>
      <c r="AC254" s="97"/>
      <c r="AD254" s="62"/>
      <c r="AE254" s="38"/>
      <c r="AF254" s="38"/>
      <c r="AG254" s="38"/>
      <c r="AH254" s="38"/>
      <c r="AI254" s="38"/>
      <c r="AJ254" s="1"/>
      <c r="AK254" s="1"/>
      <c r="AL254" s="1"/>
      <c r="AM254" s="1"/>
    </row>
    <row r="255" spans="1:39" s="39" customFormat="1" x14ac:dyDescent="0.25">
      <c r="A255" s="47" t="s">
        <v>1299</v>
      </c>
      <c r="B255" s="53" t="s">
        <v>1300</v>
      </c>
      <c r="C255" s="42" t="s">
        <v>179</v>
      </c>
      <c r="D255" s="42" t="s">
        <v>115</v>
      </c>
      <c r="E255" s="42" t="s">
        <v>116</v>
      </c>
      <c r="F255" s="53" t="s">
        <v>1301</v>
      </c>
      <c r="G255" s="53">
        <v>1506066</v>
      </c>
      <c r="H255" s="47">
        <v>2019</v>
      </c>
      <c r="I255" s="48">
        <v>2025</v>
      </c>
      <c r="J255" s="99" t="s">
        <v>1303</v>
      </c>
      <c r="K255" s="425" t="s">
        <v>1302</v>
      </c>
      <c r="L255" s="53" t="s">
        <v>119</v>
      </c>
      <c r="M255" s="42" t="s">
        <v>120</v>
      </c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116"/>
      <c r="AA255" s="422"/>
      <c r="AB255" s="188"/>
      <c r="AC255" s="97"/>
      <c r="AD255" s="62"/>
      <c r="AE255" s="38"/>
      <c r="AF255" s="38"/>
      <c r="AG255" s="38"/>
      <c r="AH255" s="38"/>
      <c r="AI255" s="38"/>
      <c r="AJ255" s="1"/>
      <c r="AK255" s="1"/>
      <c r="AL255" s="1"/>
      <c r="AM255" s="1"/>
    </row>
    <row r="256" spans="1:39" s="39" customFormat="1" x14ac:dyDescent="0.25">
      <c r="A256" s="32" t="s">
        <v>1299</v>
      </c>
      <c r="B256" s="42" t="s">
        <v>1304</v>
      </c>
      <c r="C256" s="42" t="s">
        <v>334</v>
      </c>
      <c r="D256" s="53" t="s">
        <v>597</v>
      </c>
      <c r="E256" s="42" t="s">
        <v>643</v>
      </c>
      <c r="F256" s="42" t="s">
        <v>644</v>
      </c>
      <c r="G256" s="112">
        <v>1301034</v>
      </c>
      <c r="H256" s="47">
        <v>2017</v>
      </c>
      <c r="I256" s="48">
        <v>2023</v>
      </c>
      <c r="J256" s="99" t="s">
        <v>1303</v>
      </c>
      <c r="K256" s="53" t="s">
        <v>1305</v>
      </c>
      <c r="L256" s="53" t="s">
        <v>646</v>
      </c>
      <c r="M256" s="42" t="s">
        <v>647</v>
      </c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116"/>
      <c r="AA256" s="38"/>
      <c r="AB256" s="188"/>
      <c r="AC256" s="97"/>
      <c r="AD256" s="62"/>
      <c r="AE256" s="38"/>
      <c r="AF256" s="38"/>
      <c r="AG256" s="38"/>
      <c r="AH256" s="38"/>
      <c r="AI256" s="38"/>
      <c r="AJ256" s="1"/>
      <c r="AK256" s="1"/>
      <c r="AL256" s="1"/>
      <c r="AM256" s="1"/>
    </row>
    <row r="257" spans="1:39" s="39" customFormat="1" x14ac:dyDescent="0.25">
      <c r="A257" s="156">
        <v>45748</v>
      </c>
      <c r="B257" s="65" t="s">
        <v>1307</v>
      </c>
      <c r="C257" s="42" t="s">
        <v>30</v>
      </c>
      <c r="D257" s="42" t="s">
        <v>510</v>
      </c>
      <c r="E257" s="42" t="s">
        <v>510</v>
      </c>
      <c r="F257" s="42" t="s">
        <v>539</v>
      </c>
      <c r="G257" s="53">
        <v>1508002</v>
      </c>
      <c r="H257" s="47">
        <v>2013</v>
      </c>
      <c r="I257" s="48">
        <v>2019</v>
      </c>
      <c r="J257" s="99" t="s">
        <v>1303</v>
      </c>
      <c r="K257" s="418" t="s">
        <v>1308</v>
      </c>
      <c r="L257" s="53" t="s">
        <v>1309</v>
      </c>
      <c r="M257" s="53" t="s">
        <v>36</v>
      </c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116"/>
      <c r="AA257" s="38"/>
      <c r="AB257" s="38"/>
      <c r="AC257" s="17"/>
      <c r="AD257" s="38"/>
      <c r="AE257" s="38"/>
    </row>
    <row r="258" spans="1:39" s="39" customFormat="1" x14ac:dyDescent="0.25">
      <c r="A258" s="156">
        <v>45748</v>
      </c>
      <c r="B258" s="53" t="s">
        <v>1310</v>
      </c>
      <c r="C258" s="42" t="s">
        <v>30</v>
      </c>
      <c r="D258" s="42" t="s">
        <v>115</v>
      </c>
      <c r="E258" s="53" t="s">
        <v>124</v>
      </c>
      <c r="F258" s="53" t="s">
        <v>125</v>
      </c>
      <c r="G258" s="53">
        <v>1205001</v>
      </c>
      <c r="H258" s="47">
        <v>2015</v>
      </c>
      <c r="I258" s="48">
        <v>2021</v>
      </c>
      <c r="J258" s="99" t="s">
        <v>1303</v>
      </c>
      <c r="K258" s="53" t="s">
        <v>1311</v>
      </c>
      <c r="L258" s="53" t="s">
        <v>127</v>
      </c>
      <c r="M258" s="53" t="s">
        <v>36</v>
      </c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116"/>
      <c r="AA258" s="422"/>
      <c r="AB258" s="188"/>
      <c r="AC258" s="97"/>
      <c r="AD258" s="62"/>
      <c r="AE258" s="38"/>
      <c r="AF258" s="38"/>
      <c r="AG258" s="38"/>
      <c r="AH258" s="38"/>
      <c r="AI258" s="38"/>
      <c r="AJ258" s="1"/>
      <c r="AK258" s="1"/>
      <c r="AL258" s="1"/>
      <c r="AM258" s="1"/>
    </row>
    <row r="259" spans="1:39" s="39" customFormat="1" x14ac:dyDescent="0.25">
      <c r="A259" s="156">
        <v>45748</v>
      </c>
      <c r="B259" s="53" t="s">
        <v>1312</v>
      </c>
      <c r="C259" s="42" t="s">
        <v>30</v>
      </c>
      <c r="D259" s="43" t="s">
        <v>1026</v>
      </c>
      <c r="E259" s="43" t="s">
        <v>1026</v>
      </c>
      <c r="F259" s="53" t="s">
        <v>1076</v>
      </c>
      <c r="G259" s="53">
        <v>1011003</v>
      </c>
      <c r="H259" s="47" t="s">
        <v>256</v>
      </c>
      <c r="I259" s="48">
        <v>2024</v>
      </c>
      <c r="J259" s="99" t="s">
        <v>1303</v>
      </c>
      <c r="K259" s="53" t="s">
        <v>1313</v>
      </c>
      <c r="L259" s="53" t="s">
        <v>1078</v>
      </c>
      <c r="M259" s="42" t="s">
        <v>36</v>
      </c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116"/>
      <c r="AA259" s="422"/>
      <c r="AB259" s="188"/>
      <c r="AC259" s="97"/>
      <c r="AD259" s="62"/>
      <c r="AE259" s="38"/>
      <c r="AF259" s="38"/>
      <c r="AG259" s="38"/>
      <c r="AH259" s="38"/>
      <c r="AI259" s="38"/>
      <c r="AJ259" s="1"/>
      <c r="AK259" s="1"/>
      <c r="AL259" s="1"/>
      <c r="AM259" s="1"/>
    </row>
    <row r="260" spans="1:39" s="39" customFormat="1" x14ac:dyDescent="0.25">
      <c r="A260" s="156">
        <v>45778</v>
      </c>
      <c r="B260" s="53" t="s">
        <v>1315</v>
      </c>
      <c r="C260" s="42" t="s">
        <v>179</v>
      </c>
      <c r="D260" s="59" t="s">
        <v>673</v>
      </c>
      <c r="E260" s="53" t="s">
        <v>674</v>
      </c>
      <c r="F260" s="53" t="s">
        <v>763</v>
      </c>
      <c r="G260" s="53">
        <v>1105004</v>
      </c>
      <c r="H260" s="47" t="s">
        <v>256</v>
      </c>
      <c r="I260" s="48">
        <v>2024</v>
      </c>
      <c r="J260" s="99" t="s">
        <v>1303</v>
      </c>
      <c r="K260" s="53"/>
      <c r="L260" s="53"/>
      <c r="M260" s="42" t="s">
        <v>766</v>
      </c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116"/>
      <c r="AA260" s="188"/>
      <c r="AB260" s="62"/>
      <c r="AC260" s="97"/>
      <c r="AD260" s="62"/>
      <c r="AE260" s="38"/>
      <c r="AF260" s="38"/>
      <c r="AG260" s="38"/>
      <c r="AH260" s="38"/>
      <c r="AI260" s="38"/>
      <c r="AJ260" s="1"/>
      <c r="AK260" s="1"/>
      <c r="AL260" s="1"/>
      <c r="AM260" s="1"/>
    </row>
    <row r="261" spans="1:39" s="39" customFormat="1" x14ac:dyDescent="0.25">
      <c r="A261" s="156">
        <v>45778</v>
      </c>
      <c r="B261" s="53" t="s">
        <v>1316</v>
      </c>
      <c r="C261" s="42" t="s">
        <v>283</v>
      </c>
      <c r="D261" s="42" t="s">
        <v>1120</v>
      </c>
      <c r="E261" s="53" t="s">
        <v>1225</v>
      </c>
      <c r="F261" s="53" t="s">
        <v>1277</v>
      </c>
      <c r="G261" s="53">
        <v>1703006</v>
      </c>
      <c r="H261" s="47">
        <v>2018</v>
      </c>
      <c r="I261" s="48">
        <v>2024</v>
      </c>
      <c r="J261" s="99" t="s">
        <v>1303</v>
      </c>
      <c r="K261" s="53" t="s">
        <v>1317</v>
      </c>
      <c r="L261" s="53" t="s">
        <v>1279</v>
      </c>
      <c r="M261" s="42" t="s">
        <v>1280</v>
      </c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116"/>
      <c r="AA261" s="188"/>
      <c r="AB261" s="62"/>
      <c r="AC261" s="97"/>
      <c r="AD261" s="62"/>
      <c r="AE261" s="38"/>
      <c r="AF261" s="38"/>
      <c r="AG261" s="38"/>
      <c r="AH261" s="38"/>
      <c r="AI261" s="38"/>
      <c r="AJ261" s="1"/>
      <c r="AK261" s="1"/>
      <c r="AL261" s="1"/>
      <c r="AM261" s="1"/>
    </row>
    <row r="262" spans="1:39" s="39" customFormat="1" x14ac:dyDescent="0.25">
      <c r="A262" s="156">
        <v>45778</v>
      </c>
      <c r="B262" s="53" t="s">
        <v>1318</v>
      </c>
      <c r="C262" s="42" t="s">
        <v>179</v>
      </c>
      <c r="D262" s="42" t="s">
        <v>115</v>
      </c>
      <c r="E262" s="53" t="s">
        <v>261</v>
      </c>
      <c r="F262" s="416" t="s">
        <v>1319</v>
      </c>
      <c r="G262" s="53">
        <v>1701036</v>
      </c>
      <c r="H262" s="47">
        <v>2019</v>
      </c>
      <c r="I262" s="48">
        <v>2025</v>
      </c>
      <c r="J262" s="99" t="s">
        <v>1303</v>
      </c>
      <c r="K262" s="53" t="s">
        <v>1320</v>
      </c>
      <c r="L262" s="53" t="s">
        <v>274</v>
      </c>
      <c r="M262" s="42" t="s">
        <v>275</v>
      </c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116"/>
      <c r="AA262" s="38"/>
      <c r="AB262" s="38"/>
      <c r="AC262" s="17"/>
      <c r="AD262" s="38"/>
      <c r="AE262" s="38"/>
    </row>
    <row r="263" spans="1:39" s="39" customFormat="1" x14ac:dyDescent="0.25">
      <c r="A263" s="156">
        <v>45809</v>
      </c>
      <c r="B263" s="53" t="s">
        <v>1322</v>
      </c>
      <c r="C263" s="42" t="s">
        <v>179</v>
      </c>
      <c r="D263" s="42" t="s">
        <v>1120</v>
      </c>
      <c r="E263" s="53" t="s">
        <v>1121</v>
      </c>
      <c r="F263" s="53" t="s">
        <v>1175</v>
      </c>
      <c r="G263" s="53">
        <v>1112005</v>
      </c>
      <c r="H263" s="47" t="s">
        <v>247</v>
      </c>
      <c r="I263" s="48">
        <v>2025</v>
      </c>
      <c r="J263" s="99" t="s">
        <v>1303</v>
      </c>
      <c r="K263" s="53" t="s">
        <v>1323</v>
      </c>
      <c r="L263" s="53" t="s">
        <v>1177</v>
      </c>
      <c r="M263" s="42" t="s">
        <v>1178</v>
      </c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116"/>
      <c r="AA263" s="188"/>
      <c r="AB263" s="62"/>
      <c r="AC263" s="97"/>
      <c r="AD263" s="62"/>
      <c r="AE263" s="38"/>
      <c r="AF263" s="38"/>
      <c r="AG263" s="38"/>
      <c r="AH263" s="38"/>
      <c r="AI263" s="38"/>
      <c r="AJ263" s="1"/>
      <c r="AK263" s="1"/>
      <c r="AL263" s="1"/>
      <c r="AM263" s="1"/>
    </row>
    <row r="264" spans="1:39" s="39" customFormat="1" x14ac:dyDescent="0.25">
      <c r="A264" s="156">
        <v>45809</v>
      </c>
      <c r="B264" s="53" t="s">
        <v>1324</v>
      </c>
      <c r="C264" s="42" t="s">
        <v>179</v>
      </c>
      <c r="D264" s="42" t="s">
        <v>1120</v>
      </c>
      <c r="E264" s="53" t="s">
        <v>1225</v>
      </c>
      <c r="F264" s="53" t="s">
        <v>1268</v>
      </c>
      <c r="G264" s="53">
        <v>1011020</v>
      </c>
      <c r="H264" s="47" t="s">
        <v>247</v>
      </c>
      <c r="I264" s="48">
        <v>2025</v>
      </c>
      <c r="J264" s="99" t="s">
        <v>1303</v>
      </c>
      <c r="K264" s="53" t="s">
        <v>1325</v>
      </c>
      <c r="L264" s="53" t="s">
        <v>1270</v>
      </c>
      <c r="M264" s="42" t="s">
        <v>1271</v>
      </c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116"/>
      <c r="AA264" s="188"/>
      <c r="AB264" s="62"/>
      <c r="AC264" s="97"/>
      <c r="AD264" s="62"/>
      <c r="AE264" s="38"/>
      <c r="AF264" s="38"/>
      <c r="AG264" s="38"/>
      <c r="AH264" s="38"/>
      <c r="AI264" s="38"/>
      <c r="AJ264" s="1"/>
      <c r="AK264" s="1"/>
      <c r="AL264" s="1"/>
      <c r="AM264" s="1"/>
    </row>
    <row r="265" spans="1:39" s="39" customFormat="1" x14ac:dyDescent="0.25">
      <c r="A265" s="156">
        <v>45809</v>
      </c>
      <c r="B265" s="53" t="s">
        <v>1326</v>
      </c>
      <c r="C265" s="42" t="s">
        <v>179</v>
      </c>
      <c r="D265" s="59" t="s">
        <v>673</v>
      </c>
      <c r="E265" s="53" t="s">
        <v>674</v>
      </c>
      <c r="F265" s="53" t="s">
        <v>757</v>
      </c>
      <c r="G265" s="53">
        <v>1407039</v>
      </c>
      <c r="H265" s="47" t="s">
        <v>247</v>
      </c>
      <c r="I265" s="48">
        <v>2025</v>
      </c>
      <c r="J265" s="99" t="s">
        <v>1303</v>
      </c>
      <c r="K265" s="53" t="s">
        <v>1327</v>
      </c>
      <c r="L265" s="53" t="s">
        <v>759</v>
      </c>
      <c r="M265" s="42" t="s">
        <v>760</v>
      </c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116"/>
      <c r="AA265" s="188"/>
      <c r="AB265" s="62"/>
      <c r="AC265" s="97"/>
      <c r="AD265" s="62"/>
      <c r="AE265" s="38"/>
      <c r="AF265" s="38"/>
      <c r="AG265" s="38"/>
      <c r="AH265" s="38"/>
      <c r="AI265" s="38"/>
      <c r="AJ265" s="1"/>
      <c r="AK265" s="1"/>
      <c r="AL265" s="1"/>
      <c r="AM265" s="1"/>
    </row>
    <row r="266" spans="1:39" s="39" customFormat="1" x14ac:dyDescent="0.25">
      <c r="A266" s="156">
        <v>45839</v>
      </c>
      <c r="B266" s="53" t="s">
        <v>1329</v>
      </c>
      <c r="C266" s="42" t="s">
        <v>179</v>
      </c>
      <c r="D266" s="42" t="s">
        <v>59</v>
      </c>
      <c r="E266" s="53" t="s">
        <v>60</v>
      </c>
      <c r="F266" s="53" t="s">
        <v>1330</v>
      </c>
      <c r="G266" s="112">
        <v>2504008</v>
      </c>
      <c r="H266" s="47" t="s">
        <v>247</v>
      </c>
      <c r="I266" s="48">
        <v>2025</v>
      </c>
      <c r="J266" s="99" t="s">
        <v>1303</v>
      </c>
      <c r="K266" s="53" t="s">
        <v>1331</v>
      </c>
      <c r="L266" s="53" t="s">
        <v>63</v>
      </c>
      <c r="M266" s="42" t="s">
        <v>64</v>
      </c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116"/>
      <c r="AA266" s="188"/>
      <c r="AB266" s="102"/>
      <c r="AC266" s="97"/>
      <c r="AD266" s="62"/>
      <c r="AE266" s="38"/>
      <c r="AF266" s="38"/>
      <c r="AG266" s="38"/>
      <c r="AH266" s="38"/>
      <c r="AI266" s="38"/>
      <c r="AJ266" s="1"/>
      <c r="AK266" s="1"/>
      <c r="AL266" s="1"/>
      <c r="AM266" s="1"/>
    </row>
    <row r="267" spans="1:39" s="39" customFormat="1" x14ac:dyDescent="0.25">
      <c r="A267" s="156">
        <v>45839</v>
      </c>
      <c r="B267" s="53" t="s">
        <v>1332</v>
      </c>
      <c r="C267" s="42" t="s">
        <v>179</v>
      </c>
      <c r="D267" s="42" t="s">
        <v>59</v>
      </c>
      <c r="E267" s="53" t="s">
        <v>60</v>
      </c>
      <c r="F267" s="53" t="s">
        <v>70</v>
      </c>
      <c r="G267" s="112">
        <v>2203039</v>
      </c>
      <c r="H267" s="47" t="s">
        <v>247</v>
      </c>
      <c r="I267" s="48">
        <v>2025</v>
      </c>
      <c r="J267" s="99" t="s">
        <v>1303</v>
      </c>
      <c r="K267" s="53" t="s">
        <v>1333</v>
      </c>
      <c r="L267" s="53" t="s">
        <v>72</v>
      </c>
      <c r="M267" s="42" t="s">
        <v>73</v>
      </c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116"/>
      <c r="AA267" s="188"/>
      <c r="AB267" s="102"/>
      <c r="AC267" s="97"/>
      <c r="AD267" s="62"/>
      <c r="AE267" s="38"/>
      <c r="AF267" s="38"/>
      <c r="AG267" s="38"/>
      <c r="AH267" s="38"/>
      <c r="AI267" s="38"/>
      <c r="AJ267" s="1"/>
      <c r="AK267" s="1"/>
      <c r="AL267" s="1"/>
      <c r="AM267" s="1"/>
    </row>
    <row r="268" spans="1:39" s="39" customFormat="1" x14ac:dyDescent="0.25">
      <c r="A268" s="156">
        <v>45839</v>
      </c>
      <c r="B268" s="53" t="s">
        <v>1334</v>
      </c>
      <c r="C268" s="42" t="s">
        <v>179</v>
      </c>
      <c r="D268" s="42" t="s">
        <v>1120</v>
      </c>
      <c r="E268" s="53" t="s">
        <v>1225</v>
      </c>
      <c r="F268" s="53" t="s">
        <v>1272</v>
      </c>
      <c r="G268" s="112">
        <v>1108003</v>
      </c>
      <c r="H268" s="47" t="s">
        <v>247</v>
      </c>
      <c r="I268" s="48">
        <v>2025</v>
      </c>
      <c r="J268" s="99" t="s">
        <v>1303</v>
      </c>
      <c r="K268" s="53" t="s">
        <v>1335</v>
      </c>
      <c r="L268" s="53"/>
      <c r="M268" s="42" t="s">
        <v>1275</v>
      </c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116"/>
      <c r="AA268" s="38"/>
      <c r="AB268" s="102"/>
      <c r="AC268" s="97"/>
      <c r="AD268" s="62"/>
      <c r="AE268" s="38"/>
      <c r="AF268" s="38"/>
      <c r="AG268" s="38"/>
      <c r="AH268" s="38"/>
      <c r="AI268" s="38"/>
      <c r="AJ268" s="1"/>
      <c r="AK268" s="1"/>
      <c r="AL268" s="1"/>
      <c r="AM268" s="1"/>
    </row>
    <row r="269" spans="1:39" s="39" customFormat="1" x14ac:dyDescent="0.25">
      <c r="A269" s="157">
        <v>45870</v>
      </c>
      <c r="B269" s="53" t="s">
        <v>1337</v>
      </c>
      <c r="C269" s="42" t="s">
        <v>179</v>
      </c>
      <c r="D269" s="42" t="s">
        <v>327</v>
      </c>
      <c r="E269" s="53" t="s">
        <v>392</v>
      </c>
      <c r="F269" s="53" t="s">
        <v>361</v>
      </c>
      <c r="G269" s="112">
        <v>1101138</v>
      </c>
      <c r="H269" s="47">
        <v>2019</v>
      </c>
      <c r="I269" s="48">
        <v>2025</v>
      </c>
      <c r="J269" s="99" t="s">
        <v>1303</v>
      </c>
      <c r="K269" s="42" t="s">
        <v>1338</v>
      </c>
      <c r="L269" s="42" t="s">
        <v>408</v>
      </c>
      <c r="M269" s="42" t="s">
        <v>409</v>
      </c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116"/>
      <c r="AA269" s="38"/>
      <c r="AB269" s="38"/>
      <c r="AC269" s="97"/>
      <c r="AD269" s="102"/>
      <c r="AE269" s="38"/>
    </row>
    <row r="270" spans="1:39" s="39" customFormat="1" x14ac:dyDescent="0.25">
      <c r="A270" s="157">
        <v>45870</v>
      </c>
      <c r="B270" s="53" t="s">
        <v>1340</v>
      </c>
      <c r="C270" s="42" t="s">
        <v>179</v>
      </c>
      <c r="D270" s="43" t="s">
        <v>1026</v>
      </c>
      <c r="E270" s="53" t="s">
        <v>1080</v>
      </c>
      <c r="F270" s="417" t="s">
        <v>1104</v>
      </c>
      <c r="G270" s="112">
        <v>1505003</v>
      </c>
      <c r="H270" s="47">
        <v>2019</v>
      </c>
      <c r="I270" s="48">
        <v>2025</v>
      </c>
      <c r="J270" s="99" t="s">
        <v>1303</v>
      </c>
      <c r="K270" s="416" t="s">
        <v>1341</v>
      </c>
      <c r="L270" s="53" t="s">
        <v>1106</v>
      </c>
      <c r="M270" s="42" t="s">
        <v>1107</v>
      </c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116"/>
      <c r="AA270" s="38"/>
      <c r="AB270" s="62"/>
      <c r="AC270" s="97"/>
      <c r="AD270" s="62"/>
      <c r="AE270" s="38"/>
      <c r="AF270" s="38"/>
      <c r="AG270" s="38"/>
      <c r="AH270" s="38"/>
      <c r="AI270" s="38"/>
      <c r="AJ270" s="1"/>
      <c r="AK270" s="1"/>
      <c r="AL270" s="1"/>
      <c r="AM270" s="1"/>
    </row>
    <row r="271" spans="1:39" s="39" customFormat="1" x14ac:dyDescent="0.25">
      <c r="A271" s="157">
        <v>45870</v>
      </c>
      <c r="B271" s="53" t="s">
        <v>1342</v>
      </c>
      <c r="C271" s="42" t="s">
        <v>179</v>
      </c>
      <c r="D271" s="53" t="s">
        <v>597</v>
      </c>
      <c r="E271" s="53" t="s">
        <v>629</v>
      </c>
      <c r="F271" s="53" t="s">
        <v>633</v>
      </c>
      <c r="G271" s="112">
        <v>1112003</v>
      </c>
      <c r="H271" s="47" t="s">
        <v>247</v>
      </c>
      <c r="I271" s="48">
        <v>2025</v>
      </c>
      <c r="J271" s="99" t="s">
        <v>1303</v>
      </c>
      <c r="K271" s="53" t="s">
        <v>1343</v>
      </c>
      <c r="L271" s="53" t="s">
        <v>635</v>
      </c>
      <c r="M271" s="42" t="s">
        <v>636</v>
      </c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116"/>
      <c r="AA271" s="38"/>
      <c r="AB271" s="62"/>
      <c r="AC271" s="97"/>
      <c r="AD271" s="62"/>
      <c r="AE271" s="38"/>
      <c r="AF271" s="38"/>
      <c r="AG271" s="38"/>
      <c r="AH271" s="38"/>
      <c r="AI271" s="38"/>
      <c r="AJ271" s="1"/>
      <c r="AK271" s="1"/>
      <c r="AL271" s="1"/>
      <c r="AM271" s="1"/>
    </row>
    <row r="272" spans="1:39" s="39" customFormat="1" ht="21" customHeight="1" x14ac:dyDescent="0.25">
      <c r="A272" s="157">
        <v>45901</v>
      </c>
      <c r="B272" s="53" t="s">
        <v>1345</v>
      </c>
      <c r="C272" s="42" t="s">
        <v>179</v>
      </c>
      <c r="D272" s="59" t="s">
        <v>673</v>
      </c>
      <c r="E272" s="53" t="s">
        <v>769</v>
      </c>
      <c r="F272" s="53" t="s">
        <v>809</v>
      </c>
      <c r="G272" s="112">
        <v>2310031</v>
      </c>
      <c r="H272" s="47" t="s">
        <v>247</v>
      </c>
      <c r="I272" s="48">
        <v>2025</v>
      </c>
      <c r="J272" s="99" t="s">
        <v>1303</v>
      </c>
      <c r="K272" s="53" t="s">
        <v>810</v>
      </c>
      <c r="L272" s="53" t="s">
        <v>811</v>
      </c>
      <c r="M272" s="42" t="s">
        <v>812</v>
      </c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116"/>
      <c r="AA272" s="38"/>
      <c r="AB272" s="62"/>
      <c r="AC272" s="97"/>
      <c r="AD272" s="62"/>
      <c r="AE272" s="38"/>
      <c r="AF272" s="38"/>
      <c r="AG272" s="38"/>
      <c r="AH272" s="38"/>
      <c r="AI272" s="38"/>
      <c r="AJ272" s="1"/>
      <c r="AK272" s="1"/>
      <c r="AL272" s="1"/>
      <c r="AM272" s="1"/>
    </row>
    <row r="273" spans="1:39" s="39" customFormat="1" x14ac:dyDescent="0.25">
      <c r="A273" s="157">
        <v>45901</v>
      </c>
      <c r="B273" s="53" t="s">
        <v>1346</v>
      </c>
      <c r="C273" s="42" t="s">
        <v>179</v>
      </c>
      <c r="D273" s="42" t="s">
        <v>1120</v>
      </c>
      <c r="E273" s="53" t="s">
        <v>1199</v>
      </c>
      <c r="F273" s="53" t="s">
        <v>1220</v>
      </c>
      <c r="G273" s="112">
        <v>1204003</v>
      </c>
      <c r="H273" s="47">
        <v>2019</v>
      </c>
      <c r="I273" s="48">
        <v>2025</v>
      </c>
      <c r="J273" s="99" t="s">
        <v>1303</v>
      </c>
      <c r="K273" s="53" t="s">
        <v>1347</v>
      </c>
      <c r="L273" s="53" t="s">
        <v>1222</v>
      </c>
      <c r="M273" s="42" t="s">
        <v>1223</v>
      </c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116"/>
      <c r="AA273" s="188"/>
      <c r="AB273" s="62"/>
      <c r="AC273" s="97"/>
      <c r="AD273" s="62"/>
      <c r="AE273" s="38"/>
      <c r="AF273" s="38"/>
      <c r="AG273" s="38"/>
      <c r="AH273" s="38"/>
      <c r="AI273" s="38"/>
      <c r="AJ273" s="1"/>
      <c r="AK273" s="1"/>
      <c r="AL273" s="1"/>
      <c r="AM273" s="1"/>
    </row>
    <row r="274" spans="1:39" s="39" customFormat="1" x14ac:dyDescent="0.25">
      <c r="A274" s="157">
        <v>45901</v>
      </c>
      <c r="B274" s="53" t="s">
        <v>1348</v>
      </c>
      <c r="C274" s="42" t="s">
        <v>179</v>
      </c>
      <c r="D274" s="53" t="s">
        <v>902</v>
      </c>
      <c r="E274" s="53" t="s">
        <v>939</v>
      </c>
      <c r="F274" s="53" t="s">
        <v>984</v>
      </c>
      <c r="G274" s="112">
        <v>1109053</v>
      </c>
      <c r="H274" s="47" t="s">
        <v>247</v>
      </c>
      <c r="I274" s="48">
        <v>2025</v>
      </c>
      <c r="J274" s="99" t="s">
        <v>1303</v>
      </c>
      <c r="K274" s="53" t="s">
        <v>1349</v>
      </c>
      <c r="L274" s="53" t="s">
        <v>986</v>
      </c>
      <c r="M274" s="42" t="s">
        <v>987</v>
      </c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116"/>
      <c r="AA274" s="188"/>
      <c r="AB274" s="62"/>
      <c r="AC274" s="97"/>
      <c r="AD274" s="62"/>
      <c r="AE274" s="38"/>
      <c r="AF274" s="38"/>
      <c r="AG274" s="38"/>
      <c r="AH274" s="38"/>
      <c r="AI274" s="38"/>
      <c r="AJ274" s="1"/>
      <c r="AK274" s="1"/>
      <c r="AL274" s="1"/>
      <c r="AM274" s="1"/>
    </row>
    <row r="275" spans="1:39" s="39" customFormat="1" x14ac:dyDescent="0.25">
      <c r="A275" s="157">
        <v>45931</v>
      </c>
      <c r="B275" s="42" t="s">
        <v>1351</v>
      </c>
      <c r="C275" s="42" t="s">
        <v>334</v>
      </c>
      <c r="D275" s="42" t="s">
        <v>327</v>
      </c>
      <c r="E275" s="42" t="s">
        <v>328</v>
      </c>
      <c r="F275" s="42" t="s">
        <v>1352</v>
      </c>
      <c r="G275" s="112">
        <v>1702001</v>
      </c>
      <c r="H275" s="47">
        <v>2019</v>
      </c>
      <c r="I275" s="48">
        <v>2025</v>
      </c>
      <c r="J275" s="99" t="s">
        <v>1303</v>
      </c>
      <c r="K275" s="53" t="s">
        <v>1353</v>
      </c>
      <c r="L275" s="53" t="s">
        <v>378</v>
      </c>
      <c r="M275" s="53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116"/>
      <c r="AA275" s="188"/>
      <c r="AB275" s="62"/>
      <c r="AC275" s="97"/>
      <c r="AD275" s="62"/>
      <c r="AE275" s="38"/>
      <c r="AF275" s="38"/>
      <c r="AG275" s="38"/>
      <c r="AH275" s="38"/>
      <c r="AI275" s="38"/>
      <c r="AJ275" s="1"/>
      <c r="AK275" s="1"/>
      <c r="AL275" s="1"/>
      <c r="AM275" s="1"/>
    </row>
    <row r="276" spans="1:39" s="39" customFormat="1" x14ac:dyDescent="0.25">
      <c r="A276" s="157">
        <v>45931</v>
      </c>
      <c r="B276" s="53" t="s">
        <v>1354</v>
      </c>
      <c r="C276" s="42" t="s">
        <v>30</v>
      </c>
      <c r="D276" s="42" t="s">
        <v>327</v>
      </c>
      <c r="E276" s="42" t="s">
        <v>328</v>
      </c>
      <c r="F276" s="53" t="s">
        <v>381</v>
      </c>
      <c r="G276" s="112">
        <v>1404041</v>
      </c>
      <c r="H276" s="47" t="s">
        <v>247</v>
      </c>
      <c r="I276" s="48">
        <v>2025</v>
      </c>
      <c r="J276" s="99" t="s">
        <v>1303</v>
      </c>
      <c r="K276" s="53" t="s">
        <v>1355</v>
      </c>
      <c r="L276" s="53" t="s">
        <v>383</v>
      </c>
      <c r="M276" s="42" t="s">
        <v>36</v>
      </c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116"/>
      <c r="AA276" s="188"/>
      <c r="AB276" s="62"/>
      <c r="AC276" s="97"/>
      <c r="AD276" s="62"/>
      <c r="AE276" s="38"/>
      <c r="AF276" s="38"/>
      <c r="AG276" s="38"/>
      <c r="AH276" s="38"/>
      <c r="AI276" s="38"/>
      <c r="AJ276" s="1"/>
      <c r="AK276" s="1"/>
      <c r="AL276" s="1"/>
      <c r="AM276" s="1"/>
    </row>
    <row r="277" spans="1:39" s="39" customFormat="1" x14ac:dyDescent="0.25">
      <c r="A277" s="157">
        <v>45931</v>
      </c>
      <c r="B277" s="53" t="s">
        <v>1356</v>
      </c>
      <c r="C277" s="42" t="s">
        <v>179</v>
      </c>
      <c r="D277" s="42" t="s">
        <v>327</v>
      </c>
      <c r="E277" s="53" t="s">
        <v>328</v>
      </c>
      <c r="F277" s="417" t="s">
        <v>385</v>
      </c>
      <c r="G277" s="112">
        <v>2405006</v>
      </c>
      <c r="H277" s="47" t="s">
        <v>247</v>
      </c>
      <c r="I277" s="48">
        <v>2025</v>
      </c>
      <c r="J277" s="99" t="s">
        <v>1303</v>
      </c>
      <c r="K277" s="53" t="s">
        <v>1357</v>
      </c>
      <c r="L277" s="53" t="s">
        <v>387</v>
      </c>
      <c r="M277" s="42" t="s">
        <v>388</v>
      </c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116"/>
      <c r="AA277" s="188"/>
      <c r="AB277" s="62"/>
      <c r="AC277" s="97"/>
      <c r="AD277" s="62"/>
      <c r="AE277" s="38"/>
    </row>
    <row r="278" spans="1:39" s="39" customFormat="1" x14ac:dyDescent="0.25">
      <c r="A278" s="157">
        <v>45962</v>
      </c>
      <c r="B278" s="410" t="s">
        <v>1359</v>
      </c>
      <c r="C278" s="42" t="s">
        <v>179</v>
      </c>
      <c r="D278" s="53" t="s">
        <v>902</v>
      </c>
      <c r="E278" s="418" t="s">
        <v>939</v>
      </c>
      <c r="F278" s="418" t="s">
        <v>989</v>
      </c>
      <c r="G278" s="112">
        <v>1902098</v>
      </c>
      <c r="H278" s="84" t="s">
        <v>247</v>
      </c>
      <c r="I278" s="48">
        <v>2025</v>
      </c>
      <c r="J278" s="99" t="s">
        <v>1303</v>
      </c>
      <c r="K278" s="418" t="s">
        <v>990</v>
      </c>
      <c r="L278" s="53" t="s">
        <v>991</v>
      </c>
      <c r="M278" s="42" t="s">
        <v>992</v>
      </c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116"/>
      <c r="AA278" s="188"/>
      <c r="AB278" s="62"/>
      <c r="AC278" s="97"/>
      <c r="AD278" s="62"/>
      <c r="AE278" s="38"/>
      <c r="AF278" s="38"/>
      <c r="AG278" s="38"/>
      <c r="AH278" s="38"/>
      <c r="AI278" s="38"/>
      <c r="AJ278" s="1"/>
      <c r="AK278" s="1"/>
      <c r="AL278" s="1"/>
      <c r="AM278" s="1"/>
    </row>
    <row r="279" spans="1:39" s="39" customFormat="1" x14ac:dyDescent="0.25">
      <c r="A279" s="157">
        <v>45962</v>
      </c>
      <c r="B279" s="410" t="s">
        <v>1360</v>
      </c>
      <c r="C279" s="42" t="s">
        <v>179</v>
      </c>
      <c r="D279" s="53" t="s">
        <v>902</v>
      </c>
      <c r="E279" s="418" t="s">
        <v>939</v>
      </c>
      <c r="F279" s="418" t="s">
        <v>994</v>
      </c>
      <c r="G279" s="112">
        <v>2202020</v>
      </c>
      <c r="H279" s="84" t="s">
        <v>247</v>
      </c>
      <c r="I279" s="48">
        <v>2025</v>
      </c>
      <c r="J279" s="99" t="s">
        <v>1303</v>
      </c>
      <c r="K279" s="418" t="s">
        <v>995</v>
      </c>
      <c r="L279" s="418" t="s">
        <v>996</v>
      </c>
      <c r="M279" s="42" t="s">
        <v>997</v>
      </c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116"/>
      <c r="AA279" s="188"/>
      <c r="AB279" s="62"/>
      <c r="AC279" s="97"/>
      <c r="AD279" s="62"/>
      <c r="AE279" s="38"/>
      <c r="AF279" s="38"/>
      <c r="AG279" s="38"/>
      <c r="AH279" s="38"/>
      <c r="AI279" s="38"/>
      <c r="AJ279" s="1"/>
      <c r="AK279" s="1"/>
      <c r="AL279" s="1"/>
      <c r="AM279" s="1"/>
    </row>
    <row r="280" spans="1:39" s="39" customFormat="1" x14ac:dyDescent="0.25">
      <c r="A280" s="157">
        <v>45962</v>
      </c>
      <c r="B280" s="42" t="s">
        <v>1361</v>
      </c>
      <c r="C280" s="42" t="s">
        <v>179</v>
      </c>
      <c r="D280" s="53" t="s">
        <v>902</v>
      </c>
      <c r="E280" s="53" t="s">
        <v>939</v>
      </c>
      <c r="F280" s="45" t="s">
        <v>999</v>
      </c>
      <c r="G280" s="112">
        <v>1903002</v>
      </c>
      <c r="H280" s="47" t="s">
        <v>247</v>
      </c>
      <c r="I280" s="48">
        <v>2025</v>
      </c>
      <c r="J280" s="99" t="s">
        <v>1303</v>
      </c>
      <c r="K280" s="53" t="s">
        <v>1000</v>
      </c>
      <c r="L280" s="53" t="s">
        <v>1001</v>
      </c>
      <c r="M280" s="42" t="s">
        <v>1002</v>
      </c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116"/>
      <c r="AA280" s="188"/>
      <c r="AB280" s="62"/>
      <c r="AC280" s="97"/>
      <c r="AD280" s="62"/>
      <c r="AE280" s="38"/>
      <c r="AF280" s="38"/>
      <c r="AG280" s="38"/>
      <c r="AH280" s="38"/>
      <c r="AI280" s="38"/>
      <c r="AJ280" s="1"/>
      <c r="AK280" s="1"/>
      <c r="AL280" s="1"/>
      <c r="AM280" s="1"/>
    </row>
    <row r="281" spans="1:39" s="39" customFormat="1" x14ac:dyDescent="0.25">
      <c r="A281" s="156">
        <v>45992</v>
      </c>
      <c r="B281" s="53" t="s">
        <v>486</v>
      </c>
      <c r="C281" s="42" t="s">
        <v>179</v>
      </c>
      <c r="D281" s="53" t="s">
        <v>413</v>
      </c>
      <c r="E281" s="53" t="s">
        <v>455</v>
      </c>
      <c r="F281" s="53" t="s">
        <v>487</v>
      </c>
      <c r="G281" s="112">
        <v>1506019</v>
      </c>
      <c r="H281" s="47" t="s">
        <v>247</v>
      </c>
      <c r="I281" s="48">
        <v>2025</v>
      </c>
      <c r="J281" s="99" t="s">
        <v>1303</v>
      </c>
      <c r="K281" s="53" t="s">
        <v>488</v>
      </c>
      <c r="L281" s="53" t="s">
        <v>489</v>
      </c>
      <c r="M281" s="42" t="s">
        <v>490</v>
      </c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116"/>
      <c r="AA281" s="188"/>
      <c r="AB281" s="62"/>
      <c r="AC281" s="97"/>
      <c r="AD281" s="62"/>
      <c r="AE281" s="38"/>
      <c r="AF281" s="38"/>
      <c r="AG281" s="38"/>
      <c r="AH281" s="38"/>
      <c r="AI281" s="38"/>
      <c r="AJ281" s="1"/>
      <c r="AK281" s="1"/>
      <c r="AL281" s="1"/>
      <c r="AM281" s="1"/>
    </row>
    <row r="282" spans="1:39" s="39" customFormat="1" x14ac:dyDescent="0.25">
      <c r="A282" s="156">
        <v>45992</v>
      </c>
      <c r="B282" s="53" t="s">
        <v>612</v>
      </c>
      <c r="C282" s="42" t="s">
        <v>179</v>
      </c>
      <c r="D282" s="53" t="s">
        <v>597</v>
      </c>
      <c r="E282" s="53" t="s">
        <v>598</v>
      </c>
      <c r="F282" s="53" t="s">
        <v>613</v>
      </c>
      <c r="G282" s="112">
        <v>1109101</v>
      </c>
      <c r="H282" s="47" t="s">
        <v>247</v>
      </c>
      <c r="I282" s="48">
        <v>2025</v>
      </c>
      <c r="J282" s="99" t="s">
        <v>1303</v>
      </c>
      <c r="K282" s="53" t="s">
        <v>614</v>
      </c>
      <c r="L282" s="53" t="s">
        <v>615</v>
      </c>
      <c r="M282" s="42" t="s">
        <v>616</v>
      </c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116"/>
      <c r="AA282" s="188"/>
      <c r="AB282" s="62"/>
      <c r="AC282" s="97"/>
      <c r="AD282" s="62"/>
      <c r="AE282" s="38"/>
      <c r="AF282" s="38"/>
      <c r="AG282" s="38"/>
      <c r="AH282" s="38"/>
      <c r="AI282" s="38"/>
      <c r="AJ282" s="1"/>
      <c r="AK282" s="1"/>
      <c r="AL282" s="1"/>
      <c r="AM282" s="1"/>
    </row>
    <row r="283" spans="1:39" s="39" customFormat="1" x14ac:dyDescent="0.25">
      <c r="A283" s="156">
        <v>45992</v>
      </c>
      <c r="B283" s="53" t="s">
        <v>528</v>
      </c>
      <c r="C283" s="42" t="s">
        <v>179</v>
      </c>
      <c r="D283" s="42" t="s">
        <v>510</v>
      </c>
      <c r="E283" s="53" t="s">
        <v>510</v>
      </c>
      <c r="F283" s="53" t="s">
        <v>529</v>
      </c>
      <c r="G283" s="112" t="e">
        <v>#N/A</v>
      </c>
      <c r="H283" s="47" t="s">
        <v>247</v>
      </c>
      <c r="I283" s="48">
        <v>2025</v>
      </c>
      <c r="J283" s="99" t="s">
        <v>1303</v>
      </c>
      <c r="K283" s="53" t="s">
        <v>530</v>
      </c>
      <c r="L283" s="53" t="s">
        <v>531</v>
      </c>
      <c r="M283" s="42" t="s">
        <v>532</v>
      </c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116"/>
      <c r="AA283" s="38"/>
      <c r="AB283" s="38"/>
      <c r="AC283" s="17"/>
      <c r="AD283" s="38"/>
      <c r="AE283" s="38"/>
    </row>
    <row r="284" spans="1:39" s="39" customFormat="1" x14ac:dyDescent="0.25">
      <c r="A284" s="125">
        <v>46023</v>
      </c>
      <c r="B284" s="65" t="s">
        <v>237</v>
      </c>
      <c r="C284" s="42" t="s">
        <v>179</v>
      </c>
      <c r="D284" s="42" t="s">
        <v>115</v>
      </c>
      <c r="E284" s="42" t="s">
        <v>116</v>
      </c>
      <c r="F284" s="42" t="s">
        <v>1688</v>
      </c>
      <c r="G284" s="53">
        <v>1208059</v>
      </c>
      <c r="H284" s="47">
        <v>2020</v>
      </c>
      <c r="I284" s="48" t="e">
        <f>#REF!+1</f>
        <v>#REF!</v>
      </c>
      <c r="J284" s="99" t="s">
        <v>1303</v>
      </c>
      <c r="K284" s="53" t="s">
        <v>239</v>
      </c>
      <c r="L284" s="53" t="s">
        <v>32</v>
      </c>
      <c r="M284" s="42" t="s">
        <v>241</v>
      </c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116"/>
      <c r="AA284" s="188"/>
      <c r="AB284" s="62"/>
      <c r="AC284" s="97"/>
      <c r="AD284" s="62"/>
      <c r="AE284" s="38"/>
      <c r="AF284" s="38"/>
      <c r="AG284" s="38"/>
      <c r="AH284" s="38"/>
      <c r="AI284" s="38"/>
      <c r="AJ284" s="1"/>
      <c r="AK284" s="1"/>
      <c r="AL284" s="1"/>
      <c r="AM284" s="1"/>
    </row>
    <row r="285" spans="1:39" s="39" customFormat="1" ht="21" x14ac:dyDescent="0.25">
      <c r="A285" s="125">
        <v>46113</v>
      </c>
      <c r="B285" s="65" t="s">
        <v>233</v>
      </c>
      <c r="C285" s="42" t="s">
        <v>179</v>
      </c>
      <c r="D285" s="42" t="s">
        <v>115</v>
      </c>
      <c r="E285" s="42" t="s">
        <v>116</v>
      </c>
      <c r="F285" s="42" t="s">
        <v>1689</v>
      </c>
      <c r="G285" s="53">
        <v>1208059</v>
      </c>
      <c r="H285" s="47">
        <v>2020</v>
      </c>
      <c r="I285" s="48" t="e">
        <f>#REF!+1</f>
        <v>#REF!</v>
      </c>
      <c r="J285" s="108" t="s">
        <v>1339</v>
      </c>
      <c r="K285" s="53" t="s">
        <v>235</v>
      </c>
      <c r="L285" s="42" t="s">
        <v>1690</v>
      </c>
      <c r="M285" s="42" t="s">
        <v>236</v>
      </c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116"/>
      <c r="AA285" s="188"/>
      <c r="AB285" s="62"/>
      <c r="AC285" s="97"/>
      <c r="AD285" s="62"/>
      <c r="AE285" s="38"/>
      <c r="AF285" s="38"/>
      <c r="AG285" s="38"/>
      <c r="AH285" s="38"/>
      <c r="AI285" s="38"/>
      <c r="AJ285" s="1"/>
      <c r="AK285" s="1"/>
      <c r="AL285" s="1"/>
      <c r="AM285" s="1"/>
    </row>
    <row r="286" spans="1:39" s="39" customFormat="1" ht="21" x14ac:dyDescent="0.25">
      <c r="A286" s="125">
        <v>46113</v>
      </c>
      <c r="B286" s="65" t="s">
        <v>229</v>
      </c>
      <c r="C286" s="42" t="s">
        <v>179</v>
      </c>
      <c r="D286" s="42" t="s">
        <v>115</v>
      </c>
      <c r="E286" s="42" t="s">
        <v>116</v>
      </c>
      <c r="F286" s="42" t="s">
        <v>1691</v>
      </c>
      <c r="G286" s="53">
        <v>1208059</v>
      </c>
      <c r="H286" s="47">
        <v>2020</v>
      </c>
      <c r="I286" s="48" t="e">
        <f>#REF!+1</f>
        <v>#REF!</v>
      </c>
      <c r="J286" s="108" t="s">
        <v>1339</v>
      </c>
      <c r="K286" s="53" t="s">
        <v>231</v>
      </c>
      <c r="L286" s="42" t="s">
        <v>1692</v>
      </c>
      <c r="M286" s="42" t="s">
        <v>232</v>
      </c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116"/>
      <c r="AA286" s="188"/>
      <c r="AB286" s="62"/>
      <c r="AC286" s="97"/>
      <c r="AD286" s="62"/>
      <c r="AE286" s="38"/>
      <c r="AF286" s="38"/>
      <c r="AG286" s="38"/>
      <c r="AH286" s="38"/>
      <c r="AI286" s="38"/>
      <c r="AJ286" s="1"/>
      <c r="AK286" s="1"/>
      <c r="AL286" s="1"/>
      <c r="AM286" s="1"/>
    </row>
    <row r="287" spans="1:39" s="39" customFormat="1" ht="21" x14ac:dyDescent="0.25">
      <c r="A287" s="125">
        <v>46113</v>
      </c>
      <c r="B287" s="65" t="s">
        <v>224</v>
      </c>
      <c r="C287" s="42" t="s">
        <v>179</v>
      </c>
      <c r="D287" s="42" t="s">
        <v>115</v>
      </c>
      <c r="E287" s="42" t="s">
        <v>116</v>
      </c>
      <c r="F287" s="42" t="s">
        <v>1693</v>
      </c>
      <c r="G287" s="53">
        <v>1208059</v>
      </c>
      <c r="H287" s="47">
        <v>2020</v>
      </c>
      <c r="I287" s="48" t="e">
        <f>#REF!+1</f>
        <v>#REF!</v>
      </c>
      <c r="J287" s="108" t="s">
        <v>1339</v>
      </c>
      <c r="K287" s="53" t="s">
        <v>226</v>
      </c>
      <c r="L287" s="42" t="s">
        <v>227</v>
      </c>
      <c r="M287" s="42" t="s">
        <v>228</v>
      </c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116"/>
      <c r="AA287" s="188"/>
      <c r="AB287" s="62"/>
      <c r="AC287" s="97"/>
      <c r="AD287" s="62"/>
      <c r="AE287" s="38"/>
      <c r="AF287" s="38"/>
      <c r="AG287" s="38"/>
      <c r="AH287" s="38"/>
      <c r="AI287" s="38"/>
      <c r="AJ287" s="1"/>
      <c r="AK287" s="1"/>
      <c r="AL287" s="1"/>
      <c r="AM287" s="1"/>
    </row>
    <row r="288" spans="1:39" s="39" customFormat="1" ht="21" x14ac:dyDescent="0.25">
      <c r="A288" s="125">
        <v>46113</v>
      </c>
      <c r="B288" s="65" t="s">
        <v>220</v>
      </c>
      <c r="C288" s="42" t="s">
        <v>179</v>
      </c>
      <c r="D288" s="42" t="s">
        <v>115</v>
      </c>
      <c r="E288" s="42" t="s">
        <v>116</v>
      </c>
      <c r="F288" s="42" t="s">
        <v>1694</v>
      </c>
      <c r="G288" s="53">
        <v>1208059</v>
      </c>
      <c r="H288" s="47">
        <v>2020</v>
      </c>
      <c r="I288" s="48" t="e">
        <f>#REF!+1</f>
        <v>#REF!</v>
      </c>
      <c r="J288" s="108" t="s">
        <v>1339</v>
      </c>
      <c r="K288" s="53" t="s">
        <v>222</v>
      </c>
      <c r="L288" s="42" t="s">
        <v>1695</v>
      </c>
      <c r="M288" s="42" t="s">
        <v>223</v>
      </c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116"/>
      <c r="AA288" s="188"/>
      <c r="AB288" s="62"/>
      <c r="AC288" s="97"/>
      <c r="AD288" s="62"/>
      <c r="AE288" s="38"/>
      <c r="AF288" s="38"/>
      <c r="AG288" s="38"/>
      <c r="AH288" s="38"/>
      <c r="AI288" s="38"/>
      <c r="AJ288" s="1"/>
      <c r="AK288" s="1"/>
      <c r="AL288" s="1"/>
      <c r="AM288" s="1"/>
    </row>
    <row r="289" spans="1:39" s="39" customFormat="1" ht="21" x14ac:dyDescent="0.25">
      <c r="A289" s="125">
        <v>46113</v>
      </c>
      <c r="B289" s="65" t="s">
        <v>215</v>
      </c>
      <c r="C289" s="42" t="s">
        <v>179</v>
      </c>
      <c r="D289" s="42" t="s">
        <v>115</v>
      </c>
      <c r="E289" s="42" t="s">
        <v>116</v>
      </c>
      <c r="F289" s="42" t="s">
        <v>1696</v>
      </c>
      <c r="G289" s="53">
        <v>1208059</v>
      </c>
      <c r="H289" s="47">
        <v>2020</v>
      </c>
      <c r="I289" s="48" t="e">
        <f>#REF!+1</f>
        <v>#REF!</v>
      </c>
      <c r="J289" s="108" t="s">
        <v>1339</v>
      </c>
      <c r="K289" s="53" t="s">
        <v>217</v>
      </c>
      <c r="L289" s="53" t="s">
        <v>218</v>
      </c>
      <c r="M289" s="42" t="s">
        <v>219</v>
      </c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116"/>
      <c r="AA289" s="188"/>
      <c r="AB289" s="62"/>
      <c r="AC289" s="97"/>
      <c r="AD289" s="62"/>
      <c r="AE289" s="38"/>
      <c r="AF289" s="38"/>
      <c r="AG289" s="38"/>
      <c r="AH289" s="38"/>
      <c r="AI289" s="38"/>
      <c r="AJ289" s="1"/>
      <c r="AK289" s="1"/>
      <c r="AL289" s="1"/>
      <c r="AM289" s="1"/>
    </row>
    <row r="290" spans="1:39" s="39" customFormat="1" ht="21" x14ac:dyDescent="0.25">
      <c r="A290" s="125">
        <v>46113</v>
      </c>
      <c r="B290" s="65" t="s">
        <v>212</v>
      </c>
      <c r="C290" s="42" t="s">
        <v>179</v>
      </c>
      <c r="D290" s="42" t="s">
        <v>115</v>
      </c>
      <c r="E290" s="42" t="s">
        <v>116</v>
      </c>
      <c r="F290" s="42" t="s">
        <v>1697</v>
      </c>
      <c r="G290" s="53">
        <v>1208059</v>
      </c>
      <c r="H290" s="47">
        <v>2020</v>
      </c>
      <c r="I290" s="48" t="e">
        <f>#REF!+1</f>
        <v>#REF!</v>
      </c>
      <c r="J290" s="108" t="s">
        <v>1339</v>
      </c>
      <c r="K290" s="53" t="s">
        <v>1349</v>
      </c>
      <c r="L290" s="53" t="s">
        <v>32</v>
      </c>
      <c r="M290" s="42" t="s">
        <v>214</v>
      </c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116"/>
      <c r="AA290" s="188"/>
      <c r="AB290" s="62"/>
      <c r="AC290" s="97"/>
      <c r="AD290" s="62"/>
      <c r="AE290" s="38"/>
      <c r="AF290" s="38"/>
      <c r="AG290" s="38"/>
      <c r="AH290" s="38"/>
      <c r="AI290" s="38"/>
      <c r="AJ290" s="1"/>
      <c r="AK290" s="1"/>
      <c r="AL290" s="1"/>
      <c r="AM290" s="1"/>
    </row>
    <row r="291" spans="1:39" s="39" customFormat="1" ht="21" x14ac:dyDescent="0.25">
      <c r="A291" s="125">
        <v>46113</v>
      </c>
      <c r="B291" s="65" t="s">
        <v>208</v>
      </c>
      <c r="C291" s="42" t="s">
        <v>179</v>
      </c>
      <c r="D291" s="42" t="s">
        <v>115</v>
      </c>
      <c r="E291" s="42" t="s">
        <v>116</v>
      </c>
      <c r="F291" s="42" t="s">
        <v>1698</v>
      </c>
      <c r="G291" s="53">
        <v>1604003</v>
      </c>
      <c r="H291" s="47">
        <v>2020</v>
      </c>
      <c r="I291" s="48" t="e">
        <f>#REF!+1</f>
        <v>#REF!</v>
      </c>
      <c r="J291" s="108" t="s">
        <v>1339</v>
      </c>
      <c r="K291" s="53" t="s">
        <v>1347</v>
      </c>
      <c r="L291" s="53" t="s">
        <v>1699</v>
      </c>
      <c r="M291" s="42" t="s">
        <v>211</v>
      </c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116"/>
      <c r="AA291" s="188"/>
      <c r="AB291" s="62"/>
      <c r="AC291" s="97"/>
      <c r="AD291" s="62"/>
      <c r="AE291" s="38"/>
      <c r="AF291" s="38"/>
      <c r="AG291" s="38"/>
      <c r="AH291" s="38"/>
      <c r="AI291" s="38"/>
      <c r="AJ291" s="1"/>
      <c r="AK291" s="1"/>
      <c r="AL291" s="1"/>
      <c r="AM291" s="1"/>
    </row>
    <row r="292" spans="1:39" s="39" customFormat="1" ht="21" x14ac:dyDescent="0.25">
      <c r="A292" s="125">
        <v>46143</v>
      </c>
      <c r="B292" s="65" t="s">
        <v>204</v>
      </c>
      <c r="C292" s="42" t="s">
        <v>179</v>
      </c>
      <c r="D292" s="42" t="s">
        <v>115</v>
      </c>
      <c r="E292" s="42" t="s">
        <v>116</v>
      </c>
      <c r="F292" s="42" t="s">
        <v>1700</v>
      </c>
      <c r="G292" s="53">
        <v>1208059</v>
      </c>
      <c r="H292" s="47">
        <v>2020</v>
      </c>
      <c r="I292" s="48" t="e">
        <f>#REF!+1</f>
        <v>#REF!</v>
      </c>
      <c r="J292" s="108" t="s">
        <v>1339</v>
      </c>
      <c r="K292" s="53" t="s">
        <v>206</v>
      </c>
      <c r="L292" s="53" t="s">
        <v>1701</v>
      </c>
      <c r="M292" s="42" t="s">
        <v>207</v>
      </c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116"/>
      <c r="AA292" s="188"/>
      <c r="AB292" s="62"/>
      <c r="AC292" s="97"/>
      <c r="AD292" s="62"/>
      <c r="AE292" s="38"/>
      <c r="AF292" s="38"/>
      <c r="AG292" s="38"/>
      <c r="AH292" s="38"/>
      <c r="AI292" s="38"/>
      <c r="AJ292" s="1"/>
      <c r="AK292" s="1"/>
      <c r="AL292" s="1"/>
      <c r="AM292" s="1"/>
    </row>
    <row r="293" spans="1:39" s="39" customFormat="1" ht="21" x14ac:dyDescent="0.25">
      <c r="A293" s="125">
        <v>46143</v>
      </c>
      <c r="B293" s="65" t="s">
        <v>200</v>
      </c>
      <c r="C293" s="42" t="s">
        <v>179</v>
      </c>
      <c r="D293" s="42" t="s">
        <v>115</v>
      </c>
      <c r="E293" s="42" t="s">
        <v>116</v>
      </c>
      <c r="F293" s="42" t="s">
        <v>1702</v>
      </c>
      <c r="G293" s="53">
        <v>1208059</v>
      </c>
      <c r="H293" s="47">
        <v>2020</v>
      </c>
      <c r="I293" s="48" t="e">
        <f>#REF!+1</f>
        <v>#REF!</v>
      </c>
      <c r="J293" s="108" t="s">
        <v>1339</v>
      </c>
      <c r="K293" s="53" t="s">
        <v>202</v>
      </c>
      <c r="L293" s="53" t="s">
        <v>198</v>
      </c>
      <c r="M293" s="42" t="s">
        <v>203</v>
      </c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116"/>
      <c r="AA293" s="188"/>
      <c r="AB293" s="62"/>
      <c r="AC293" s="97"/>
      <c r="AD293" s="62"/>
      <c r="AE293" s="38"/>
      <c r="AF293" s="38"/>
      <c r="AG293" s="38"/>
      <c r="AH293" s="38"/>
      <c r="AI293" s="38"/>
      <c r="AJ293" s="1"/>
      <c r="AK293" s="1"/>
      <c r="AL293" s="1"/>
      <c r="AM293" s="1"/>
    </row>
    <row r="294" spans="1:39" s="39" customFormat="1" ht="21" x14ac:dyDescent="0.25">
      <c r="A294" s="125">
        <v>46143</v>
      </c>
      <c r="B294" s="65" t="s">
        <v>195</v>
      </c>
      <c r="C294" s="42" t="s">
        <v>179</v>
      </c>
      <c r="D294" s="42" t="s">
        <v>115</v>
      </c>
      <c r="E294" s="42" t="s">
        <v>116</v>
      </c>
      <c r="F294" s="42" t="s">
        <v>1703</v>
      </c>
      <c r="G294" s="53">
        <v>1208059</v>
      </c>
      <c r="H294" s="47">
        <v>2020</v>
      </c>
      <c r="I294" s="48" t="e">
        <f>#REF!+1</f>
        <v>#REF!</v>
      </c>
      <c r="J294" s="108" t="s">
        <v>1339</v>
      </c>
      <c r="K294" s="53" t="s">
        <v>197</v>
      </c>
      <c r="L294" s="53" t="s">
        <v>1704</v>
      </c>
      <c r="M294" s="42" t="s">
        <v>199</v>
      </c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116"/>
      <c r="AA294" s="188"/>
      <c r="AB294" s="62"/>
      <c r="AC294" s="97"/>
      <c r="AD294" s="62"/>
      <c r="AE294" s="38"/>
      <c r="AF294" s="38"/>
      <c r="AG294" s="38"/>
      <c r="AH294" s="38"/>
      <c r="AI294" s="38"/>
      <c r="AJ294" s="1"/>
      <c r="AK294" s="1"/>
      <c r="AL294" s="1"/>
      <c r="AM294" s="1"/>
    </row>
    <row r="295" spans="1:39" s="39" customFormat="1" ht="21" x14ac:dyDescent="0.25">
      <c r="A295" s="125">
        <v>46143</v>
      </c>
      <c r="B295" s="65" t="s">
        <v>191</v>
      </c>
      <c r="C295" s="42" t="s">
        <v>179</v>
      </c>
      <c r="D295" s="42" t="s">
        <v>115</v>
      </c>
      <c r="E295" s="42" t="s">
        <v>116</v>
      </c>
      <c r="F295" s="42" t="s">
        <v>1705</v>
      </c>
      <c r="G295" s="53">
        <v>1208059</v>
      </c>
      <c r="H295" s="47">
        <v>2021</v>
      </c>
      <c r="I295" s="48" t="e">
        <f>#REF!+1</f>
        <v>#REF!</v>
      </c>
      <c r="J295" s="108" t="s">
        <v>1339</v>
      </c>
      <c r="K295" s="53" t="s">
        <v>1706</v>
      </c>
      <c r="L295" s="53" t="s">
        <v>32</v>
      </c>
      <c r="M295" s="42" t="s">
        <v>194</v>
      </c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116"/>
      <c r="AA295" s="188"/>
      <c r="AB295" s="62"/>
      <c r="AC295" s="97"/>
      <c r="AD295" s="62"/>
      <c r="AE295" s="38"/>
      <c r="AF295" s="38"/>
      <c r="AG295" s="38"/>
      <c r="AH295" s="38"/>
      <c r="AI295" s="38"/>
      <c r="AJ295" s="1"/>
      <c r="AK295" s="1"/>
      <c r="AL295" s="1"/>
      <c r="AM295" s="1"/>
    </row>
    <row r="296" spans="1:39" s="39" customFormat="1" ht="21" x14ac:dyDescent="0.25">
      <c r="A296" s="125">
        <v>46143</v>
      </c>
      <c r="B296" s="65" t="s">
        <v>186</v>
      </c>
      <c r="C296" s="42" t="s">
        <v>179</v>
      </c>
      <c r="D296" s="42" t="s">
        <v>115</v>
      </c>
      <c r="E296" s="42" t="s">
        <v>116</v>
      </c>
      <c r="F296" s="42" t="s">
        <v>1707</v>
      </c>
      <c r="G296" s="53">
        <v>1208059</v>
      </c>
      <c r="H296" s="47">
        <v>2021</v>
      </c>
      <c r="I296" s="48" t="e">
        <f>#REF!+1</f>
        <v>#REF!</v>
      </c>
      <c r="J296" s="108" t="s">
        <v>1339</v>
      </c>
      <c r="K296" s="425" t="s">
        <v>188</v>
      </c>
      <c r="L296" s="53" t="s">
        <v>189</v>
      </c>
      <c r="M296" s="42" t="s">
        <v>190</v>
      </c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116"/>
      <c r="AA296" s="188"/>
      <c r="AB296" s="62"/>
      <c r="AC296" s="97"/>
      <c r="AD296" s="62"/>
      <c r="AE296" s="38"/>
      <c r="AF296" s="38"/>
      <c r="AG296" s="38"/>
      <c r="AH296" s="38"/>
      <c r="AI296" s="38"/>
      <c r="AJ296" s="1"/>
      <c r="AK296" s="1"/>
      <c r="AL296" s="1"/>
      <c r="AM296" s="1"/>
    </row>
    <row r="297" spans="1:39" s="39" customFormat="1" ht="21" x14ac:dyDescent="0.25">
      <c r="A297" s="125">
        <v>46143</v>
      </c>
      <c r="B297" s="65" t="s">
        <v>178</v>
      </c>
      <c r="C297" s="42" t="s">
        <v>179</v>
      </c>
      <c r="D297" s="42" t="s">
        <v>115</v>
      </c>
      <c r="E297" s="42" t="s">
        <v>116</v>
      </c>
      <c r="F297" s="42" t="s">
        <v>1708</v>
      </c>
      <c r="G297" s="53">
        <v>1208059</v>
      </c>
      <c r="H297" s="47">
        <v>2021</v>
      </c>
      <c r="I297" s="48" t="e">
        <f>#REF!+1</f>
        <v>#REF!</v>
      </c>
      <c r="J297" s="108" t="s">
        <v>1339</v>
      </c>
      <c r="K297" s="53" t="s">
        <v>181</v>
      </c>
      <c r="L297" s="53" t="s">
        <v>1709</v>
      </c>
      <c r="M297" s="42" t="s">
        <v>182</v>
      </c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116"/>
      <c r="AA297" s="188"/>
      <c r="AB297" s="62"/>
      <c r="AC297" s="97"/>
      <c r="AD297" s="62"/>
      <c r="AE297" s="38"/>
      <c r="AF297" s="38"/>
      <c r="AG297" s="38"/>
      <c r="AH297" s="38"/>
      <c r="AI297" s="38"/>
      <c r="AJ297" s="1"/>
      <c r="AK297" s="1"/>
      <c r="AL297" s="1"/>
      <c r="AM297" s="1"/>
    </row>
    <row r="298" spans="1:39" s="39" customFormat="1" x14ac:dyDescent="0.25">
      <c r="A298" s="125">
        <v>46023</v>
      </c>
      <c r="B298" s="53" t="s">
        <v>618</v>
      </c>
      <c r="C298" s="42" t="s">
        <v>179</v>
      </c>
      <c r="D298" s="53" t="s">
        <v>597</v>
      </c>
      <c r="E298" s="53" t="s">
        <v>598</v>
      </c>
      <c r="F298" s="53" t="s">
        <v>619</v>
      </c>
      <c r="G298" s="112">
        <v>1108001</v>
      </c>
      <c r="H298" s="47" t="s">
        <v>247</v>
      </c>
      <c r="I298" s="33" t="e">
        <f>#REF!+1</f>
        <v>#REF!</v>
      </c>
      <c r="J298" s="47" t="s">
        <v>37</v>
      </c>
      <c r="K298" s="53" t="s">
        <v>193</v>
      </c>
      <c r="L298" s="53" t="s">
        <v>620</v>
      </c>
      <c r="M298" s="42" t="s">
        <v>621</v>
      </c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116"/>
      <c r="AA298" s="38"/>
      <c r="AB298" s="38"/>
      <c r="AC298" s="38"/>
      <c r="AD298" s="38"/>
      <c r="AE298" s="38"/>
      <c r="AF298" s="1"/>
      <c r="AG298" s="1"/>
      <c r="AH298" s="1"/>
      <c r="AI298" s="1"/>
    </row>
    <row r="299" spans="1:39" s="39" customFormat="1" x14ac:dyDescent="0.25">
      <c r="A299" s="125">
        <v>46023</v>
      </c>
      <c r="B299" s="53" t="s">
        <v>667</v>
      </c>
      <c r="C299" s="42" t="s">
        <v>179</v>
      </c>
      <c r="D299" s="53" t="s">
        <v>597</v>
      </c>
      <c r="E299" s="53" t="s">
        <v>653</v>
      </c>
      <c r="F299" s="53" t="s">
        <v>668</v>
      </c>
      <c r="G299" s="112">
        <v>1808002</v>
      </c>
      <c r="H299" s="47" t="s">
        <v>247</v>
      </c>
      <c r="I299" s="33" t="e">
        <f>#REF!+1</f>
        <v>#REF!</v>
      </c>
      <c r="J299" s="47" t="s">
        <v>37</v>
      </c>
      <c r="K299" s="53" t="s">
        <v>669</v>
      </c>
      <c r="L299" s="53" t="s">
        <v>670</v>
      </c>
      <c r="M299" s="42" t="s">
        <v>671</v>
      </c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116"/>
      <c r="AA299" s="38"/>
      <c r="AB299" s="38"/>
      <c r="AC299" s="38"/>
      <c r="AD299" s="38"/>
      <c r="AE299" s="38"/>
      <c r="AF299" s="1"/>
      <c r="AG299" s="1"/>
      <c r="AH299" s="1"/>
      <c r="AI299" s="1"/>
    </row>
    <row r="300" spans="1:39" s="39" customFormat="1" x14ac:dyDescent="0.25">
      <c r="A300" s="125">
        <v>46023</v>
      </c>
      <c r="B300" s="53" t="s">
        <v>1067</v>
      </c>
      <c r="C300" s="42" t="s">
        <v>179</v>
      </c>
      <c r="D300" s="43" t="s">
        <v>1026</v>
      </c>
      <c r="E300" s="53" t="s">
        <v>1053</v>
      </c>
      <c r="F300" s="53" t="s">
        <v>1068</v>
      </c>
      <c r="G300" s="112">
        <v>1405012</v>
      </c>
      <c r="H300" s="47" t="s">
        <v>247</v>
      </c>
      <c r="I300" s="33" t="e">
        <f>#REF!+1</f>
        <v>#REF!</v>
      </c>
      <c r="J300" s="47" t="s">
        <v>37</v>
      </c>
      <c r="K300" s="53" t="s">
        <v>1069</v>
      </c>
      <c r="L300" s="53" t="s">
        <v>1070</v>
      </c>
      <c r="M300" s="42" t="s">
        <v>1071</v>
      </c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116"/>
      <c r="AA300" s="38"/>
      <c r="AB300" s="38"/>
      <c r="AC300" s="38"/>
      <c r="AD300" s="38"/>
      <c r="AE300" s="38"/>
      <c r="AF300" s="1"/>
      <c r="AG300" s="1"/>
      <c r="AH300" s="1"/>
      <c r="AI300" s="1"/>
    </row>
    <row r="301" spans="1:39" s="39" customFormat="1" x14ac:dyDescent="0.25">
      <c r="A301" s="125">
        <v>46054</v>
      </c>
      <c r="B301" s="53" t="s">
        <v>622</v>
      </c>
      <c r="C301" s="42" t="s">
        <v>179</v>
      </c>
      <c r="D301" s="53" t="s">
        <v>597</v>
      </c>
      <c r="E301" s="53" t="s">
        <v>598</v>
      </c>
      <c r="F301" s="53" t="s">
        <v>623</v>
      </c>
      <c r="G301" s="112">
        <v>1302034</v>
      </c>
      <c r="H301" s="47" t="s">
        <v>247</v>
      </c>
      <c r="I301" s="33" t="e">
        <f>#REF!+1</f>
        <v>#REF!</v>
      </c>
      <c r="J301" s="47" t="s">
        <v>37</v>
      </c>
      <c r="K301" s="53" t="s">
        <v>624</v>
      </c>
      <c r="L301" s="53" t="s">
        <v>625</v>
      </c>
      <c r="M301" s="42" t="s">
        <v>626</v>
      </c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116"/>
      <c r="AA301" s="38"/>
      <c r="AB301" s="38"/>
      <c r="AC301" s="38"/>
      <c r="AD301" s="38"/>
      <c r="AE301" s="38"/>
      <c r="AF301" s="1"/>
      <c r="AG301" s="1"/>
      <c r="AH301" s="1"/>
      <c r="AI301" s="1"/>
    </row>
    <row r="302" spans="1:39" s="39" customFormat="1" x14ac:dyDescent="0.25">
      <c r="A302" s="125">
        <v>46054</v>
      </c>
      <c r="B302" s="53" t="s">
        <v>242</v>
      </c>
      <c r="C302" s="42" t="s">
        <v>179</v>
      </c>
      <c r="D302" s="42" t="s">
        <v>115</v>
      </c>
      <c r="E302" s="53" t="s">
        <v>124</v>
      </c>
      <c r="F302" s="109" t="s">
        <v>243</v>
      </c>
      <c r="G302" s="112">
        <v>1604048</v>
      </c>
      <c r="H302" s="47" t="s">
        <v>247</v>
      </c>
      <c r="I302" s="33" t="e">
        <f>#REF!+1</f>
        <v>#REF!</v>
      </c>
      <c r="J302" s="47" t="s">
        <v>37</v>
      </c>
      <c r="K302" s="42" t="s">
        <v>244</v>
      </c>
      <c r="L302" s="42" t="s">
        <v>245</v>
      </c>
      <c r="M302" s="42" t="s">
        <v>246</v>
      </c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116"/>
      <c r="AA302" s="38"/>
      <c r="AB302" s="38"/>
      <c r="AC302" s="38"/>
      <c r="AD302" s="38"/>
      <c r="AE302" s="38"/>
      <c r="AF302" s="1"/>
      <c r="AG302" s="1"/>
      <c r="AH302" s="1"/>
      <c r="AI302" s="1"/>
    </row>
    <row r="303" spans="1:39" s="39" customFormat="1" x14ac:dyDescent="0.25">
      <c r="A303" s="125">
        <v>46054</v>
      </c>
      <c r="B303" s="53" t="s">
        <v>637</v>
      </c>
      <c r="C303" s="42" t="s">
        <v>179</v>
      </c>
      <c r="D303" s="53" t="s">
        <v>597</v>
      </c>
      <c r="E303" s="53" t="s">
        <v>629</v>
      </c>
      <c r="F303" s="53" t="s">
        <v>638</v>
      </c>
      <c r="G303" s="112">
        <v>1011021</v>
      </c>
      <c r="H303" s="47" t="s">
        <v>247</v>
      </c>
      <c r="I303" s="33" t="e">
        <f>#REF!+1</f>
        <v>#REF!</v>
      </c>
      <c r="J303" s="47" t="s">
        <v>37</v>
      </c>
      <c r="K303" s="53" t="s">
        <v>639</v>
      </c>
      <c r="L303" s="53" t="s">
        <v>640</v>
      </c>
      <c r="M303" s="42" t="s">
        <v>641</v>
      </c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116"/>
      <c r="AA303" s="38"/>
      <c r="AB303" s="38"/>
      <c r="AC303" s="38"/>
      <c r="AD303" s="38"/>
      <c r="AE303" s="38"/>
      <c r="AF303" s="1"/>
      <c r="AG303" s="1"/>
      <c r="AH303" s="1"/>
      <c r="AI303" s="1"/>
    </row>
    <row r="304" spans="1:39" s="39" customFormat="1" x14ac:dyDescent="0.25">
      <c r="A304" s="125">
        <v>46082</v>
      </c>
      <c r="B304" s="53" t="s">
        <v>481</v>
      </c>
      <c r="C304" s="42" t="s">
        <v>283</v>
      </c>
      <c r="D304" s="53" t="s">
        <v>413</v>
      </c>
      <c r="E304" s="53" t="s">
        <v>455</v>
      </c>
      <c r="F304" s="53" t="s">
        <v>482</v>
      </c>
      <c r="G304" s="112">
        <v>2412013</v>
      </c>
      <c r="H304" s="47" t="s">
        <v>247</v>
      </c>
      <c r="I304" s="33" t="e">
        <f>#REF!+1</f>
        <v>#REF!</v>
      </c>
      <c r="J304" s="11" t="s">
        <v>1547</v>
      </c>
      <c r="K304" s="53" t="s">
        <v>483</v>
      </c>
      <c r="L304" s="53" t="s">
        <v>484</v>
      </c>
      <c r="M304" s="42" t="s">
        <v>485</v>
      </c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116"/>
      <c r="AA304" s="38"/>
      <c r="AB304" s="38"/>
      <c r="AC304" s="38"/>
      <c r="AD304" s="38"/>
      <c r="AE304" s="38"/>
      <c r="AF304" s="1"/>
      <c r="AG304" s="1"/>
      <c r="AH304" s="1"/>
      <c r="AI304" s="1"/>
    </row>
    <row r="305" spans="1:35" s="39" customFormat="1" x14ac:dyDescent="0.25">
      <c r="A305" s="125">
        <v>46082</v>
      </c>
      <c r="B305" s="53" t="s">
        <v>1018</v>
      </c>
      <c r="C305" s="42" t="s">
        <v>179</v>
      </c>
      <c r="D305" s="53" t="s">
        <v>902</v>
      </c>
      <c r="E305" s="53" t="s">
        <v>1004</v>
      </c>
      <c r="F305" s="418" t="s">
        <v>1019</v>
      </c>
      <c r="G305" s="112">
        <v>1503046</v>
      </c>
      <c r="H305" s="47" t="s">
        <v>1023</v>
      </c>
      <c r="I305" s="33" t="e">
        <f>#REF!+1</f>
        <v>#REF!</v>
      </c>
      <c r="J305" s="47" t="s">
        <v>37</v>
      </c>
      <c r="K305" s="53" t="s">
        <v>1020</v>
      </c>
      <c r="L305" s="53" t="s">
        <v>1021</v>
      </c>
      <c r="M305" s="42" t="s">
        <v>1022</v>
      </c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116"/>
      <c r="AA305" s="38"/>
      <c r="AB305" s="38"/>
      <c r="AC305" s="38"/>
      <c r="AD305" s="38"/>
      <c r="AE305" s="38"/>
      <c r="AF305" s="1"/>
      <c r="AG305" s="1"/>
      <c r="AH305" s="1"/>
      <c r="AI305" s="1"/>
    </row>
    <row r="306" spans="1:35" s="39" customFormat="1" x14ac:dyDescent="0.25">
      <c r="A306" s="125">
        <v>46082</v>
      </c>
      <c r="B306" s="53" t="s">
        <v>1262</v>
      </c>
      <c r="C306" s="42" t="s">
        <v>179</v>
      </c>
      <c r="D306" s="42" t="s">
        <v>1120</v>
      </c>
      <c r="E306" s="53" t="s">
        <v>1225</v>
      </c>
      <c r="F306" s="416" t="s">
        <v>1263</v>
      </c>
      <c r="G306" s="112">
        <v>1011015</v>
      </c>
      <c r="H306" s="47">
        <v>2020</v>
      </c>
      <c r="I306" s="33" t="e">
        <f>#REF!+1</f>
        <v>#REF!</v>
      </c>
      <c r="J306" s="47" t="s">
        <v>37</v>
      </c>
      <c r="K306" s="425" t="s">
        <v>1264</v>
      </c>
      <c r="L306" s="53" t="s">
        <v>1265</v>
      </c>
      <c r="M306" s="42" t="s">
        <v>1266</v>
      </c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116"/>
      <c r="AA306" s="38"/>
      <c r="AB306" s="38"/>
      <c r="AC306" s="38"/>
      <c r="AD306" s="38"/>
      <c r="AE306" s="38"/>
      <c r="AF306" s="1"/>
      <c r="AG306" s="1"/>
      <c r="AH306" s="1"/>
      <c r="AI306" s="1"/>
    </row>
    <row r="307" spans="1:35" s="39" customFormat="1" ht="21" x14ac:dyDescent="0.25">
      <c r="A307" s="68"/>
      <c r="B307" s="53" t="s">
        <v>814</v>
      </c>
      <c r="C307" s="42" t="s">
        <v>30</v>
      </c>
      <c r="D307" s="59" t="s">
        <v>673</v>
      </c>
      <c r="E307" s="43" t="s">
        <v>673</v>
      </c>
      <c r="F307" s="53" t="s">
        <v>1710</v>
      </c>
      <c r="G307" s="112">
        <v>2311019</v>
      </c>
      <c r="H307" s="47" t="s">
        <v>44</v>
      </c>
      <c r="I307" s="33" t="e">
        <f>#REF!+1</f>
        <v>#REF!</v>
      </c>
      <c r="J307" s="108" t="s">
        <v>1339</v>
      </c>
      <c r="K307" s="53" t="s">
        <v>820</v>
      </c>
      <c r="L307" s="53" t="s">
        <v>821</v>
      </c>
      <c r="M307" s="53" t="s">
        <v>36</v>
      </c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116"/>
      <c r="AA307" s="38"/>
      <c r="AB307" s="38"/>
      <c r="AC307" s="38"/>
      <c r="AD307" s="38"/>
      <c r="AE307" s="38"/>
      <c r="AF307" s="1"/>
      <c r="AG307" s="1"/>
      <c r="AH307" s="1"/>
      <c r="AI307" s="1"/>
    </row>
    <row r="308" spans="1:35" s="39" customFormat="1" ht="21" x14ac:dyDescent="0.25">
      <c r="A308" s="47"/>
      <c r="B308" s="53" t="s">
        <v>1711</v>
      </c>
      <c r="C308" s="42" t="s">
        <v>30</v>
      </c>
      <c r="D308" s="53" t="s">
        <v>413</v>
      </c>
      <c r="E308" s="53" t="s">
        <v>493</v>
      </c>
      <c r="F308" s="42" t="s">
        <v>1712</v>
      </c>
      <c r="G308" s="112">
        <v>1011006</v>
      </c>
      <c r="H308" s="47">
        <v>2013</v>
      </c>
      <c r="I308" s="33" t="e">
        <f>#REF!+1</f>
        <v>#REF!</v>
      </c>
      <c r="J308" s="108" t="s">
        <v>1339</v>
      </c>
      <c r="K308" s="112" t="s">
        <v>1713</v>
      </c>
      <c r="L308" s="42"/>
      <c r="M308" s="42" t="s">
        <v>32</v>
      </c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116"/>
      <c r="AA308" s="38"/>
    </row>
  </sheetData>
  <autoFilter ref="A4:Y233" xr:uid="{45E86954-5D7E-40CE-9A85-B89171321791}"/>
  <sortState xmlns:xlrd2="http://schemas.microsoft.com/office/spreadsheetml/2017/richdata2" ref="A5:AD233">
    <sortCondition ref="M5:M233"/>
    <sortCondition ref="N5:N233"/>
    <sortCondition ref="O5:O233"/>
    <sortCondition ref="P5:P233"/>
    <sortCondition ref="Q5:Q233"/>
    <sortCondition ref="R5:R233"/>
    <sortCondition ref="S5:S233"/>
    <sortCondition ref="T5:T233"/>
    <sortCondition ref="U5:U233"/>
    <sortCondition ref="V5:V233"/>
    <sortCondition ref="W5:W233"/>
    <sortCondition ref="X5:X233"/>
  </sortState>
  <mergeCells count="8">
    <mergeCell ref="AE3:AE4"/>
    <mergeCell ref="A236:B236"/>
    <mergeCell ref="D237:G237"/>
    <mergeCell ref="A254:B254"/>
    <mergeCell ref="D1:S1"/>
    <mergeCell ref="Z1:AD1"/>
    <mergeCell ref="D3:G3"/>
    <mergeCell ref="M3:X3"/>
  </mergeCells>
  <conditionalFormatting sqref="F136">
    <cfRule type="duplicateValues" dxfId="234" priority="100"/>
  </conditionalFormatting>
  <conditionalFormatting sqref="F179">
    <cfRule type="duplicateValues" dxfId="233" priority="99"/>
  </conditionalFormatting>
  <conditionalFormatting sqref="F305">
    <cfRule type="duplicateValues" dxfId="232" priority="98"/>
  </conditionalFormatting>
  <conditionalFormatting sqref="J5:J8">
    <cfRule type="duplicateValues" dxfId="231" priority="90"/>
  </conditionalFormatting>
  <conditionalFormatting sqref="J9:J18">
    <cfRule type="duplicateValues" dxfId="230" priority="89"/>
  </conditionalFormatting>
  <conditionalFormatting sqref="J23">
    <cfRule type="duplicateValues" dxfId="229" priority="88"/>
  </conditionalFormatting>
  <conditionalFormatting sqref="J39:J41">
    <cfRule type="duplicateValues" dxfId="228" priority="85"/>
  </conditionalFormatting>
  <conditionalFormatting sqref="J45 J42">
    <cfRule type="duplicateValues" dxfId="227" priority="84"/>
  </conditionalFormatting>
  <conditionalFormatting sqref="J46">
    <cfRule type="duplicateValues" dxfId="226" priority="65"/>
  </conditionalFormatting>
  <conditionalFormatting sqref="J48:J52 J44">
    <cfRule type="duplicateValues" dxfId="225" priority="83"/>
  </conditionalFormatting>
  <conditionalFormatting sqref="J54">
    <cfRule type="duplicateValues" dxfId="224" priority="82"/>
  </conditionalFormatting>
  <conditionalFormatting sqref="J55 J53">
    <cfRule type="duplicateValues" dxfId="223" priority="91"/>
  </conditionalFormatting>
  <conditionalFormatting sqref="J63:J65 J56:J58 J60:J61">
    <cfRule type="duplicateValues" dxfId="222" priority="81"/>
  </conditionalFormatting>
  <conditionalFormatting sqref="J66">
    <cfRule type="duplicateValues" dxfId="221" priority="80"/>
  </conditionalFormatting>
  <conditionalFormatting sqref="J67">
    <cfRule type="duplicateValues" dxfId="220" priority="79"/>
  </conditionalFormatting>
  <conditionalFormatting sqref="J68:J71">
    <cfRule type="duplicateValues" dxfId="219" priority="78"/>
  </conditionalFormatting>
  <conditionalFormatting sqref="J72:J75">
    <cfRule type="duplicateValues" dxfId="218" priority="77"/>
  </conditionalFormatting>
  <conditionalFormatting sqref="J76:J77">
    <cfRule type="duplicateValues" dxfId="217" priority="76"/>
  </conditionalFormatting>
  <conditionalFormatting sqref="J80:J83">
    <cfRule type="duplicateValues" dxfId="216" priority="75"/>
  </conditionalFormatting>
  <conditionalFormatting sqref="J84:J86 J78">
    <cfRule type="duplicateValues" dxfId="215" priority="74"/>
  </conditionalFormatting>
  <conditionalFormatting sqref="J87:J88">
    <cfRule type="duplicateValues" dxfId="214" priority="73"/>
  </conditionalFormatting>
  <conditionalFormatting sqref="J89">
    <cfRule type="duplicateValues" dxfId="213" priority="38"/>
  </conditionalFormatting>
  <conditionalFormatting sqref="J90:J93">
    <cfRule type="duplicateValues" dxfId="212" priority="72"/>
  </conditionalFormatting>
  <conditionalFormatting sqref="J99:J102">
    <cfRule type="duplicateValues" dxfId="211" priority="70"/>
  </conditionalFormatting>
  <conditionalFormatting sqref="J104:J107 J95:J97">
    <cfRule type="duplicateValues" dxfId="210" priority="71"/>
  </conditionalFormatting>
  <conditionalFormatting sqref="J108:J110 J98">
    <cfRule type="duplicateValues" dxfId="209" priority="93"/>
  </conditionalFormatting>
  <conditionalFormatting sqref="J111:J112">
    <cfRule type="duplicateValues" dxfId="208" priority="45"/>
  </conditionalFormatting>
  <conditionalFormatting sqref="J113:J116">
    <cfRule type="duplicateValues" dxfId="207" priority="44"/>
  </conditionalFormatting>
  <conditionalFormatting sqref="J117:J120">
    <cfRule type="duplicateValues" dxfId="206" priority="43"/>
  </conditionalFormatting>
  <conditionalFormatting sqref="J121">
    <cfRule type="duplicateValues" dxfId="205" priority="42"/>
  </conditionalFormatting>
  <conditionalFormatting sqref="J123:J127">
    <cfRule type="duplicateValues" dxfId="204" priority="41"/>
  </conditionalFormatting>
  <conditionalFormatting sqref="J128:J129">
    <cfRule type="duplicateValues" dxfId="203" priority="69"/>
  </conditionalFormatting>
  <conditionalFormatting sqref="J130">
    <cfRule type="duplicateValues" dxfId="202" priority="68"/>
  </conditionalFormatting>
  <conditionalFormatting sqref="J137 J131:J135">
    <cfRule type="duplicateValues" dxfId="201" priority="67"/>
  </conditionalFormatting>
  <conditionalFormatting sqref="J139">
    <cfRule type="duplicateValues" dxfId="200" priority="66"/>
  </conditionalFormatting>
  <conditionalFormatting sqref="J140">
    <cfRule type="duplicateValues" dxfId="199" priority="1"/>
  </conditionalFormatting>
  <conditionalFormatting sqref="J142">
    <cfRule type="duplicateValues" dxfId="198" priority="63"/>
  </conditionalFormatting>
  <conditionalFormatting sqref="J143:J146">
    <cfRule type="duplicateValues" dxfId="197" priority="64"/>
  </conditionalFormatting>
  <conditionalFormatting sqref="J148 J150:J156">
    <cfRule type="duplicateValues" dxfId="196" priority="94"/>
  </conditionalFormatting>
  <conditionalFormatting sqref="J157">
    <cfRule type="duplicateValues" dxfId="195" priority="55"/>
  </conditionalFormatting>
  <conditionalFormatting sqref="J158">
    <cfRule type="duplicateValues" dxfId="194" priority="52"/>
  </conditionalFormatting>
  <conditionalFormatting sqref="J161 J159">
    <cfRule type="duplicateValues" dxfId="193" priority="54"/>
  </conditionalFormatting>
  <conditionalFormatting sqref="J162:J167">
    <cfRule type="duplicateValues" dxfId="192" priority="53"/>
  </conditionalFormatting>
  <conditionalFormatting sqref="J168">
    <cfRule type="duplicateValues" dxfId="191" priority="40"/>
  </conditionalFormatting>
  <conditionalFormatting sqref="J169:J174">
    <cfRule type="duplicateValues" dxfId="190" priority="95"/>
  </conditionalFormatting>
  <conditionalFormatting sqref="J175:J176">
    <cfRule type="duplicateValues" dxfId="189" priority="62"/>
  </conditionalFormatting>
  <conditionalFormatting sqref="J177">
    <cfRule type="duplicateValues" dxfId="188" priority="51"/>
  </conditionalFormatting>
  <conditionalFormatting sqref="J178:J179">
    <cfRule type="duplicateValues" dxfId="187" priority="61"/>
  </conditionalFormatting>
  <conditionalFormatting sqref="J180:J182">
    <cfRule type="duplicateValues" dxfId="186" priority="60"/>
  </conditionalFormatting>
  <conditionalFormatting sqref="J183 J185:J187">
    <cfRule type="duplicateValues" dxfId="185" priority="59"/>
  </conditionalFormatting>
  <conditionalFormatting sqref="J188:J190">
    <cfRule type="duplicateValues" dxfId="184" priority="47"/>
  </conditionalFormatting>
  <conditionalFormatting sqref="J199 J191:J196">
    <cfRule type="duplicateValues" dxfId="183" priority="46"/>
  </conditionalFormatting>
  <conditionalFormatting sqref="J200:J202">
    <cfRule type="duplicateValues" dxfId="182" priority="58"/>
  </conditionalFormatting>
  <conditionalFormatting sqref="J203">
    <cfRule type="duplicateValues" dxfId="181" priority="57"/>
  </conditionalFormatting>
  <conditionalFormatting sqref="J204:J207">
    <cfRule type="duplicateValues" dxfId="180" priority="56"/>
  </conditionalFormatting>
  <conditionalFormatting sqref="J208">
    <cfRule type="duplicateValues" dxfId="179" priority="39"/>
  </conditionalFormatting>
  <conditionalFormatting sqref="J209:J212">
    <cfRule type="duplicateValues" dxfId="178" priority="50"/>
  </conditionalFormatting>
  <conditionalFormatting sqref="J213:J219">
    <cfRule type="duplicateValues" dxfId="177" priority="49"/>
  </conditionalFormatting>
  <conditionalFormatting sqref="J220:J223 J233">
    <cfRule type="duplicateValues" dxfId="176" priority="48"/>
  </conditionalFormatting>
  <conditionalFormatting sqref="J224:J225 J227:J230">
    <cfRule type="duplicateValues" dxfId="175" priority="102"/>
  </conditionalFormatting>
  <conditionalFormatting sqref="K234:K236 J226 J232">
    <cfRule type="duplicateValues" dxfId="174" priority="101"/>
  </conditionalFormatting>
  <conditionalFormatting sqref="K255">
    <cfRule type="duplicateValues" dxfId="173" priority="27"/>
  </conditionalFormatting>
  <conditionalFormatting sqref="K256">
    <cfRule type="duplicateValues" dxfId="172" priority="28"/>
  </conditionalFormatting>
  <conditionalFormatting sqref="K257">
    <cfRule type="duplicateValues" dxfId="171" priority="37"/>
  </conditionalFormatting>
  <conditionalFormatting sqref="K258">
    <cfRule type="duplicateValues" dxfId="170" priority="36"/>
  </conditionalFormatting>
  <conditionalFormatting sqref="K259">
    <cfRule type="duplicateValues" dxfId="169" priority="35"/>
  </conditionalFormatting>
  <conditionalFormatting sqref="K260">
    <cfRule type="duplicateValues" dxfId="168" priority="34"/>
  </conditionalFormatting>
  <conditionalFormatting sqref="K261">
    <cfRule type="duplicateValues" dxfId="167" priority="33"/>
  </conditionalFormatting>
  <conditionalFormatting sqref="K262">
    <cfRule type="duplicateValues" dxfId="166" priority="32"/>
  </conditionalFormatting>
  <conditionalFormatting sqref="K263">
    <cfRule type="duplicateValues" dxfId="165" priority="31"/>
  </conditionalFormatting>
  <conditionalFormatting sqref="K264">
    <cfRule type="duplicateValues" dxfId="164" priority="30"/>
  </conditionalFormatting>
  <conditionalFormatting sqref="K265">
    <cfRule type="duplicateValues" dxfId="163" priority="29"/>
  </conditionalFormatting>
  <conditionalFormatting sqref="K266:K267">
    <cfRule type="duplicateValues" dxfId="162" priority="97"/>
  </conditionalFormatting>
  <conditionalFormatting sqref="K268">
    <cfRule type="duplicateValues" dxfId="161" priority="26"/>
  </conditionalFormatting>
  <conditionalFormatting sqref="K269">
    <cfRule type="duplicateValues" dxfId="160" priority="25"/>
  </conditionalFormatting>
  <conditionalFormatting sqref="K270">
    <cfRule type="duplicateValues" dxfId="159" priority="24"/>
  </conditionalFormatting>
  <conditionalFormatting sqref="K271">
    <cfRule type="duplicateValues" dxfId="158" priority="23"/>
  </conditionalFormatting>
  <conditionalFormatting sqref="K272">
    <cfRule type="duplicateValues" dxfId="157" priority="22"/>
  </conditionalFormatting>
  <conditionalFormatting sqref="K273">
    <cfRule type="duplicateValues" dxfId="156" priority="21"/>
  </conditionalFormatting>
  <conditionalFormatting sqref="K274">
    <cfRule type="duplicateValues" dxfId="155" priority="20"/>
  </conditionalFormatting>
  <conditionalFormatting sqref="K275">
    <cfRule type="duplicateValues" dxfId="154" priority="19"/>
  </conditionalFormatting>
  <conditionalFormatting sqref="K276">
    <cfRule type="duplicateValues" dxfId="153" priority="18"/>
  </conditionalFormatting>
  <conditionalFormatting sqref="K277">
    <cfRule type="duplicateValues" dxfId="152" priority="17"/>
  </conditionalFormatting>
  <conditionalFormatting sqref="K278:K279">
    <cfRule type="duplicateValues" dxfId="151" priority="16"/>
  </conditionalFormatting>
  <conditionalFormatting sqref="K280">
    <cfRule type="duplicateValues" dxfId="150" priority="15"/>
  </conditionalFormatting>
  <conditionalFormatting sqref="K281">
    <cfRule type="duplicateValues" dxfId="149" priority="14"/>
  </conditionalFormatting>
  <conditionalFormatting sqref="K282">
    <cfRule type="duplicateValues" dxfId="148" priority="13"/>
  </conditionalFormatting>
  <conditionalFormatting sqref="K283">
    <cfRule type="duplicateValues" dxfId="147" priority="12"/>
  </conditionalFormatting>
  <conditionalFormatting sqref="K284 J24:J27">
    <cfRule type="duplicateValues" dxfId="146" priority="87"/>
  </conditionalFormatting>
  <conditionalFormatting sqref="K285">
    <cfRule type="duplicateValues" dxfId="145" priority="86"/>
  </conditionalFormatting>
  <conditionalFormatting sqref="K286:K297 J28:J38">
    <cfRule type="duplicateValues" dxfId="144" priority="96"/>
  </conditionalFormatting>
  <conditionalFormatting sqref="K298">
    <cfRule type="duplicateValues" dxfId="143" priority="11"/>
  </conditionalFormatting>
  <conditionalFormatting sqref="K299">
    <cfRule type="duplicateValues" dxfId="142" priority="10"/>
  </conditionalFormatting>
  <conditionalFormatting sqref="K300">
    <cfRule type="duplicateValues" dxfId="141" priority="9"/>
  </conditionalFormatting>
  <conditionalFormatting sqref="K301">
    <cfRule type="duplicateValues" dxfId="140" priority="8"/>
  </conditionalFormatting>
  <conditionalFormatting sqref="K302">
    <cfRule type="duplicateValues" dxfId="139" priority="7"/>
  </conditionalFormatting>
  <conditionalFormatting sqref="K303">
    <cfRule type="duplicateValues" dxfId="138" priority="6"/>
  </conditionalFormatting>
  <conditionalFormatting sqref="K304">
    <cfRule type="duplicateValues" dxfId="137" priority="5"/>
  </conditionalFormatting>
  <conditionalFormatting sqref="K305">
    <cfRule type="duplicateValues" dxfId="136" priority="4"/>
  </conditionalFormatting>
  <conditionalFormatting sqref="K306">
    <cfRule type="duplicateValues" dxfId="135" priority="3"/>
  </conditionalFormatting>
  <conditionalFormatting sqref="K307">
    <cfRule type="duplicateValues" dxfId="134" priority="2"/>
  </conditionalFormatting>
  <conditionalFormatting sqref="K309:K1048576 J4 K254">
    <cfRule type="duplicateValues" dxfId="133" priority="92"/>
  </conditionalFormatting>
  <dataValidations count="1">
    <dataValidation type="list" allowBlank="1" showInputMessage="1" showErrorMessage="1" sqref="J298:J303 J305:J306 J234:J236" xr:uid="{51B1BD6D-F56B-45A5-91E2-A5FFF4B9B9BD}">
      <formula1>#REF!</formula1>
    </dataValidation>
  </dataValidations>
  <printOptions horizontalCentered="1"/>
  <pageMargins left="0.25" right="0.25" top="0.75" bottom="0.75" header="0.3" footer="0.3"/>
  <pageSetup paperSize="8" scale="39" fitToHeight="0" orientation="landscape" horizontalDpi="300" verticalDpi="300" r:id="rId1"/>
  <headerFooter>
    <oddFooter>&amp;LF-PIK-IT-086-Rev.00&amp;CPage &amp;P of &amp;N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9819-1AE8-4905-9F60-C8833467732A}">
  <sheetPr>
    <tabColor rgb="FF00B050"/>
    <pageSetUpPr fitToPage="1"/>
  </sheetPr>
  <dimension ref="A1:BJ106"/>
  <sheetViews>
    <sheetView showGridLines="0" view="pageBreakPreview" zoomScale="55" zoomScaleNormal="70" zoomScaleSheetLayoutView="55" workbookViewId="0">
      <pane xSplit="3" ySplit="6" topLeftCell="D7" activePane="bottomRight" state="frozen"/>
      <selection pane="topRight" activeCell="N3" sqref="N3:N4"/>
      <selection pane="bottomLeft" activeCell="N3" sqref="N3:N4"/>
      <selection pane="bottomRight" activeCell="A7" sqref="A7:M7"/>
    </sheetView>
  </sheetViews>
  <sheetFormatPr defaultColWidth="9.140625" defaultRowHeight="18.75" x14ac:dyDescent="0.25"/>
  <cols>
    <col min="1" max="1" width="13.140625" style="17" customWidth="1"/>
    <col min="2" max="2" width="30" style="116" customWidth="1"/>
    <col min="3" max="3" width="16" style="38" customWidth="1"/>
    <col min="4" max="4" width="29" style="38" customWidth="1"/>
    <col min="5" max="5" width="28" style="38" customWidth="1"/>
    <col min="6" max="6" width="67.85546875" style="38" customWidth="1"/>
    <col min="7" max="7" width="10.85546875" style="38" customWidth="1"/>
    <col min="8" max="8" width="16.7109375" style="98" bestFit="1" customWidth="1"/>
    <col min="9" max="9" width="19.42578125" style="98" bestFit="1" customWidth="1"/>
    <col min="10" max="10" width="19.85546875" style="97" customWidth="1"/>
    <col min="11" max="11" width="19.85546875" style="1" customWidth="1"/>
    <col min="12" max="12" width="15.140625" style="1" customWidth="1"/>
    <col min="13" max="13" width="10.85546875" style="1" customWidth="1"/>
    <col min="14" max="14" width="36.7109375" style="1" bestFit="1" customWidth="1"/>
    <col min="15" max="15" width="31.85546875" style="98" bestFit="1" customWidth="1"/>
    <col min="16" max="16" width="22.28515625" style="62" bestFit="1" customWidth="1"/>
    <col min="17" max="17" width="29.42578125" style="97" bestFit="1" customWidth="1"/>
    <col min="18" max="18" width="40.5703125" style="62" customWidth="1"/>
    <col min="19" max="19" width="30.85546875" style="38" customWidth="1"/>
    <col min="20" max="16384" width="9.140625" style="1"/>
  </cols>
  <sheetData>
    <row r="1" spans="1:62" ht="137.25" customHeight="1" thickBot="1" x14ac:dyDescent="0.3">
      <c r="A1" s="587"/>
      <c r="B1" s="413"/>
      <c r="C1" s="489"/>
      <c r="D1" s="1062" t="s">
        <v>2700</v>
      </c>
      <c r="E1" s="1062"/>
      <c r="F1" s="1062"/>
      <c r="G1" s="1062"/>
      <c r="H1" s="1062"/>
      <c r="I1" s="1062"/>
      <c r="J1" s="1062"/>
      <c r="K1" s="1062"/>
      <c r="L1" s="1062"/>
      <c r="M1" s="1062"/>
      <c r="N1" s="1091" t="s">
        <v>1</v>
      </c>
      <c r="O1" s="1091"/>
      <c r="P1" s="1091"/>
      <c r="Q1" s="1091"/>
      <c r="R1" s="1091"/>
      <c r="S1" s="1"/>
    </row>
    <row r="2" spans="1:62" ht="29.25" customHeight="1" thickBot="1" x14ac:dyDescent="0.3">
      <c r="A2" s="1145" t="s">
        <v>2684</v>
      </c>
      <c r="B2" s="1146"/>
      <c r="C2" s="1147"/>
      <c r="D2" s="1148"/>
      <c r="E2" s="1149"/>
      <c r="F2" s="637"/>
      <c r="G2" s="637"/>
      <c r="H2" s="637"/>
      <c r="I2" s="637"/>
      <c r="J2" s="637"/>
      <c r="K2" s="637"/>
      <c r="L2" s="637"/>
      <c r="M2" s="205"/>
      <c r="O2" s="1"/>
      <c r="P2" s="1"/>
      <c r="Q2" s="1"/>
      <c r="R2" s="1"/>
      <c r="S2" s="1"/>
    </row>
    <row r="3" spans="1:62" ht="33.75" customHeight="1" thickBot="1" x14ac:dyDescent="0.3">
      <c r="A3" s="711" t="s">
        <v>2685</v>
      </c>
      <c r="B3" s="578"/>
      <c r="C3" s="578"/>
      <c r="D3" s="578"/>
      <c r="E3" s="578"/>
      <c r="F3" s="578"/>
      <c r="G3" s="578"/>
      <c r="H3" s="914"/>
      <c r="I3" s="914"/>
      <c r="J3" s="578"/>
      <c r="K3" s="578"/>
      <c r="L3" s="578"/>
      <c r="M3" s="578"/>
      <c r="N3" s="802"/>
      <c r="O3" s="802"/>
      <c r="P3" s="802"/>
      <c r="Q3" s="802"/>
      <c r="R3" s="802"/>
      <c r="S3" s="802"/>
      <c r="T3" s="710"/>
      <c r="U3" s="710"/>
      <c r="V3" s="710"/>
      <c r="W3" s="710"/>
      <c r="X3" s="710"/>
      <c r="Y3" s="710"/>
      <c r="Z3" s="710"/>
      <c r="AA3" s="710"/>
      <c r="AB3" s="710"/>
      <c r="AC3" s="710"/>
      <c r="AD3" s="710"/>
      <c r="AE3" s="710"/>
      <c r="AF3" s="710"/>
      <c r="AG3" s="710"/>
      <c r="AH3" s="710"/>
      <c r="AI3" s="710"/>
      <c r="AJ3" s="710"/>
      <c r="AK3" s="710"/>
      <c r="AL3" s="710"/>
      <c r="AM3" s="710"/>
      <c r="AN3" s="710"/>
      <c r="AO3" s="710"/>
      <c r="AP3" s="710"/>
      <c r="AQ3" s="710"/>
      <c r="AR3" s="710"/>
      <c r="AS3" s="710"/>
      <c r="AT3" s="710"/>
      <c r="AU3" s="710"/>
      <c r="AV3" s="710"/>
      <c r="AW3" s="710"/>
      <c r="AX3" s="710"/>
      <c r="AY3" s="710"/>
      <c r="AZ3" s="710"/>
      <c r="BA3" s="710"/>
      <c r="BB3" s="710"/>
      <c r="BC3" s="710"/>
      <c r="BD3" s="710"/>
      <c r="BE3" s="709"/>
      <c r="BF3" s="424"/>
      <c r="BG3" s="555"/>
      <c r="BH3" s="555"/>
      <c r="BI3" s="555"/>
      <c r="BJ3" s="555"/>
    </row>
    <row r="4" spans="1:62" ht="29.25" customHeight="1" thickBot="1" x14ac:dyDescent="0.3">
      <c r="A4" s="1165" t="s">
        <v>11</v>
      </c>
      <c r="B4" s="1155" t="s">
        <v>12</v>
      </c>
      <c r="C4" s="1155" t="s">
        <v>13</v>
      </c>
      <c r="D4" s="1155" t="s">
        <v>2701</v>
      </c>
      <c r="E4" s="1155"/>
      <c r="F4" s="1155"/>
      <c r="G4" s="1155"/>
      <c r="H4" s="1171" t="s">
        <v>19</v>
      </c>
      <c r="I4" s="1168" t="s">
        <v>1385</v>
      </c>
      <c r="J4" s="1160" t="s">
        <v>18</v>
      </c>
      <c r="K4" s="1160" t="s">
        <v>5</v>
      </c>
      <c r="L4" s="1160" t="s">
        <v>6</v>
      </c>
      <c r="M4" s="1157" t="s">
        <v>8</v>
      </c>
      <c r="O4" s="1"/>
      <c r="P4" s="1"/>
      <c r="Q4" s="1"/>
      <c r="R4" s="1"/>
      <c r="S4" s="1"/>
    </row>
    <row r="5" spans="1:62" ht="26.25" customHeight="1" x14ac:dyDescent="0.25">
      <c r="A5" s="1166"/>
      <c r="B5" s="1156"/>
      <c r="C5" s="1156"/>
      <c r="D5" s="1156"/>
      <c r="E5" s="1156"/>
      <c r="F5" s="1156"/>
      <c r="G5" s="1156"/>
      <c r="H5" s="1172"/>
      <c r="I5" s="1169"/>
      <c r="J5" s="1161"/>
      <c r="K5" s="1161"/>
      <c r="L5" s="1161"/>
      <c r="M5" s="1158"/>
      <c r="N5" s="1150" t="s">
        <v>24</v>
      </c>
      <c r="O5" s="1152" t="s">
        <v>25</v>
      </c>
      <c r="P5" s="1152" t="s">
        <v>27</v>
      </c>
      <c r="Q5" s="1152" t="s">
        <v>28</v>
      </c>
      <c r="R5" s="1153" t="s">
        <v>1402</v>
      </c>
      <c r="S5" s="1"/>
    </row>
    <row r="6" spans="1:62" s="17" customFormat="1" ht="41.25" customHeight="1" thickBot="1" x14ac:dyDescent="0.3">
      <c r="A6" s="1167"/>
      <c r="B6" s="1174"/>
      <c r="C6" s="1174"/>
      <c r="D6" s="641" t="s">
        <v>14</v>
      </c>
      <c r="E6" s="641" t="s">
        <v>15</v>
      </c>
      <c r="F6" s="641" t="s">
        <v>16</v>
      </c>
      <c r="G6" s="641" t="s">
        <v>17</v>
      </c>
      <c r="H6" s="1173"/>
      <c r="I6" s="1170"/>
      <c r="J6" s="1162"/>
      <c r="K6" s="1162"/>
      <c r="L6" s="1162"/>
      <c r="M6" s="1159"/>
      <c r="N6" s="1151"/>
      <c r="O6" s="1104"/>
      <c r="P6" s="1104"/>
      <c r="Q6" s="1104"/>
      <c r="R6" s="1154"/>
    </row>
    <row r="7" spans="1:62" s="475" customFormat="1" x14ac:dyDescent="0.25">
      <c r="A7" s="881">
        <v>1</v>
      </c>
      <c r="B7" s="179" t="s">
        <v>1832</v>
      </c>
      <c r="C7" s="179" t="s">
        <v>1733</v>
      </c>
      <c r="D7" s="865" t="s">
        <v>1734</v>
      </c>
      <c r="E7" s="866" t="s">
        <v>1735</v>
      </c>
      <c r="F7" s="867" t="s">
        <v>2703</v>
      </c>
      <c r="G7" s="868">
        <v>1205001</v>
      </c>
      <c r="H7" s="916">
        <v>41000</v>
      </c>
      <c r="I7" s="917">
        <f t="shared" ref="I7:I12" si="0">EDATE(H7,72)</f>
        <v>43191</v>
      </c>
      <c r="J7" s="179" t="s">
        <v>1847</v>
      </c>
      <c r="K7" s="179" t="s">
        <v>1848</v>
      </c>
      <c r="L7" s="54" t="s">
        <v>32</v>
      </c>
      <c r="M7" s="869" t="s">
        <v>1404</v>
      </c>
      <c r="N7" s="876" t="s">
        <v>1836</v>
      </c>
      <c r="O7" s="479" t="s">
        <v>1837</v>
      </c>
      <c r="P7" s="870"/>
      <c r="Q7" s="479"/>
      <c r="R7" s="871"/>
    </row>
    <row r="8" spans="1:62" s="475" customFormat="1" x14ac:dyDescent="0.25">
      <c r="A8" s="882">
        <v>2</v>
      </c>
      <c r="B8" s="179" t="s">
        <v>1832</v>
      </c>
      <c r="C8" s="179" t="s">
        <v>1733</v>
      </c>
      <c r="D8" s="865" t="s">
        <v>1734</v>
      </c>
      <c r="E8" s="866" t="s">
        <v>1735</v>
      </c>
      <c r="F8" s="867" t="s">
        <v>2704</v>
      </c>
      <c r="G8" s="868">
        <v>1205001</v>
      </c>
      <c r="H8" s="916">
        <v>41000</v>
      </c>
      <c r="I8" s="917">
        <f t="shared" si="0"/>
        <v>43191</v>
      </c>
      <c r="J8" s="179" t="s">
        <v>1852</v>
      </c>
      <c r="K8" s="179" t="s">
        <v>1853</v>
      </c>
      <c r="L8" s="54" t="s">
        <v>32</v>
      </c>
      <c r="M8" s="869" t="s">
        <v>1404</v>
      </c>
      <c r="N8" s="876" t="s">
        <v>1836</v>
      </c>
      <c r="O8" s="479" t="s">
        <v>1837</v>
      </c>
      <c r="P8" s="870"/>
      <c r="Q8" s="479"/>
      <c r="R8" s="871"/>
    </row>
    <row r="9" spans="1:62" s="475" customFormat="1" x14ac:dyDescent="0.25">
      <c r="A9" s="881">
        <v>3</v>
      </c>
      <c r="B9" s="872" t="s">
        <v>1832</v>
      </c>
      <c r="C9" s="179" t="s">
        <v>1733</v>
      </c>
      <c r="D9" s="865" t="s">
        <v>1734</v>
      </c>
      <c r="E9" s="866" t="s">
        <v>1735</v>
      </c>
      <c r="F9" s="867" t="s">
        <v>2705</v>
      </c>
      <c r="G9" s="868">
        <v>1205001</v>
      </c>
      <c r="H9" s="916">
        <v>41000</v>
      </c>
      <c r="I9" s="917">
        <f t="shared" si="0"/>
        <v>43191</v>
      </c>
      <c r="J9" s="179" t="s">
        <v>1856</v>
      </c>
      <c r="K9" s="179" t="s">
        <v>1857</v>
      </c>
      <c r="L9" s="54" t="s">
        <v>32</v>
      </c>
      <c r="M9" s="869" t="s">
        <v>1404</v>
      </c>
      <c r="N9" s="876" t="s">
        <v>1836</v>
      </c>
      <c r="O9" s="479" t="s">
        <v>1837</v>
      </c>
      <c r="P9" s="870"/>
      <c r="Q9" s="873"/>
      <c r="R9" s="871"/>
    </row>
    <row r="10" spans="1:62" s="475" customFormat="1" x14ac:dyDescent="0.25">
      <c r="A10" s="882">
        <v>4</v>
      </c>
      <c r="B10" s="179" t="s">
        <v>1832</v>
      </c>
      <c r="C10" s="179" t="s">
        <v>1733</v>
      </c>
      <c r="D10" s="865" t="s">
        <v>1734</v>
      </c>
      <c r="E10" s="866" t="s">
        <v>1735</v>
      </c>
      <c r="F10" s="867" t="s">
        <v>2706</v>
      </c>
      <c r="G10" s="868">
        <v>1205001</v>
      </c>
      <c r="H10" s="916">
        <v>41000</v>
      </c>
      <c r="I10" s="917">
        <f t="shared" si="0"/>
        <v>43191</v>
      </c>
      <c r="J10" s="179" t="s">
        <v>1860</v>
      </c>
      <c r="K10" s="179" t="s">
        <v>1861</v>
      </c>
      <c r="L10" s="54" t="s">
        <v>32</v>
      </c>
      <c r="M10" s="869" t="s">
        <v>1404</v>
      </c>
      <c r="N10" s="876" t="s">
        <v>1836</v>
      </c>
      <c r="O10" s="479" t="s">
        <v>1837</v>
      </c>
      <c r="P10" s="870"/>
      <c r="Q10" s="479"/>
      <c r="R10" s="871"/>
    </row>
    <row r="11" spans="1:62" s="475" customFormat="1" x14ac:dyDescent="0.25">
      <c r="A11" s="881">
        <v>5</v>
      </c>
      <c r="B11" s="179" t="s">
        <v>1832</v>
      </c>
      <c r="C11" s="179" t="s">
        <v>1733</v>
      </c>
      <c r="D11" s="865" t="s">
        <v>1734</v>
      </c>
      <c r="E11" s="866" t="s">
        <v>1735</v>
      </c>
      <c r="F11" s="867" t="s">
        <v>2707</v>
      </c>
      <c r="G11" s="868">
        <v>1205001</v>
      </c>
      <c r="H11" s="916">
        <v>41000</v>
      </c>
      <c r="I11" s="917">
        <f t="shared" si="0"/>
        <v>43191</v>
      </c>
      <c r="J11" s="179" t="s">
        <v>1864</v>
      </c>
      <c r="K11" s="179" t="s">
        <v>1865</v>
      </c>
      <c r="L11" s="874" t="s">
        <v>32</v>
      </c>
      <c r="M11" s="869" t="s">
        <v>1404</v>
      </c>
      <c r="N11" s="876" t="s">
        <v>1836</v>
      </c>
      <c r="O11" s="479" t="s">
        <v>1837</v>
      </c>
      <c r="P11" s="870"/>
      <c r="Q11" s="873"/>
      <c r="R11" s="871"/>
    </row>
    <row r="12" spans="1:62" s="475" customFormat="1" x14ac:dyDescent="0.25">
      <c r="A12" s="882">
        <v>6</v>
      </c>
      <c r="B12" s="179" t="s">
        <v>1832</v>
      </c>
      <c r="C12" s="179" t="s">
        <v>1733</v>
      </c>
      <c r="D12" s="865" t="s">
        <v>1734</v>
      </c>
      <c r="E12" s="866" t="s">
        <v>1735</v>
      </c>
      <c r="F12" s="867" t="s">
        <v>2708</v>
      </c>
      <c r="G12" s="868">
        <v>1205001</v>
      </c>
      <c r="H12" s="916">
        <v>41000</v>
      </c>
      <c r="I12" s="917">
        <f t="shared" si="0"/>
        <v>43191</v>
      </c>
      <c r="J12" s="179" t="s">
        <v>1884</v>
      </c>
      <c r="K12" s="179" t="s">
        <v>1885</v>
      </c>
      <c r="L12" s="874" t="s">
        <v>32</v>
      </c>
      <c r="M12" s="869" t="s">
        <v>1404</v>
      </c>
      <c r="N12" s="876" t="s">
        <v>1836</v>
      </c>
      <c r="O12" s="479" t="s">
        <v>1837</v>
      </c>
      <c r="P12" s="870"/>
      <c r="Q12" s="873"/>
      <c r="R12" s="871"/>
    </row>
    <row r="13" spans="1:62" s="39" customFormat="1" x14ac:dyDescent="0.25">
      <c r="A13" s="881">
        <v>7</v>
      </c>
      <c r="B13" s="190" t="s">
        <v>1832</v>
      </c>
      <c r="C13" s="190" t="s">
        <v>1786</v>
      </c>
      <c r="D13" s="400" t="s">
        <v>1734</v>
      </c>
      <c r="E13" s="31" t="s">
        <v>1735</v>
      </c>
      <c r="F13" s="30" t="s">
        <v>2709</v>
      </c>
      <c r="G13" s="17">
        <v>1205001</v>
      </c>
      <c r="H13" s="918">
        <v>41000</v>
      </c>
      <c r="I13" s="919">
        <f t="shared" ref="I13:I38" si="1">EDATE(H13,72)</f>
        <v>43191</v>
      </c>
      <c r="J13" s="190" t="s">
        <v>1834</v>
      </c>
      <c r="K13" s="190" t="s">
        <v>1835</v>
      </c>
      <c r="L13" s="29" t="s">
        <v>32</v>
      </c>
      <c r="M13" s="681" t="s">
        <v>1404</v>
      </c>
      <c r="N13" s="877"/>
      <c r="O13" s="805" t="s">
        <v>1836</v>
      </c>
      <c r="P13" s="12" t="s">
        <v>1837</v>
      </c>
      <c r="Q13" s="182"/>
      <c r="R13" s="12"/>
      <c r="S13" s="516"/>
    </row>
    <row r="14" spans="1:62" s="39" customFormat="1" x14ac:dyDescent="0.25">
      <c r="A14" s="882">
        <v>8</v>
      </c>
      <c r="B14" s="41" t="s">
        <v>1902</v>
      </c>
      <c r="C14" s="41" t="s">
        <v>1733</v>
      </c>
      <c r="D14" s="43" t="s">
        <v>1734</v>
      </c>
      <c r="E14" s="44" t="s">
        <v>1735</v>
      </c>
      <c r="F14" s="42" t="s">
        <v>2710</v>
      </c>
      <c r="G14" s="68">
        <v>1205001</v>
      </c>
      <c r="H14" s="920">
        <v>41000</v>
      </c>
      <c r="I14" s="921">
        <f t="shared" si="1"/>
        <v>43191</v>
      </c>
      <c r="J14" s="41" t="s">
        <v>1904</v>
      </c>
      <c r="K14" s="41" t="s">
        <v>1905</v>
      </c>
      <c r="L14" s="29" t="s">
        <v>32</v>
      </c>
      <c r="M14" s="677" t="s">
        <v>1404</v>
      </c>
      <c r="N14" s="878"/>
      <c r="O14" s="805" t="s">
        <v>1836</v>
      </c>
      <c r="P14" s="12" t="s">
        <v>1837</v>
      </c>
      <c r="Q14" s="182"/>
      <c r="R14" s="12"/>
      <c r="S14" s="516"/>
    </row>
    <row r="15" spans="1:62" s="39" customFormat="1" ht="21" customHeight="1" x14ac:dyDescent="0.25">
      <c r="A15" s="881">
        <v>9</v>
      </c>
      <c r="B15" s="41" t="s">
        <v>1832</v>
      </c>
      <c r="C15" s="41" t="s">
        <v>1733</v>
      </c>
      <c r="D15" s="43" t="s">
        <v>1734</v>
      </c>
      <c r="E15" s="44" t="s">
        <v>1735</v>
      </c>
      <c r="F15" s="42" t="s">
        <v>2711</v>
      </c>
      <c r="G15" s="68">
        <v>1205001</v>
      </c>
      <c r="H15" s="920">
        <v>41000</v>
      </c>
      <c r="I15" s="921">
        <f t="shared" si="1"/>
        <v>43191</v>
      </c>
      <c r="J15" s="41" t="s">
        <v>1949</v>
      </c>
      <c r="K15" s="41" t="s">
        <v>1950</v>
      </c>
      <c r="L15" s="29" t="s">
        <v>32</v>
      </c>
      <c r="M15" s="677" t="s">
        <v>1404</v>
      </c>
      <c r="N15" s="878"/>
      <c r="O15" s="805" t="s">
        <v>1836</v>
      </c>
      <c r="P15" s="12" t="s">
        <v>1837</v>
      </c>
      <c r="Q15" s="182"/>
      <c r="R15" s="56"/>
      <c r="S15" s="516"/>
    </row>
    <row r="16" spans="1:62" s="39" customFormat="1" ht="18.75" customHeight="1" x14ac:dyDescent="0.25">
      <c r="A16" s="882">
        <v>10</v>
      </c>
      <c r="B16" s="41" t="s">
        <v>1832</v>
      </c>
      <c r="C16" s="41" t="s">
        <v>1733</v>
      </c>
      <c r="D16" s="43" t="s">
        <v>1734</v>
      </c>
      <c r="E16" s="44" t="s">
        <v>1735</v>
      </c>
      <c r="F16" s="41" t="s">
        <v>2712</v>
      </c>
      <c r="G16" s="68">
        <v>1205001</v>
      </c>
      <c r="H16" s="920">
        <v>41000</v>
      </c>
      <c r="I16" s="921">
        <f t="shared" si="1"/>
        <v>43191</v>
      </c>
      <c r="J16" s="41" t="s">
        <v>2134</v>
      </c>
      <c r="K16" s="41" t="s">
        <v>2135</v>
      </c>
      <c r="L16" s="29" t="s">
        <v>32</v>
      </c>
      <c r="M16" s="677" t="s">
        <v>1404</v>
      </c>
      <c r="N16" s="878"/>
      <c r="O16" s="805" t="s">
        <v>1836</v>
      </c>
      <c r="P16" s="12" t="s">
        <v>1837</v>
      </c>
      <c r="Q16" s="182"/>
      <c r="R16" s="12"/>
      <c r="S16" s="516"/>
    </row>
    <row r="17" spans="1:19" s="39" customFormat="1" ht="18.75" customHeight="1" x14ac:dyDescent="0.25">
      <c r="A17" s="881">
        <v>11</v>
      </c>
      <c r="B17" s="41" t="s">
        <v>1832</v>
      </c>
      <c r="C17" s="41" t="s">
        <v>1733</v>
      </c>
      <c r="D17" s="43" t="s">
        <v>1734</v>
      </c>
      <c r="E17" s="44" t="s">
        <v>1735</v>
      </c>
      <c r="F17" s="41" t="s">
        <v>2713</v>
      </c>
      <c r="G17" s="68">
        <v>1205001</v>
      </c>
      <c r="H17" s="920">
        <v>41000</v>
      </c>
      <c r="I17" s="921">
        <f t="shared" si="1"/>
        <v>43191</v>
      </c>
      <c r="J17" s="41" t="s">
        <v>2138</v>
      </c>
      <c r="K17" s="41" t="s">
        <v>2139</v>
      </c>
      <c r="L17" s="29" t="s">
        <v>32</v>
      </c>
      <c r="M17" s="677" t="s">
        <v>1404</v>
      </c>
      <c r="N17" s="878"/>
      <c r="O17" s="805" t="s">
        <v>1836</v>
      </c>
      <c r="P17" s="12" t="s">
        <v>1837</v>
      </c>
      <c r="Q17" s="182"/>
      <c r="R17" s="12"/>
      <c r="S17" s="516"/>
    </row>
    <row r="18" spans="1:19" s="39" customFormat="1" x14ac:dyDescent="0.25">
      <c r="A18" s="882">
        <v>12</v>
      </c>
      <c r="B18" s="42" t="s">
        <v>1887</v>
      </c>
      <c r="C18" s="41" t="s">
        <v>1733</v>
      </c>
      <c r="D18" s="43" t="s">
        <v>1734</v>
      </c>
      <c r="E18" s="44" t="s">
        <v>1735</v>
      </c>
      <c r="F18" s="42" t="s">
        <v>2714</v>
      </c>
      <c r="G18" s="68">
        <v>1205001</v>
      </c>
      <c r="H18" s="920">
        <v>42004</v>
      </c>
      <c r="I18" s="921">
        <f t="shared" si="1"/>
        <v>44196</v>
      </c>
      <c r="J18" s="41" t="s">
        <v>1889</v>
      </c>
      <c r="K18" s="41" t="s">
        <v>1890</v>
      </c>
      <c r="L18" s="29" t="s">
        <v>32</v>
      </c>
      <c r="M18" s="677" t="s">
        <v>1404</v>
      </c>
      <c r="N18" s="878"/>
      <c r="O18" s="805" t="s">
        <v>1759</v>
      </c>
      <c r="P18" s="12" t="s">
        <v>1760</v>
      </c>
      <c r="Q18" s="182" t="s">
        <v>1767</v>
      </c>
      <c r="R18" s="56" t="s">
        <v>2165</v>
      </c>
      <c r="S18" s="516"/>
    </row>
    <row r="19" spans="1:19" s="39" customFormat="1" x14ac:dyDescent="0.25">
      <c r="A19" s="881">
        <v>13</v>
      </c>
      <c r="B19" s="42" t="s">
        <v>1892</v>
      </c>
      <c r="C19" s="41" t="s">
        <v>1733</v>
      </c>
      <c r="D19" s="43" t="s">
        <v>1734</v>
      </c>
      <c r="E19" s="44" t="s">
        <v>1735</v>
      </c>
      <c r="F19" s="42" t="s">
        <v>2715</v>
      </c>
      <c r="G19" s="68">
        <v>1205001</v>
      </c>
      <c r="H19" s="920">
        <v>42004</v>
      </c>
      <c r="I19" s="921">
        <f t="shared" si="1"/>
        <v>44196</v>
      </c>
      <c r="J19" s="41" t="s">
        <v>1894</v>
      </c>
      <c r="K19" s="41" t="s">
        <v>1895</v>
      </c>
      <c r="L19" s="29" t="s">
        <v>32</v>
      </c>
      <c r="M19" s="677" t="s">
        <v>1404</v>
      </c>
      <c r="N19" s="878"/>
      <c r="O19" s="805" t="s">
        <v>1759</v>
      </c>
      <c r="P19" s="12" t="s">
        <v>1760</v>
      </c>
      <c r="Q19" s="182" t="s">
        <v>1767</v>
      </c>
      <c r="R19" s="56" t="s">
        <v>2165</v>
      </c>
      <c r="S19" s="516"/>
    </row>
    <row r="20" spans="1:19" s="39" customFormat="1" x14ac:dyDescent="0.25">
      <c r="A20" s="882">
        <v>14</v>
      </c>
      <c r="B20" s="42" t="s">
        <v>1897</v>
      </c>
      <c r="C20" s="41" t="s">
        <v>1733</v>
      </c>
      <c r="D20" s="43" t="s">
        <v>1734</v>
      </c>
      <c r="E20" s="44" t="s">
        <v>1735</v>
      </c>
      <c r="F20" s="42" t="s">
        <v>2716</v>
      </c>
      <c r="G20" s="68">
        <v>1205001</v>
      </c>
      <c r="H20" s="920">
        <v>42004</v>
      </c>
      <c r="I20" s="921">
        <f t="shared" si="1"/>
        <v>44196</v>
      </c>
      <c r="J20" s="41" t="s">
        <v>1899</v>
      </c>
      <c r="K20" s="41" t="s">
        <v>1900</v>
      </c>
      <c r="L20" s="29" t="s">
        <v>32</v>
      </c>
      <c r="M20" s="677" t="s">
        <v>1404</v>
      </c>
      <c r="N20" s="878"/>
      <c r="O20" s="805" t="s">
        <v>1759</v>
      </c>
      <c r="P20" s="12" t="s">
        <v>1760</v>
      </c>
      <c r="Q20" s="182" t="s">
        <v>1767</v>
      </c>
      <c r="R20" s="56" t="s">
        <v>2165</v>
      </c>
      <c r="S20" s="516"/>
    </row>
    <row r="21" spans="1:19" s="39" customFormat="1" x14ac:dyDescent="0.25">
      <c r="A21" s="881">
        <v>15</v>
      </c>
      <c r="B21" s="42" t="s">
        <v>2167</v>
      </c>
      <c r="C21" s="41" t="s">
        <v>1733</v>
      </c>
      <c r="D21" s="43" t="s">
        <v>1734</v>
      </c>
      <c r="E21" s="44" t="s">
        <v>1735</v>
      </c>
      <c r="F21" s="41" t="s">
        <v>2717</v>
      </c>
      <c r="G21" s="68">
        <v>1205001</v>
      </c>
      <c r="H21" s="922">
        <v>42521</v>
      </c>
      <c r="I21" s="921">
        <f t="shared" si="1"/>
        <v>44712</v>
      </c>
      <c r="J21" s="41" t="s">
        <v>2071</v>
      </c>
      <c r="K21" s="41" t="s">
        <v>1853</v>
      </c>
      <c r="L21" s="29" t="s">
        <v>32</v>
      </c>
      <c r="M21" s="677" t="s">
        <v>1404</v>
      </c>
      <c r="N21" s="878"/>
      <c r="O21" s="806" t="s">
        <v>1759</v>
      </c>
      <c r="P21" s="76" t="s">
        <v>1955</v>
      </c>
      <c r="Q21" s="182" t="s">
        <v>1767</v>
      </c>
      <c r="R21" s="56" t="s">
        <v>2165</v>
      </c>
      <c r="S21" s="516"/>
    </row>
    <row r="22" spans="1:19" s="39" customFormat="1" x14ac:dyDescent="0.25">
      <c r="A22" s="882">
        <v>16</v>
      </c>
      <c r="B22" s="30" t="s">
        <v>2168</v>
      </c>
      <c r="C22" s="41" t="s">
        <v>1733</v>
      </c>
      <c r="D22" s="43" t="s">
        <v>1734</v>
      </c>
      <c r="E22" s="44" t="s">
        <v>1735</v>
      </c>
      <c r="F22" s="41" t="s">
        <v>2718</v>
      </c>
      <c r="G22" s="68">
        <v>1205001</v>
      </c>
      <c r="H22" s="922">
        <v>42521</v>
      </c>
      <c r="I22" s="921">
        <f t="shared" si="1"/>
        <v>44712</v>
      </c>
      <c r="J22" s="41" t="s">
        <v>2073</v>
      </c>
      <c r="K22" s="41" t="s">
        <v>2074</v>
      </c>
      <c r="L22" s="29" t="s">
        <v>32</v>
      </c>
      <c r="M22" s="677" t="s">
        <v>1404</v>
      </c>
      <c r="N22" s="878"/>
      <c r="O22" s="806" t="s">
        <v>1759</v>
      </c>
      <c r="P22" s="76" t="s">
        <v>1955</v>
      </c>
      <c r="Q22" s="182" t="s">
        <v>1767</v>
      </c>
      <c r="R22" s="56" t="s">
        <v>2165</v>
      </c>
      <c r="S22" s="516"/>
    </row>
    <row r="23" spans="1:19" s="39" customFormat="1" x14ac:dyDescent="0.25">
      <c r="A23" s="881">
        <v>17</v>
      </c>
      <c r="B23" s="42" t="s">
        <v>2075</v>
      </c>
      <c r="C23" s="41" t="s">
        <v>1733</v>
      </c>
      <c r="D23" s="43" t="s">
        <v>1734</v>
      </c>
      <c r="E23" s="44" t="s">
        <v>1735</v>
      </c>
      <c r="F23" s="41" t="s">
        <v>2719</v>
      </c>
      <c r="G23" s="68">
        <v>1205001</v>
      </c>
      <c r="H23" s="920">
        <v>42521</v>
      </c>
      <c r="I23" s="921">
        <f t="shared" si="1"/>
        <v>44712</v>
      </c>
      <c r="J23" s="41" t="s">
        <v>2077</v>
      </c>
      <c r="K23" s="41" t="s">
        <v>2078</v>
      </c>
      <c r="L23" s="29" t="s">
        <v>32</v>
      </c>
      <c r="M23" s="677" t="s">
        <v>1404</v>
      </c>
      <c r="N23" s="878"/>
      <c r="O23" s="806" t="s">
        <v>1759</v>
      </c>
      <c r="P23" s="76" t="s">
        <v>2079</v>
      </c>
      <c r="Q23" s="182" t="s">
        <v>1767</v>
      </c>
      <c r="R23" s="56" t="s">
        <v>2165</v>
      </c>
      <c r="S23" s="516"/>
    </row>
    <row r="24" spans="1:19" s="39" customFormat="1" x14ac:dyDescent="0.25">
      <c r="A24" s="882">
        <v>18</v>
      </c>
      <c r="B24" s="42" t="s">
        <v>2075</v>
      </c>
      <c r="C24" s="41" t="s">
        <v>1733</v>
      </c>
      <c r="D24" s="43" t="s">
        <v>1734</v>
      </c>
      <c r="E24" s="44" t="s">
        <v>1735</v>
      </c>
      <c r="F24" s="41" t="s">
        <v>2720</v>
      </c>
      <c r="G24" s="68">
        <v>1205001</v>
      </c>
      <c r="H24" s="920">
        <v>42521</v>
      </c>
      <c r="I24" s="921">
        <f t="shared" si="1"/>
        <v>44712</v>
      </c>
      <c r="J24" s="41" t="s">
        <v>2082</v>
      </c>
      <c r="K24" s="41" t="s">
        <v>2083</v>
      </c>
      <c r="L24" s="29" t="s">
        <v>32</v>
      </c>
      <c r="M24" s="677" t="s">
        <v>1404</v>
      </c>
      <c r="N24" s="878"/>
      <c r="O24" s="806" t="s">
        <v>1759</v>
      </c>
      <c r="P24" s="76" t="s">
        <v>2079</v>
      </c>
      <c r="Q24" s="182" t="s">
        <v>1767</v>
      </c>
      <c r="R24" s="56" t="s">
        <v>2165</v>
      </c>
      <c r="S24" s="516"/>
    </row>
    <row r="25" spans="1:19" s="39" customFormat="1" x14ac:dyDescent="0.25">
      <c r="A25" s="881">
        <v>19</v>
      </c>
      <c r="B25" s="30" t="s">
        <v>2075</v>
      </c>
      <c r="C25" s="41" t="s">
        <v>1733</v>
      </c>
      <c r="D25" s="43" t="s">
        <v>1734</v>
      </c>
      <c r="E25" s="44" t="s">
        <v>1735</v>
      </c>
      <c r="F25" s="41" t="s">
        <v>2721</v>
      </c>
      <c r="G25" s="68">
        <v>1205001</v>
      </c>
      <c r="H25" s="920">
        <v>42521</v>
      </c>
      <c r="I25" s="921">
        <f t="shared" si="1"/>
        <v>44712</v>
      </c>
      <c r="J25" s="41" t="s">
        <v>2086</v>
      </c>
      <c r="K25" s="41" t="s">
        <v>2087</v>
      </c>
      <c r="L25" s="29" t="s">
        <v>32</v>
      </c>
      <c r="M25" s="677" t="s">
        <v>1404</v>
      </c>
      <c r="N25" s="878"/>
      <c r="O25" s="806" t="s">
        <v>1759</v>
      </c>
      <c r="P25" s="76" t="s">
        <v>2079</v>
      </c>
      <c r="Q25" s="182" t="s">
        <v>1767</v>
      </c>
      <c r="R25" s="56" t="s">
        <v>2165</v>
      </c>
      <c r="S25" s="516"/>
    </row>
    <row r="26" spans="1:19" s="39" customFormat="1" x14ac:dyDescent="0.25">
      <c r="A26" s="882">
        <v>20</v>
      </c>
      <c r="B26" s="42" t="s">
        <v>2075</v>
      </c>
      <c r="C26" s="41" t="s">
        <v>1733</v>
      </c>
      <c r="D26" s="43" t="s">
        <v>1734</v>
      </c>
      <c r="E26" s="44" t="s">
        <v>1735</v>
      </c>
      <c r="F26" s="41" t="s">
        <v>2722</v>
      </c>
      <c r="G26" s="68">
        <v>1205001</v>
      </c>
      <c r="H26" s="920">
        <v>42521</v>
      </c>
      <c r="I26" s="921">
        <f t="shared" si="1"/>
        <v>44712</v>
      </c>
      <c r="J26" s="41" t="s">
        <v>2090</v>
      </c>
      <c r="K26" s="41" t="s">
        <v>2091</v>
      </c>
      <c r="L26" s="29" t="s">
        <v>32</v>
      </c>
      <c r="M26" s="677" t="s">
        <v>1404</v>
      </c>
      <c r="N26" s="878"/>
      <c r="O26" s="806" t="s">
        <v>1759</v>
      </c>
      <c r="P26" s="76" t="s">
        <v>2079</v>
      </c>
      <c r="Q26" s="182" t="s">
        <v>1767</v>
      </c>
      <c r="R26" s="56" t="s">
        <v>2165</v>
      </c>
      <c r="S26" s="516"/>
    </row>
    <row r="27" spans="1:19" s="39" customFormat="1" x14ac:dyDescent="0.25">
      <c r="A27" s="881">
        <v>21</v>
      </c>
      <c r="B27" s="42" t="s">
        <v>1872</v>
      </c>
      <c r="C27" s="41" t="s">
        <v>1733</v>
      </c>
      <c r="D27" s="43" t="s">
        <v>1734</v>
      </c>
      <c r="E27" s="44" t="s">
        <v>1735</v>
      </c>
      <c r="F27" s="42" t="s">
        <v>2723</v>
      </c>
      <c r="G27" s="68">
        <v>1205001</v>
      </c>
      <c r="H27" s="920">
        <v>42724</v>
      </c>
      <c r="I27" s="921">
        <f t="shared" si="1"/>
        <v>44915</v>
      </c>
      <c r="J27" s="41" t="s">
        <v>1874</v>
      </c>
      <c r="K27" s="41" t="s">
        <v>1875</v>
      </c>
      <c r="L27" s="29" t="s">
        <v>32</v>
      </c>
      <c r="M27" s="677" t="s">
        <v>1404</v>
      </c>
      <c r="N27" s="878"/>
      <c r="O27" s="805" t="s">
        <v>1759</v>
      </c>
      <c r="P27" s="12" t="s">
        <v>2166</v>
      </c>
      <c r="Q27" s="182" t="s">
        <v>1767</v>
      </c>
      <c r="R27" s="56" t="s">
        <v>2165</v>
      </c>
      <c r="S27" s="516"/>
    </row>
    <row r="28" spans="1:19" s="39" customFormat="1" x14ac:dyDescent="0.25">
      <c r="A28" s="882">
        <v>22</v>
      </c>
      <c r="B28" s="42" t="s">
        <v>1351</v>
      </c>
      <c r="C28" s="41" t="s">
        <v>1733</v>
      </c>
      <c r="D28" s="43" t="s">
        <v>1734</v>
      </c>
      <c r="E28" s="44" t="s">
        <v>1735</v>
      </c>
      <c r="F28" s="41" t="s">
        <v>2724</v>
      </c>
      <c r="G28" s="68">
        <v>1205001</v>
      </c>
      <c r="H28" s="920">
        <v>43707</v>
      </c>
      <c r="I28" s="921">
        <f t="shared" si="1"/>
        <v>45899</v>
      </c>
      <c r="J28" s="41" t="s">
        <v>1960</v>
      </c>
      <c r="K28" s="41" t="s">
        <v>1961</v>
      </c>
      <c r="L28" s="29" t="s">
        <v>32</v>
      </c>
      <c r="M28" s="677" t="s">
        <v>1404</v>
      </c>
      <c r="N28" s="878"/>
      <c r="O28" s="806" t="s">
        <v>1759</v>
      </c>
      <c r="P28" s="76" t="s">
        <v>1955</v>
      </c>
      <c r="Q28" s="182" t="s">
        <v>1767</v>
      </c>
      <c r="R28" s="56" t="s">
        <v>2165</v>
      </c>
      <c r="S28" s="516"/>
    </row>
    <row r="29" spans="1:19" s="39" customFormat="1" x14ac:dyDescent="0.25">
      <c r="A29" s="881">
        <v>23</v>
      </c>
      <c r="B29" s="41" t="s">
        <v>1351</v>
      </c>
      <c r="C29" s="41" t="s">
        <v>1733</v>
      </c>
      <c r="D29" s="43" t="s">
        <v>1734</v>
      </c>
      <c r="E29" s="44" t="s">
        <v>1735</v>
      </c>
      <c r="F29" s="41" t="s">
        <v>2725</v>
      </c>
      <c r="G29" s="68">
        <v>1205001</v>
      </c>
      <c r="H29" s="920">
        <v>43707</v>
      </c>
      <c r="I29" s="921">
        <f t="shared" si="1"/>
        <v>45899</v>
      </c>
      <c r="J29" s="41" t="s">
        <v>1963</v>
      </c>
      <c r="K29" s="41" t="s">
        <v>1964</v>
      </c>
      <c r="L29" s="29" t="s">
        <v>32</v>
      </c>
      <c r="M29" s="677" t="s">
        <v>1404</v>
      </c>
      <c r="N29" s="878"/>
      <c r="O29" s="806" t="s">
        <v>1759</v>
      </c>
      <c r="P29" s="76" t="s">
        <v>1955</v>
      </c>
      <c r="Q29" s="182" t="s">
        <v>1767</v>
      </c>
      <c r="R29" s="56" t="s">
        <v>2165</v>
      </c>
      <c r="S29" s="516"/>
    </row>
    <row r="30" spans="1:19" s="39" customFormat="1" x14ac:dyDescent="0.25">
      <c r="A30" s="882">
        <v>24</v>
      </c>
      <c r="B30" s="41" t="s">
        <v>1351</v>
      </c>
      <c r="C30" s="41" t="s">
        <v>1733</v>
      </c>
      <c r="D30" s="43" t="s">
        <v>1734</v>
      </c>
      <c r="E30" s="44" t="s">
        <v>1735</v>
      </c>
      <c r="F30" s="41" t="s">
        <v>2726</v>
      </c>
      <c r="G30" s="68">
        <v>1205001</v>
      </c>
      <c r="H30" s="920">
        <v>43707</v>
      </c>
      <c r="I30" s="921">
        <f t="shared" si="1"/>
        <v>45899</v>
      </c>
      <c r="J30" s="41" t="s">
        <v>1966</v>
      </c>
      <c r="K30" s="41" t="s">
        <v>1967</v>
      </c>
      <c r="L30" s="29" t="s">
        <v>32</v>
      </c>
      <c r="M30" s="677" t="s">
        <v>1404</v>
      </c>
      <c r="N30" s="878"/>
      <c r="O30" s="806" t="s">
        <v>1759</v>
      </c>
      <c r="P30" s="76" t="s">
        <v>1955</v>
      </c>
      <c r="Q30" s="182" t="s">
        <v>1767</v>
      </c>
      <c r="R30" s="56" t="s">
        <v>2165</v>
      </c>
      <c r="S30" s="516"/>
    </row>
    <row r="31" spans="1:19" s="39" customFormat="1" x14ac:dyDescent="0.25">
      <c r="A31" s="881">
        <v>25</v>
      </c>
      <c r="B31" s="190" t="s">
        <v>1351</v>
      </c>
      <c r="C31" s="41" t="s">
        <v>1733</v>
      </c>
      <c r="D31" s="43" t="s">
        <v>1734</v>
      </c>
      <c r="E31" s="44" t="s">
        <v>1735</v>
      </c>
      <c r="F31" s="41" t="s">
        <v>2727</v>
      </c>
      <c r="G31" s="68">
        <v>1205001</v>
      </c>
      <c r="H31" s="920">
        <v>43707</v>
      </c>
      <c r="I31" s="921">
        <f t="shared" si="1"/>
        <v>45899</v>
      </c>
      <c r="J31" s="41" t="s">
        <v>1969</v>
      </c>
      <c r="K31" s="41" t="s">
        <v>1970</v>
      </c>
      <c r="L31" s="29" t="s">
        <v>32</v>
      </c>
      <c r="M31" s="677" t="s">
        <v>1404</v>
      </c>
      <c r="N31" s="878"/>
      <c r="O31" s="806" t="s">
        <v>1759</v>
      </c>
      <c r="P31" s="76" t="s">
        <v>1955</v>
      </c>
      <c r="Q31" s="182" t="s">
        <v>1767</v>
      </c>
      <c r="R31" s="56" t="s">
        <v>2165</v>
      </c>
      <c r="S31" s="516"/>
    </row>
    <row r="32" spans="1:19" s="39" customFormat="1" x14ac:dyDescent="0.25">
      <c r="A32" s="882">
        <v>26</v>
      </c>
      <c r="B32" s="41" t="s">
        <v>1351</v>
      </c>
      <c r="C32" s="41" t="s">
        <v>1733</v>
      </c>
      <c r="D32" s="43" t="s">
        <v>1734</v>
      </c>
      <c r="E32" s="44" t="s">
        <v>1735</v>
      </c>
      <c r="F32" s="41" t="s">
        <v>2728</v>
      </c>
      <c r="G32" s="68">
        <v>1205001</v>
      </c>
      <c r="H32" s="920">
        <v>43707</v>
      </c>
      <c r="I32" s="921">
        <f t="shared" si="1"/>
        <v>45899</v>
      </c>
      <c r="J32" s="41" t="s">
        <v>1972</v>
      </c>
      <c r="K32" s="41" t="s">
        <v>1973</v>
      </c>
      <c r="L32" s="29" t="s">
        <v>32</v>
      </c>
      <c r="M32" s="677" t="s">
        <v>1404</v>
      </c>
      <c r="N32" s="878"/>
      <c r="O32" s="806" t="s">
        <v>1759</v>
      </c>
      <c r="P32" s="76" t="s">
        <v>1955</v>
      </c>
      <c r="Q32" s="182" t="s">
        <v>1767</v>
      </c>
      <c r="R32" s="56" t="s">
        <v>2165</v>
      </c>
      <c r="S32" s="516"/>
    </row>
    <row r="33" spans="1:19" s="39" customFormat="1" x14ac:dyDescent="0.25">
      <c r="A33" s="881">
        <v>27</v>
      </c>
      <c r="B33" s="41" t="s">
        <v>1351</v>
      </c>
      <c r="C33" s="41" t="s">
        <v>1733</v>
      </c>
      <c r="D33" s="43" t="s">
        <v>1734</v>
      </c>
      <c r="E33" s="44" t="s">
        <v>1735</v>
      </c>
      <c r="F33" s="41" t="s">
        <v>2729</v>
      </c>
      <c r="G33" s="68">
        <v>1205001</v>
      </c>
      <c r="H33" s="920">
        <v>43707</v>
      </c>
      <c r="I33" s="921">
        <f t="shared" si="1"/>
        <v>45899</v>
      </c>
      <c r="J33" s="41" t="s">
        <v>1985</v>
      </c>
      <c r="K33" s="41" t="s">
        <v>1986</v>
      </c>
      <c r="L33" s="29" t="s">
        <v>32</v>
      </c>
      <c r="M33" s="677" t="s">
        <v>1404</v>
      </c>
      <c r="N33" s="878"/>
      <c r="O33" s="806" t="s">
        <v>1759</v>
      </c>
      <c r="P33" s="76" t="s">
        <v>1955</v>
      </c>
      <c r="Q33" s="182" t="s">
        <v>1767</v>
      </c>
      <c r="R33" s="56" t="s">
        <v>2165</v>
      </c>
      <c r="S33" s="516"/>
    </row>
    <row r="34" spans="1:19" s="39" customFormat="1" x14ac:dyDescent="0.25">
      <c r="A34" s="882">
        <v>28</v>
      </c>
      <c r="B34" s="41" t="s">
        <v>1351</v>
      </c>
      <c r="C34" s="41" t="s">
        <v>1733</v>
      </c>
      <c r="D34" s="43" t="s">
        <v>1734</v>
      </c>
      <c r="E34" s="44" t="s">
        <v>1735</v>
      </c>
      <c r="F34" s="41" t="s">
        <v>2730</v>
      </c>
      <c r="G34" s="68">
        <v>1205001</v>
      </c>
      <c r="H34" s="920">
        <v>43707</v>
      </c>
      <c r="I34" s="921">
        <f t="shared" si="1"/>
        <v>45899</v>
      </c>
      <c r="J34" s="41" t="s">
        <v>1988</v>
      </c>
      <c r="K34" s="41" t="s">
        <v>1989</v>
      </c>
      <c r="L34" s="29" t="s">
        <v>32</v>
      </c>
      <c r="M34" s="677" t="s">
        <v>1404</v>
      </c>
      <c r="N34" s="878"/>
      <c r="O34" s="806" t="s">
        <v>1759</v>
      </c>
      <c r="P34" s="76" t="s">
        <v>1955</v>
      </c>
      <c r="Q34" s="182" t="s">
        <v>1767</v>
      </c>
      <c r="R34" s="56" t="s">
        <v>2165</v>
      </c>
      <c r="S34" s="516"/>
    </row>
    <row r="35" spans="1:19" s="39" customFormat="1" x14ac:dyDescent="0.25">
      <c r="A35" s="881">
        <v>29</v>
      </c>
      <c r="B35" s="41" t="s">
        <v>1351</v>
      </c>
      <c r="C35" s="41" t="s">
        <v>1733</v>
      </c>
      <c r="D35" s="43" t="s">
        <v>1734</v>
      </c>
      <c r="E35" s="44" t="s">
        <v>1735</v>
      </c>
      <c r="F35" s="41" t="s">
        <v>2731</v>
      </c>
      <c r="G35" s="68">
        <v>1205001</v>
      </c>
      <c r="H35" s="920">
        <v>43707</v>
      </c>
      <c r="I35" s="921">
        <f t="shared" si="1"/>
        <v>45899</v>
      </c>
      <c r="J35" s="41" t="s">
        <v>1991</v>
      </c>
      <c r="K35" s="41" t="s">
        <v>1992</v>
      </c>
      <c r="L35" s="29" t="s">
        <v>32</v>
      </c>
      <c r="M35" s="677" t="s">
        <v>1404</v>
      </c>
      <c r="N35" s="878"/>
      <c r="O35" s="806" t="s">
        <v>1759</v>
      </c>
      <c r="P35" s="76" t="s">
        <v>1955</v>
      </c>
      <c r="Q35" s="182" t="s">
        <v>1767</v>
      </c>
      <c r="R35" s="56" t="s">
        <v>2165</v>
      </c>
      <c r="S35" s="516"/>
    </row>
    <row r="36" spans="1:19" s="39" customFormat="1" x14ac:dyDescent="0.25">
      <c r="A36" s="882">
        <v>30</v>
      </c>
      <c r="B36" s="41" t="s">
        <v>1351</v>
      </c>
      <c r="C36" s="41" t="s">
        <v>1733</v>
      </c>
      <c r="D36" s="43" t="s">
        <v>1734</v>
      </c>
      <c r="E36" s="44" t="s">
        <v>1735</v>
      </c>
      <c r="F36" s="41" t="s">
        <v>2732</v>
      </c>
      <c r="G36" s="68">
        <v>1205001</v>
      </c>
      <c r="H36" s="920">
        <v>43707</v>
      </c>
      <c r="I36" s="921">
        <f t="shared" si="1"/>
        <v>45899</v>
      </c>
      <c r="J36" s="41" t="s">
        <v>1994</v>
      </c>
      <c r="K36" s="41" t="s">
        <v>1995</v>
      </c>
      <c r="L36" s="29" t="s">
        <v>32</v>
      </c>
      <c r="M36" s="677" t="s">
        <v>1404</v>
      </c>
      <c r="N36" s="878"/>
      <c r="O36" s="806" t="s">
        <v>1759</v>
      </c>
      <c r="P36" s="76" t="s">
        <v>1955</v>
      </c>
      <c r="Q36" s="182" t="s">
        <v>1767</v>
      </c>
      <c r="R36" s="56" t="s">
        <v>2165</v>
      </c>
      <c r="S36" s="516"/>
    </row>
    <row r="37" spans="1:19" s="39" customFormat="1" x14ac:dyDescent="0.25">
      <c r="A37" s="881">
        <v>31</v>
      </c>
      <c r="B37" s="41" t="s">
        <v>1351</v>
      </c>
      <c r="C37" s="41" t="s">
        <v>1733</v>
      </c>
      <c r="D37" s="43" t="s">
        <v>1734</v>
      </c>
      <c r="E37" s="44" t="s">
        <v>1735</v>
      </c>
      <c r="F37" s="41" t="s">
        <v>2733</v>
      </c>
      <c r="G37" s="68">
        <v>1205001</v>
      </c>
      <c r="H37" s="920">
        <v>43707</v>
      </c>
      <c r="I37" s="921">
        <f t="shared" si="1"/>
        <v>45899</v>
      </c>
      <c r="J37" s="41" t="s">
        <v>2007</v>
      </c>
      <c r="K37" s="41" t="s">
        <v>1958</v>
      </c>
      <c r="L37" s="29" t="s">
        <v>32</v>
      </c>
      <c r="M37" s="677" t="s">
        <v>1404</v>
      </c>
      <c r="N37" s="878"/>
      <c r="O37" s="806" t="s">
        <v>1759</v>
      </c>
      <c r="P37" s="76" t="s">
        <v>1955</v>
      </c>
      <c r="Q37" s="182" t="s">
        <v>1767</v>
      </c>
      <c r="R37" s="56" t="s">
        <v>2165</v>
      </c>
      <c r="S37" s="518"/>
    </row>
    <row r="38" spans="1:19" s="39" customFormat="1" x14ac:dyDescent="0.25">
      <c r="A38" s="882">
        <v>32</v>
      </c>
      <c r="B38" s="41" t="s">
        <v>1351</v>
      </c>
      <c r="C38" s="41" t="s">
        <v>1733</v>
      </c>
      <c r="D38" s="43" t="s">
        <v>1734</v>
      </c>
      <c r="E38" s="44" t="s">
        <v>1735</v>
      </c>
      <c r="F38" s="41" t="s">
        <v>2734</v>
      </c>
      <c r="G38" s="68">
        <v>1205001</v>
      </c>
      <c r="H38" s="920">
        <v>43707</v>
      </c>
      <c r="I38" s="921">
        <f t="shared" si="1"/>
        <v>45899</v>
      </c>
      <c r="J38" s="41" t="s">
        <v>2027</v>
      </c>
      <c r="K38" s="41" t="s">
        <v>2028</v>
      </c>
      <c r="L38" s="29" t="s">
        <v>32</v>
      </c>
      <c r="M38" s="677" t="s">
        <v>1404</v>
      </c>
      <c r="N38" s="878"/>
      <c r="O38" s="806" t="s">
        <v>1759</v>
      </c>
      <c r="P38" s="76" t="s">
        <v>1955</v>
      </c>
      <c r="Q38" s="182" t="s">
        <v>1767</v>
      </c>
      <c r="R38" s="56" t="s">
        <v>2165</v>
      </c>
      <c r="S38" s="516"/>
    </row>
    <row r="39" spans="1:19" s="39" customFormat="1" x14ac:dyDescent="0.25">
      <c r="A39" s="881">
        <v>33</v>
      </c>
      <c r="B39" s="41" t="s">
        <v>1351</v>
      </c>
      <c r="C39" s="41" t="s">
        <v>1733</v>
      </c>
      <c r="D39" s="43" t="s">
        <v>1734</v>
      </c>
      <c r="E39" s="44" t="s">
        <v>1735</v>
      </c>
      <c r="F39" s="41" t="s">
        <v>2735</v>
      </c>
      <c r="G39" s="68">
        <v>1205001</v>
      </c>
      <c r="H39" s="920">
        <v>43707</v>
      </c>
      <c r="I39" s="921">
        <f t="shared" ref="I39:I70" si="2">EDATE(H39,72)</f>
        <v>45899</v>
      </c>
      <c r="J39" s="41" t="s">
        <v>2035</v>
      </c>
      <c r="K39" s="41" t="s">
        <v>2036</v>
      </c>
      <c r="L39" s="29" t="s">
        <v>32</v>
      </c>
      <c r="M39" s="677" t="s">
        <v>1404</v>
      </c>
      <c r="N39" s="878"/>
      <c r="O39" s="806" t="s">
        <v>1759</v>
      </c>
      <c r="P39" s="76" t="s">
        <v>1955</v>
      </c>
      <c r="Q39" s="182" t="s">
        <v>1767</v>
      </c>
      <c r="R39" s="56" t="s">
        <v>2165</v>
      </c>
      <c r="S39" s="516"/>
    </row>
    <row r="40" spans="1:19" s="39" customFormat="1" x14ac:dyDescent="0.25">
      <c r="A40" s="882">
        <v>34</v>
      </c>
      <c r="B40" s="41" t="s">
        <v>1351</v>
      </c>
      <c r="C40" s="41" t="s">
        <v>1733</v>
      </c>
      <c r="D40" s="43" t="s">
        <v>1734</v>
      </c>
      <c r="E40" s="44" t="s">
        <v>1735</v>
      </c>
      <c r="F40" s="41" t="s">
        <v>2736</v>
      </c>
      <c r="G40" s="68">
        <v>1205001</v>
      </c>
      <c r="H40" s="920">
        <v>43707</v>
      </c>
      <c r="I40" s="921">
        <f t="shared" si="2"/>
        <v>45899</v>
      </c>
      <c r="J40" s="41" t="s">
        <v>2038</v>
      </c>
      <c r="K40" s="41" t="s">
        <v>2039</v>
      </c>
      <c r="L40" s="29" t="s">
        <v>32</v>
      </c>
      <c r="M40" s="677" t="s">
        <v>1404</v>
      </c>
      <c r="N40" s="878"/>
      <c r="O40" s="806" t="s">
        <v>1759</v>
      </c>
      <c r="P40" s="76" t="s">
        <v>1955</v>
      </c>
      <c r="Q40" s="182" t="s">
        <v>1767</v>
      </c>
      <c r="R40" s="56" t="s">
        <v>2165</v>
      </c>
      <c r="S40" s="516"/>
    </row>
    <row r="41" spans="1:19" s="39" customFormat="1" x14ac:dyDescent="0.25">
      <c r="A41" s="881">
        <v>35</v>
      </c>
      <c r="B41" s="41" t="s">
        <v>1351</v>
      </c>
      <c r="C41" s="41" t="s">
        <v>1733</v>
      </c>
      <c r="D41" s="43" t="s">
        <v>1734</v>
      </c>
      <c r="E41" s="44" t="s">
        <v>1735</v>
      </c>
      <c r="F41" s="41" t="s">
        <v>2737</v>
      </c>
      <c r="G41" s="68">
        <v>1205001</v>
      </c>
      <c r="H41" s="920">
        <v>43707</v>
      </c>
      <c r="I41" s="921">
        <f t="shared" si="2"/>
        <v>45899</v>
      </c>
      <c r="J41" s="41" t="s">
        <v>2041</v>
      </c>
      <c r="K41" s="41" t="s">
        <v>2042</v>
      </c>
      <c r="L41" s="29" t="s">
        <v>32</v>
      </c>
      <c r="M41" s="677" t="s">
        <v>1404</v>
      </c>
      <c r="N41" s="878"/>
      <c r="O41" s="806" t="s">
        <v>1759</v>
      </c>
      <c r="P41" s="76" t="s">
        <v>1955</v>
      </c>
      <c r="Q41" s="182" t="s">
        <v>1767</v>
      </c>
      <c r="R41" s="56" t="s">
        <v>2165</v>
      </c>
      <c r="S41" s="516"/>
    </row>
    <row r="42" spans="1:19" s="39" customFormat="1" x14ac:dyDescent="0.25">
      <c r="A42" s="882">
        <v>36</v>
      </c>
      <c r="B42" s="110" t="s">
        <v>1351</v>
      </c>
      <c r="C42" s="41" t="s">
        <v>1733</v>
      </c>
      <c r="D42" s="43" t="s">
        <v>1734</v>
      </c>
      <c r="E42" s="44" t="s">
        <v>1735</v>
      </c>
      <c r="F42" s="41" t="s">
        <v>2738</v>
      </c>
      <c r="G42" s="68">
        <v>1205001</v>
      </c>
      <c r="H42" s="920">
        <v>43707</v>
      </c>
      <c r="I42" s="921">
        <f t="shared" si="2"/>
        <v>45899</v>
      </c>
      <c r="J42" s="41" t="s">
        <v>2044</v>
      </c>
      <c r="K42" s="41" t="s">
        <v>2045</v>
      </c>
      <c r="L42" s="29" t="s">
        <v>32</v>
      </c>
      <c r="M42" s="677" t="s">
        <v>1404</v>
      </c>
      <c r="N42" s="878"/>
      <c r="O42" s="806" t="s">
        <v>1759</v>
      </c>
      <c r="P42" s="76" t="s">
        <v>1955</v>
      </c>
      <c r="Q42" s="182" t="s">
        <v>1767</v>
      </c>
      <c r="R42" s="56" t="s">
        <v>2165</v>
      </c>
      <c r="S42" s="516"/>
    </row>
    <row r="43" spans="1:19" s="39" customFormat="1" x14ac:dyDescent="0.25">
      <c r="A43" s="881">
        <v>37</v>
      </c>
      <c r="B43" s="41" t="s">
        <v>1351</v>
      </c>
      <c r="C43" s="41" t="s">
        <v>1733</v>
      </c>
      <c r="D43" s="43" t="s">
        <v>1734</v>
      </c>
      <c r="E43" s="44" t="s">
        <v>1735</v>
      </c>
      <c r="F43" s="41" t="s">
        <v>2739</v>
      </c>
      <c r="G43" s="68">
        <v>1205001</v>
      </c>
      <c r="H43" s="920">
        <v>43707</v>
      </c>
      <c r="I43" s="921">
        <f t="shared" si="2"/>
        <v>45899</v>
      </c>
      <c r="J43" s="41" t="s">
        <v>2047</v>
      </c>
      <c r="K43" s="41" t="s">
        <v>2048</v>
      </c>
      <c r="L43" s="29" t="s">
        <v>32</v>
      </c>
      <c r="M43" s="677" t="s">
        <v>1404</v>
      </c>
      <c r="N43" s="878"/>
      <c r="O43" s="806" t="s">
        <v>1759</v>
      </c>
      <c r="P43" s="76" t="s">
        <v>1955</v>
      </c>
      <c r="Q43" s="182" t="s">
        <v>1767</v>
      </c>
      <c r="R43" s="56" t="s">
        <v>2165</v>
      </c>
      <c r="S43" s="516"/>
    </row>
    <row r="44" spans="1:19" s="39" customFormat="1" x14ac:dyDescent="0.25">
      <c r="A44" s="882">
        <v>38</v>
      </c>
      <c r="B44" s="41" t="s">
        <v>1351</v>
      </c>
      <c r="C44" s="41" t="s">
        <v>1733</v>
      </c>
      <c r="D44" s="43" t="s">
        <v>1734</v>
      </c>
      <c r="E44" s="44" t="s">
        <v>1735</v>
      </c>
      <c r="F44" s="41" t="s">
        <v>2740</v>
      </c>
      <c r="G44" s="68">
        <v>1205001</v>
      </c>
      <c r="H44" s="920">
        <v>43707</v>
      </c>
      <c r="I44" s="921">
        <f t="shared" si="2"/>
        <v>45899</v>
      </c>
      <c r="J44" s="41" t="s">
        <v>2050</v>
      </c>
      <c r="K44" s="41" t="s">
        <v>2051</v>
      </c>
      <c r="L44" s="29" t="s">
        <v>32</v>
      </c>
      <c r="M44" s="677" t="s">
        <v>1404</v>
      </c>
      <c r="N44" s="878"/>
      <c r="O44" s="806" t="s">
        <v>1759</v>
      </c>
      <c r="P44" s="76" t="s">
        <v>1955</v>
      </c>
      <c r="Q44" s="182" t="s">
        <v>1767</v>
      </c>
      <c r="R44" s="56" t="s">
        <v>2165</v>
      </c>
      <c r="S44" s="516"/>
    </row>
    <row r="45" spans="1:19" s="39" customFormat="1" x14ac:dyDescent="0.25">
      <c r="A45" s="881">
        <v>39</v>
      </c>
      <c r="B45" s="41" t="s">
        <v>1351</v>
      </c>
      <c r="C45" s="41" t="s">
        <v>1733</v>
      </c>
      <c r="D45" s="43" t="s">
        <v>1734</v>
      </c>
      <c r="E45" s="44" t="s">
        <v>1735</v>
      </c>
      <c r="F45" s="41" t="s">
        <v>2741</v>
      </c>
      <c r="G45" s="68">
        <v>1205001</v>
      </c>
      <c r="H45" s="920">
        <v>43707</v>
      </c>
      <c r="I45" s="921">
        <f t="shared" si="2"/>
        <v>45899</v>
      </c>
      <c r="J45" s="41" t="s">
        <v>2053</v>
      </c>
      <c r="K45" s="41" t="s">
        <v>2054</v>
      </c>
      <c r="L45" s="29" t="s">
        <v>32</v>
      </c>
      <c r="M45" s="677" t="s">
        <v>1404</v>
      </c>
      <c r="N45" s="878"/>
      <c r="O45" s="806" t="s">
        <v>1759</v>
      </c>
      <c r="P45" s="76" t="s">
        <v>1955</v>
      </c>
      <c r="Q45" s="182" t="s">
        <v>1767</v>
      </c>
      <c r="R45" s="56" t="s">
        <v>2165</v>
      </c>
      <c r="S45" s="516"/>
    </row>
    <row r="46" spans="1:19" s="39" customFormat="1" x14ac:dyDescent="0.25">
      <c r="A46" s="882">
        <v>40</v>
      </c>
      <c r="B46" s="41" t="s">
        <v>1351</v>
      </c>
      <c r="C46" s="41" t="s">
        <v>1733</v>
      </c>
      <c r="D46" s="43" t="s">
        <v>1734</v>
      </c>
      <c r="E46" s="44" t="s">
        <v>1735</v>
      </c>
      <c r="F46" s="41" t="s">
        <v>2742</v>
      </c>
      <c r="G46" s="68">
        <v>1205001</v>
      </c>
      <c r="H46" s="920">
        <v>43707</v>
      </c>
      <c r="I46" s="921">
        <f t="shared" si="2"/>
        <v>45899</v>
      </c>
      <c r="J46" s="41" t="s">
        <v>2056</v>
      </c>
      <c r="K46" s="41" t="s">
        <v>2057</v>
      </c>
      <c r="L46" s="29" t="s">
        <v>32</v>
      </c>
      <c r="M46" s="677" t="s">
        <v>1404</v>
      </c>
      <c r="N46" s="878"/>
      <c r="O46" s="806" t="s">
        <v>1759</v>
      </c>
      <c r="P46" s="76" t="s">
        <v>1955</v>
      </c>
      <c r="Q46" s="182" t="s">
        <v>1767</v>
      </c>
      <c r="R46" s="56" t="s">
        <v>2165</v>
      </c>
      <c r="S46" s="516"/>
    </row>
    <row r="47" spans="1:19" s="39" customFormat="1" x14ac:dyDescent="0.25">
      <c r="A47" s="881">
        <v>41</v>
      </c>
      <c r="B47" s="41" t="s">
        <v>1351</v>
      </c>
      <c r="C47" s="41" t="s">
        <v>1733</v>
      </c>
      <c r="D47" s="43" t="s">
        <v>1734</v>
      </c>
      <c r="E47" s="44" t="s">
        <v>1735</v>
      </c>
      <c r="F47" s="41" t="s">
        <v>2743</v>
      </c>
      <c r="G47" s="68">
        <v>1205001</v>
      </c>
      <c r="H47" s="920">
        <v>43707</v>
      </c>
      <c r="I47" s="921">
        <f t="shared" si="2"/>
        <v>45899</v>
      </c>
      <c r="J47" s="41" t="s">
        <v>2059</v>
      </c>
      <c r="K47" s="41" t="s">
        <v>2060</v>
      </c>
      <c r="L47" s="29" t="s">
        <v>32</v>
      </c>
      <c r="M47" s="677" t="s">
        <v>1404</v>
      </c>
      <c r="N47" s="878"/>
      <c r="O47" s="806" t="s">
        <v>1759</v>
      </c>
      <c r="P47" s="76" t="s">
        <v>1955</v>
      </c>
      <c r="Q47" s="182" t="s">
        <v>1767</v>
      </c>
      <c r="R47" s="56" t="s">
        <v>2165</v>
      </c>
      <c r="S47" s="516"/>
    </row>
    <row r="48" spans="1:19" s="39" customFormat="1" x14ac:dyDescent="0.25">
      <c r="A48" s="882">
        <v>42</v>
      </c>
      <c r="B48" s="41" t="s">
        <v>1351</v>
      </c>
      <c r="C48" s="41" t="s">
        <v>1733</v>
      </c>
      <c r="D48" s="43" t="s">
        <v>1734</v>
      </c>
      <c r="E48" s="44" t="s">
        <v>1735</v>
      </c>
      <c r="F48" s="41" t="s">
        <v>2744</v>
      </c>
      <c r="G48" s="68">
        <v>1205001</v>
      </c>
      <c r="H48" s="920">
        <v>43707</v>
      </c>
      <c r="I48" s="921">
        <f t="shared" si="2"/>
        <v>45899</v>
      </c>
      <c r="J48" s="41" t="s">
        <v>2062</v>
      </c>
      <c r="K48" s="41" t="s">
        <v>2063</v>
      </c>
      <c r="L48" s="29" t="s">
        <v>32</v>
      </c>
      <c r="M48" s="677" t="s">
        <v>1404</v>
      </c>
      <c r="N48" s="878"/>
      <c r="O48" s="806" t="s">
        <v>1759</v>
      </c>
      <c r="P48" s="76" t="s">
        <v>1955</v>
      </c>
      <c r="Q48" s="182" t="s">
        <v>1767</v>
      </c>
      <c r="R48" s="56" t="s">
        <v>2165</v>
      </c>
      <c r="S48" s="516"/>
    </row>
    <row r="49" spans="1:19" s="39" customFormat="1" x14ac:dyDescent="0.25">
      <c r="A49" s="881">
        <v>43</v>
      </c>
      <c r="B49" s="41" t="s">
        <v>1351</v>
      </c>
      <c r="C49" s="41" t="s">
        <v>1733</v>
      </c>
      <c r="D49" s="43" t="s">
        <v>1734</v>
      </c>
      <c r="E49" s="44" t="s">
        <v>1735</v>
      </c>
      <c r="F49" s="41" t="s">
        <v>2745</v>
      </c>
      <c r="G49" s="68">
        <v>1205001</v>
      </c>
      <c r="H49" s="920">
        <v>43707</v>
      </c>
      <c r="I49" s="921">
        <f t="shared" si="2"/>
        <v>45899</v>
      </c>
      <c r="J49" s="41" t="s">
        <v>2065</v>
      </c>
      <c r="K49" s="41" t="s">
        <v>2066</v>
      </c>
      <c r="L49" s="29" t="s">
        <v>32</v>
      </c>
      <c r="M49" s="677" t="s">
        <v>1404</v>
      </c>
      <c r="N49" s="878"/>
      <c r="O49" s="806" t="s">
        <v>1759</v>
      </c>
      <c r="P49" s="76" t="s">
        <v>1955</v>
      </c>
      <c r="Q49" s="182" t="s">
        <v>1767</v>
      </c>
      <c r="R49" s="56" t="s">
        <v>2165</v>
      </c>
      <c r="S49" s="516"/>
    </row>
    <row r="50" spans="1:19" s="39" customFormat="1" x14ac:dyDescent="0.25">
      <c r="A50" s="882">
        <v>44</v>
      </c>
      <c r="B50" s="41" t="s">
        <v>1351</v>
      </c>
      <c r="C50" s="41" t="s">
        <v>1733</v>
      </c>
      <c r="D50" s="43" t="s">
        <v>1734</v>
      </c>
      <c r="E50" s="44" t="s">
        <v>1735</v>
      </c>
      <c r="F50" s="41" t="s">
        <v>2746</v>
      </c>
      <c r="G50" s="68">
        <v>1205001</v>
      </c>
      <c r="H50" s="920">
        <v>43707</v>
      </c>
      <c r="I50" s="921">
        <f t="shared" si="2"/>
        <v>45899</v>
      </c>
      <c r="J50" s="41" t="s">
        <v>2068</v>
      </c>
      <c r="K50" s="41" t="s">
        <v>2069</v>
      </c>
      <c r="L50" s="29" t="s">
        <v>32</v>
      </c>
      <c r="M50" s="677" t="s">
        <v>1404</v>
      </c>
      <c r="N50" s="878"/>
      <c r="O50" s="806" t="s">
        <v>1759</v>
      </c>
      <c r="P50" s="76" t="s">
        <v>1955</v>
      </c>
      <c r="Q50" s="182" t="s">
        <v>1767</v>
      </c>
      <c r="R50" s="56" t="s">
        <v>2165</v>
      </c>
      <c r="S50" s="516"/>
    </row>
    <row r="51" spans="1:19" s="39" customFormat="1" x14ac:dyDescent="0.25">
      <c r="A51" s="881">
        <v>45</v>
      </c>
      <c r="B51" s="41" t="s">
        <v>1351</v>
      </c>
      <c r="C51" s="41" t="s">
        <v>1733</v>
      </c>
      <c r="D51" s="43" t="s">
        <v>1734</v>
      </c>
      <c r="E51" s="44" t="s">
        <v>1735</v>
      </c>
      <c r="F51" s="41" t="s">
        <v>2747</v>
      </c>
      <c r="G51" s="68">
        <v>1205001</v>
      </c>
      <c r="H51" s="920">
        <v>43707</v>
      </c>
      <c r="I51" s="921">
        <f t="shared" si="2"/>
        <v>45899</v>
      </c>
      <c r="J51" s="41" t="s">
        <v>2094</v>
      </c>
      <c r="K51" s="41" t="s">
        <v>2095</v>
      </c>
      <c r="L51" s="29" t="s">
        <v>32</v>
      </c>
      <c r="M51" s="677" t="s">
        <v>1404</v>
      </c>
      <c r="N51" s="878"/>
      <c r="O51" s="806" t="s">
        <v>1759</v>
      </c>
      <c r="P51" s="76" t="s">
        <v>1955</v>
      </c>
      <c r="Q51" s="182" t="s">
        <v>1767</v>
      </c>
      <c r="R51" s="56" t="s">
        <v>2165</v>
      </c>
      <c r="S51" s="516"/>
    </row>
    <row r="52" spans="1:19" s="39" customFormat="1" x14ac:dyDescent="0.25">
      <c r="A52" s="882">
        <v>46</v>
      </c>
      <c r="B52" s="41" t="s">
        <v>1351</v>
      </c>
      <c r="C52" s="41" t="s">
        <v>1733</v>
      </c>
      <c r="D52" s="43" t="s">
        <v>1734</v>
      </c>
      <c r="E52" s="44" t="s">
        <v>1735</v>
      </c>
      <c r="F52" s="41" t="s">
        <v>2748</v>
      </c>
      <c r="G52" s="68">
        <v>1205001</v>
      </c>
      <c r="H52" s="920">
        <v>43707</v>
      </c>
      <c r="I52" s="921">
        <f t="shared" si="2"/>
        <v>45899</v>
      </c>
      <c r="J52" s="41" t="s">
        <v>2098</v>
      </c>
      <c r="K52" s="41" t="s">
        <v>2099</v>
      </c>
      <c r="L52" s="29" t="s">
        <v>32</v>
      </c>
      <c r="M52" s="677" t="s">
        <v>1404</v>
      </c>
      <c r="N52" s="878"/>
      <c r="O52" s="806" t="s">
        <v>1759</v>
      </c>
      <c r="P52" s="76" t="s">
        <v>1955</v>
      </c>
      <c r="Q52" s="182" t="s">
        <v>1767</v>
      </c>
      <c r="R52" s="56" t="s">
        <v>2165</v>
      </c>
      <c r="S52" s="516"/>
    </row>
    <row r="53" spans="1:19" s="39" customFormat="1" ht="18.75" customHeight="1" x14ac:dyDescent="0.25">
      <c r="A53" s="881">
        <v>47</v>
      </c>
      <c r="B53" s="41" t="s">
        <v>1351</v>
      </c>
      <c r="C53" s="41" t="s">
        <v>1733</v>
      </c>
      <c r="D53" s="43" t="s">
        <v>1734</v>
      </c>
      <c r="E53" s="44" t="s">
        <v>1735</v>
      </c>
      <c r="F53" s="41" t="s">
        <v>2749</v>
      </c>
      <c r="G53" s="68">
        <v>1205001</v>
      </c>
      <c r="H53" s="920">
        <v>43707</v>
      </c>
      <c r="I53" s="921">
        <f t="shared" si="2"/>
        <v>45899</v>
      </c>
      <c r="J53" s="41" t="s">
        <v>2102</v>
      </c>
      <c r="K53" s="41" t="s">
        <v>2103</v>
      </c>
      <c r="L53" s="29" t="s">
        <v>32</v>
      </c>
      <c r="M53" s="677" t="s">
        <v>1404</v>
      </c>
      <c r="N53" s="878"/>
      <c r="O53" s="806" t="s">
        <v>1759</v>
      </c>
      <c r="P53" s="76" t="s">
        <v>1955</v>
      </c>
      <c r="Q53" s="182" t="s">
        <v>1767</v>
      </c>
      <c r="R53" s="56" t="s">
        <v>2165</v>
      </c>
      <c r="S53" s="516"/>
    </row>
    <row r="54" spans="1:19" s="39" customFormat="1" ht="18.75" customHeight="1" x14ac:dyDescent="0.25">
      <c r="A54" s="882">
        <v>48</v>
      </c>
      <c r="B54" s="41" t="s">
        <v>1351</v>
      </c>
      <c r="C54" s="41" t="s">
        <v>1733</v>
      </c>
      <c r="D54" s="43" t="s">
        <v>1734</v>
      </c>
      <c r="E54" s="44" t="s">
        <v>1735</v>
      </c>
      <c r="F54" s="41" t="s">
        <v>2750</v>
      </c>
      <c r="G54" s="68">
        <v>1205001</v>
      </c>
      <c r="H54" s="920">
        <v>43707</v>
      </c>
      <c r="I54" s="921">
        <f t="shared" si="2"/>
        <v>45899</v>
      </c>
      <c r="J54" s="41" t="s">
        <v>2106</v>
      </c>
      <c r="K54" s="41" t="s">
        <v>2107</v>
      </c>
      <c r="L54" s="29" t="s">
        <v>32</v>
      </c>
      <c r="M54" s="677" t="s">
        <v>1404</v>
      </c>
      <c r="N54" s="878"/>
      <c r="O54" s="806" t="s">
        <v>1759</v>
      </c>
      <c r="P54" s="76" t="s">
        <v>1955</v>
      </c>
      <c r="Q54" s="182" t="s">
        <v>1767</v>
      </c>
      <c r="R54" s="56" t="s">
        <v>2165</v>
      </c>
      <c r="S54" s="516"/>
    </row>
    <row r="55" spans="1:19" s="39" customFormat="1" x14ac:dyDescent="0.25">
      <c r="A55" s="881">
        <v>49</v>
      </c>
      <c r="B55" s="41" t="s">
        <v>1351</v>
      </c>
      <c r="C55" s="41" t="s">
        <v>1733</v>
      </c>
      <c r="D55" s="43" t="s">
        <v>1734</v>
      </c>
      <c r="E55" s="44" t="s">
        <v>1735</v>
      </c>
      <c r="F55" s="41" t="s">
        <v>2751</v>
      </c>
      <c r="G55" s="68">
        <v>1205001</v>
      </c>
      <c r="H55" s="920">
        <v>43707</v>
      </c>
      <c r="I55" s="921">
        <f t="shared" si="2"/>
        <v>45899</v>
      </c>
      <c r="J55" s="41" t="s">
        <v>2110</v>
      </c>
      <c r="K55" s="41" t="s">
        <v>2111</v>
      </c>
      <c r="L55" s="29" t="s">
        <v>32</v>
      </c>
      <c r="M55" s="677" t="s">
        <v>1404</v>
      </c>
      <c r="N55" s="878"/>
      <c r="O55" s="806" t="s">
        <v>1759</v>
      </c>
      <c r="P55" s="76" t="s">
        <v>1955</v>
      </c>
      <c r="Q55" s="182" t="s">
        <v>1767</v>
      </c>
      <c r="R55" s="56" t="s">
        <v>2165</v>
      </c>
      <c r="S55" s="516"/>
    </row>
    <row r="56" spans="1:19" s="39" customFormat="1" x14ac:dyDescent="0.25">
      <c r="A56" s="882">
        <v>50</v>
      </c>
      <c r="B56" s="41" t="s">
        <v>1351</v>
      </c>
      <c r="C56" s="41" t="s">
        <v>1733</v>
      </c>
      <c r="D56" s="43" t="s">
        <v>1734</v>
      </c>
      <c r="E56" s="44" t="s">
        <v>1735</v>
      </c>
      <c r="F56" s="41" t="s">
        <v>2752</v>
      </c>
      <c r="G56" s="68">
        <v>1205001</v>
      </c>
      <c r="H56" s="920">
        <v>43707</v>
      </c>
      <c r="I56" s="921">
        <f t="shared" si="2"/>
        <v>45899</v>
      </c>
      <c r="J56" s="41" t="s">
        <v>2114</v>
      </c>
      <c r="K56" s="41" t="s">
        <v>2115</v>
      </c>
      <c r="L56" s="29" t="s">
        <v>32</v>
      </c>
      <c r="M56" s="677" t="s">
        <v>1404</v>
      </c>
      <c r="N56" s="878"/>
      <c r="O56" s="806" t="s">
        <v>1759</v>
      </c>
      <c r="P56" s="76" t="s">
        <v>1955</v>
      </c>
      <c r="Q56" s="182" t="s">
        <v>1767</v>
      </c>
      <c r="R56" s="56" t="s">
        <v>2165</v>
      </c>
      <c r="S56" s="516"/>
    </row>
    <row r="57" spans="1:19" s="39" customFormat="1" x14ac:dyDescent="0.25">
      <c r="A57" s="881">
        <v>51</v>
      </c>
      <c r="B57" s="41" t="s">
        <v>1351</v>
      </c>
      <c r="C57" s="41" t="s">
        <v>1733</v>
      </c>
      <c r="D57" s="43" t="s">
        <v>1734</v>
      </c>
      <c r="E57" s="44" t="s">
        <v>1735</v>
      </c>
      <c r="F57" s="41" t="s">
        <v>2753</v>
      </c>
      <c r="G57" s="68">
        <v>1205001</v>
      </c>
      <c r="H57" s="920">
        <v>43707</v>
      </c>
      <c r="I57" s="921">
        <f t="shared" si="2"/>
        <v>45899</v>
      </c>
      <c r="J57" s="41" t="s">
        <v>2118</v>
      </c>
      <c r="K57" s="41" t="s">
        <v>2119</v>
      </c>
      <c r="L57" s="29" t="s">
        <v>32</v>
      </c>
      <c r="M57" s="677" t="s">
        <v>1404</v>
      </c>
      <c r="N57" s="878"/>
      <c r="O57" s="806" t="s">
        <v>1759</v>
      </c>
      <c r="P57" s="76" t="s">
        <v>1955</v>
      </c>
      <c r="Q57" s="182" t="s">
        <v>1767</v>
      </c>
      <c r="R57" s="56" t="s">
        <v>2165</v>
      </c>
      <c r="S57" s="516"/>
    </row>
    <row r="58" spans="1:19" s="39" customFormat="1" x14ac:dyDescent="0.25">
      <c r="A58" s="882">
        <v>52</v>
      </c>
      <c r="B58" s="41" t="s">
        <v>1351</v>
      </c>
      <c r="C58" s="41" t="s">
        <v>1733</v>
      </c>
      <c r="D58" s="43" t="s">
        <v>1734</v>
      </c>
      <c r="E58" s="44" t="s">
        <v>1735</v>
      </c>
      <c r="F58" s="41" t="s">
        <v>2754</v>
      </c>
      <c r="G58" s="68">
        <v>1205001</v>
      </c>
      <c r="H58" s="920">
        <v>43707</v>
      </c>
      <c r="I58" s="921">
        <f t="shared" si="2"/>
        <v>45899</v>
      </c>
      <c r="J58" s="41" t="s">
        <v>2122</v>
      </c>
      <c r="K58" s="41" t="s">
        <v>2123</v>
      </c>
      <c r="L58" s="29" t="s">
        <v>32</v>
      </c>
      <c r="M58" s="677" t="s">
        <v>1404</v>
      </c>
      <c r="N58" s="878"/>
      <c r="O58" s="806" t="s">
        <v>1759</v>
      </c>
      <c r="P58" s="76" t="s">
        <v>1955</v>
      </c>
      <c r="Q58" s="182" t="s">
        <v>1767</v>
      </c>
      <c r="R58" s="56" t="s">
        <v>2165</v>
      </c>
      <c r="S58" s="516"/>
    </row>
    <row r="59" spans="1:19" s="39" customFormat="1" x14ac:dyDescent="0.25">
      <c r="A59" s="881">
        <v>53</v>
      </c>
      <c r="B59" s="41" t="s">
        <v>1351</v>
      </c>
      <c r="C59" s="41" t="s">
        <v>1786</v>
      </c>
      <c r="D59" s="43" t="s">
        <v>1734</v>
      </c>
      <c r="E59" s="44" t="s">
        <v>1735</v>
      </c>
      <c r="F59" s="41" t="s">
        <v>2755</v>
      </c>
      <c r="G59" s="68">
        <v>1205001</v>
      </c>
      <c r="H59" s="920">
        <v>43707</v>
      </c>
      <c r="I59" s="921">
        <f t="shared" si="2"/>
        <v>45899</v>
      </c>
      <c r="J59" s="41" t="s">
        <v>2126</v>
      </c>
      <c r="K59" s="41" t="s">
        <v>2127</v>
      </c>
      <c r="L59" s="29" t="s">
        <v>32</v>
      </c>
      <c r="M59" s="677" t="s">
        <v>1404</v>
      </c>
      <c r="N59" s="878"/>
      <c r="O59" s="806" t="s">
        <v>1759</v>
      </c>
      <c r="P59" s="76" t="s">
        <v>1955</v>
      </c>
      <c r="Q59" s="182" t="s">
        <v>1767</v>
      </c>
      <c r="R59" s="56" t="s">
        <v>2165</v>
      </c>
      <c r="S59" s="516"/>
    </row>
    <row r="60" spans="1:19" s="39" customFormat="1" x14ac:dyDescent="0.25">
      <c r="A60" s="882">
        <v>54</v>
      </c>
      <c r="B60" s="41" t="s">
        <v>1351</v>
      </c>
      <c r="C60" s="41" t="s">
        <v>1733</v>
      </c>
      <c r="D60" s="43" t="s">
        <v>1734</v>
      </c>
      <c r="E60" s="44" t="s">
        <v>1735</v>
      </c>
      <c r="F60" s="41" t="s">
        <v>2756</v>
      </c>
      <c r="G60" s="68">
        <v>1205001</v>
      </c>
      <c r="H60" s="920">
        <v>43707</v>
      </c>
      <c r="I60" s="921">
        <f t="shared" si="2"/>
        <v>45899</v>
      </c>
      <c r="J60" s="41" t="s">
        <v>2130</v>
      </c>
      <c r="K60" s="41" t="s">
        <v>2131</v>
      </c>
      <c r="L60" s="29" t="s">
        <v>32</v>
      </c>
      <c r="M60" s="677" t="s">
        <v>1404</v>
      </c>
      <c r="N60" s="878"/>
      <c r="O60" s="806" t="s">
        <v>1759</v>
      </c>
      <c r="P60" s="76" t="s">
        <v>1955</v>
      </c>
      <c r="Q60" s="182" t="s">
        <v>1767</v>
      </c>
      <c r="R60" s="56" t="s">
        <v>2165</v>
      </c>
      <c r="S60" s="516"/>
    </row>
    <row r="61" spans="1:19" s="39" customFormat="1" x14ac:dyDescent="0.25">
      <c r="A61" s="881">
        <v>55</v>
      </c>
      <c r="B61" s="41" t="s">
        <v>1941</v>
      </c>
      <c r="C61" s="41" t="s">
        <v>1733</v>
      </c>
      <c r="D61" s="43" t="s">
        <v>1734</v>
      </c>
      <c r="E61" s="44" t="s">
        <v>1735</v>
      </c>
      <c r="F61" s="42" t="s">
        <v>2757</v>
      </c>
      <c r="G61" s="68">
        <v>1205001</v>
      </c>
      <c r="H61" s="920">
        <v>44530</v>
      </c>
      <c r="I61" s="921">
        <f t="shared" si="2"/>
        <v>46721</v>
      </c>
      <c r="J61" s="41" t="s">
        <v>1943</v>
      </c>
      <c r="K61" s="41" t="s">
        <v>1944</v>
      </c>
      <c r="L61" s="29" t="s">
        <v>32</v>
      </c>
      <c r="M61" s="677" t="s">
        <v>1404</v>
      </c>
      <c r="N61" s="878"/>
      <c r="O61" s="806" t="s">
        <v>1945</v>
      </c>
      <c r="P61" s="76" t="s">
        <v>1946</v>
      </c>
      <c r="Q61" s="182" t="s">
        <v>1411</v>
      </c>
      <c r="R61" s="12"/>
      <c r="S61" s="516"/>
    </row>
    <row r="62" spans="1:19" s="39" customFormat="1" x14ac:dyDescent="0.25">
      <c r="A62" s="882">
        <v>56</v>
      </c>
      <c r="B62" s="41" t="s">
        <v>1762</v>
      </c>
      <c r="C62" s="41" t="s">
        <v>1733</v>
      </c>
      <c r="D62" s="43" t="s">
        <v>1734</v>
      </c>
      <c r="E62" s="44" t="s">
        <v>1735</v>
      </c>
      <c r="F62" s="42" t="s">
        <v>2758</v>
      </c>
      <c r="G62" s="68">
        <v>1205001</v>
      </c>
      <c r="H62" s="920">
        <v>45044</v>
      </c>
      <c r="I62" s="921">
        <f t="shared" si="2"/>
        <v>47236</v>
      </c>
      <c r="J62" s="41" t="s">
        <v>1764</v>
      </c>
      <c r="K62" s="41" t="s">
        <v>1765</v>
      </c>
      <c r="L62" s="30" t="s">
        <v>32</v>
      </c>
      <c r="M62" s="677" t="s">
        <v>1404</v>
      </c>
      <c r="N62" s="878"/>
      <c r="O62" s="805" t="s">
        <v>1759</v>
      </c>
      <c r="P62" s="12" t="s">
        <v>1766</v>
      </c>
      <c r="Q62" s="182" t="s">
        <v>1767</v>
      </c>
      <c r="R62" s="56" t="s">
        <v>2165</v>
      </c>
      <c r="S62" s="516"/>
    </row>
    <row r="63" spans="1:19" s="39" customFormat="1" ht="21" customHeight="1" x14ac:dyDescent="0.25">
      <c r="A63" s="881">
        <v>57</v>
      </c>
      <c r="B63" s="41" t="s">
        <v>2182</v>
      </c>
      <c r="C63" s="41" t="s">
        <v>1786</v>
      </c>
      <c r="D63" s="43" t="s">
        <v>1734</v>
      </c>
      <c r="E63" s="44" t="s">
        <v>1735</v>
      </c>
      <c r="F63" s="42" t="s">
        <v>2759</v>
      </c>
      <c r="G63" s="68">
        <v>1205001</v>
      </c>
      <c r="H63" s="920">
        <v>45289</v>
      </c>
      <c r="I63" s="921">
        <f t="shared" si="2"/>
        <v>47481</v>
      </c>
      <c r="J63" s="41" t="s">
        <v>1794</v>
      </c>
      <c r="K63" s="41" t="s">
        <v>1795</v>
      </c>
      <c r="L63" s="29" t="s">
        <v>32</v>
      </c>
      <c r="M63" s="677" t="s">
        <v>1404</v>
      </c>
      <c r="N63" s="878"/>
      <c r="O63" s="805" t="s">
        <v>1759</v>
      </c>
      <c r="P63" s="12" t="s">
        <v>1912</v>
      </c>
      <c r="Q63" s="182" t="s">
        <v>1767</v>
      </c>
      <c r="R63" s="56" t="s">
        <v>2165</v>
      </c>
      <c r="S63" s="516"/>
    </row>
    <row r="64" spans="1:19" s="39" customFormat="1" x14ac:dyDescent="0.25">
      <c r="A64" s="882">
        <v>58</v>
      </c>
      <c r="B64" s="41" t="s">
        <v>1908</v>
      </c>
      <c r="C64" s="41" t="s">
        <v>1786</v>
      </c>
      <c r="D64" s="43" t="s">
        <v>1734</v>
      </c>
      <c r="E64" s="44" t="s">
        <v>1735</v>
      </c>
      <c r="F64" s="42" t="s">
        <v>2760</v>
      </c>
      <c r="G64" s="68">
        <v>1205001</v>
      </c>
      <c r="H64" s="920">
        <v>45289</v>
      </c>
      <c r="I64" s="921">
        <f t="shared" si="2"/>
        <v>47481</v>
      </c>
      <c r="J64" s="41" t="s">
        <v>1910</v>
      </c>
      <c r="K64" s="41" t="s">
        <v>1911</v>
      </c>
      <c r="L64" s="29" t="s">
        <v>32</v>
      </c>
      <c r="M64" s="677" t="s">
        <v>1404</v>
      </c>
      <c r="N64" s="878"/>
      <c r="O64" s="805" t="s">
        <v>1759</v>
      </c>
      <c r="P64" s="12" t="s">
        <v>1912</v>
      </c>
      <c r="Q64" s="182" t="s">
        <v>1767</v>
      </c>
      <c r="R64" s="56" t="s">
        <v>2165</v>
      </c>
      <c r="S64" s="529"/>
    </row>
    <row r="65" spans="1:19" s="39" customFormat="1" ht="21" customHeight="1" x14ac:dyDescent="0.25">
      <c r="A65" s="881">
        <v>59</v>
      </c>
      <c r="B65" s="41" t="s">
        <v>1798</v>
      </c>
      <c r="C65" s="41" t="s">
        <v>1786</v>
      </c>
      <c r="D65" s="43" t="s">
        <v>1734</v>
      </c>
      <c r="E65" s="44" t="s">
        <v>1735</v>
      </c>
      <c r="F65" s="42" t="s">
        <v>2761</v>
      </c>
      <c r="G65" s="68">
        <v>1205001</v>
      </c>
      <c r="H65" s="920">
        <v>45565</v>
      </c>
      <c r="I65" s="921">
        <f t="shared" si="2"/>
        <v>47756</v>
      </c>
      <c r="J65" s="41" t="s">
        <v>1800</v>
      </c>
      <c r="K65" s="41" t="s">
        <v>1801</v>
      </c>
      <c r="L65" s="29" t="s">
        <v>32</v>
      </c>
      <c r="M65" s="677" t="s">
        <v>1404</v>
      </c>
      <c r="N65" s="878"/>
      <c r="O65" s="805" t="s">
        <v>1739</v>
      </c>
      <c r="P65" s="76" t="s">
        <v>1802</v>
      </c>
      <c r="Q65" s="182" t="s">
        <v>1741</v>
      </c>
      <c r="R65" s="56" t="s">
        <v>1742</v>
      </c>
      <c r="S65" s="516" t="s">
        <v>2172</v>
      </c>
    </row>
    <row r="66" spans="1:19" s="39" customFormat="1" ht="21" customHeight="1" x14ac:dyDescent="0.25">
      <c r="A66" s="882">
        <v>60</v>
      </c>
      <c r="B66" s="41" t="s">
        <v>1804</v>
      </c>
      <c r="C66" s="41" t="s">
        <v>1786</v>
      </c>
      <c r="D66" s="43" t="s">
        <v>1734</v>
      </c>
      <c r="E66" s="44" t="s">
        <v>1735</v>
      </c>
      <c r="F66" s="42" t="s">
        <v>2762</v>
      </c>
      <c r="G66" s="68">
        <v>1205001</v>
      </c>
      <c r="H66" s="920">
        <v>45565</v>
      </c>
      <c r="I66" s="921">
        <f t="shared" si="2"/>
        <v>47756</v>
      </c>
      <c r="J66" s="41" t="s">
        <v>1806</v>
      </c>
      <c r="K66" s="41" t="s">
        <v>1807</v>
      </c>
      <c r="L66" s="29" t="s">
        <v>32</v>
      </c>
      <c r="M66" s="677" t="s">
        <v>1404</v>
      </c>
      <c r="N66" s="878"/>
      <c r="O66" s="805" t="s">
        <v>1739</v>
      </c>
      <c r="P66" s="76" t="s">
        <v>1802</v>
      </c>
      <c r="Q66" s="182" t="s">
        <v>1741</v>
      </c>
      <c r="R66" s="56" t="s">
        <v>1742</v>
      </c>
      <c r="S66" s="516" t="s">
        <v>2172</v>
      </c>
    </row>
    <row r="67" spans="1:19" s="39" customFormat="1" ht="21" customHeight="1" x14ac:dyDescent="0.25">
      <c r="A67" s="881">
        <v>61</v>
      </c>
      <c r="B67" s="41" t="s">
        <v>1809</v>
      </c>
      <c r="C67" s="41" t="s">
        <v>1786</v>
      </c>
      <c r="D67" s="43" t="s">
        <v>1734</v>
      </c>
      <c r="E67" s="44" t="s">
        <v>1735</v>
      </c>
      <c r="F67" s="42" t="s">
        <v>2763</v>
      </c>
      <c r="G67" s="68">
        <v>1205001</v>
      </c>
      <c r="H67" s="920">
        <v>45565</v>
      </c>
      <c r="I67" s="921">
        <f t="shared" si="2"/>
        <v>47756</v>
      </c>
      <c r="J67" s="41" t="s">
        <v>1811</v>
      </c>
      <c r="K67" s="41" t="s">
        <v>1124</v>
      </c>
      <c r="L67" s="29" t="s">
        <v>32</v>
      </c>
      <c r="M67" s="677" t="s">
        <v>1404</v>
      </c>
      <c r="N67" s="878"/>
      <c r="O67" s="805" t="s">
        <v>1739</v>
      </c>
      <c r="P67" s="76" t="s">
        <v>1802</v>
      </c>
      <c r="Q67" s="182" t="s">
        <v>1741</v>
      </c>
      <c r="R67" s="56" t="s">
        <v>1742</v>
      </c>
      <c r="S67" s="516" t="s">
        <v>2172</v>
      </c>
    </row>
    <row r="68" spans="1:19" s="39" customFormat="1" x14ac:dyDescent="0.25">
      <c r="A68" s="882">
        <v>62</v>
      </c>
      <c r="B68" s="41" t="s">
        <v>1732</v>
      </c>
      <c r="C68" s="41" t="s">
        <v>1733</v>
      </c>
      <c r="D68" s="43" t="s">
        <v>1734</v>
      </c>
      <c r="E68" s="44" t="s">
        <v>1735</v>
      </c>
      <c r="F68" s="42" t="s">
        <v>2764</v>
      </c>
      <c r="G68" s="68">
        <v>1205001</v>
      </c>
      <c r="H68" s="920">
        <v>45596</v>
      </c>
      <c r="I68" s="921">
        <f t="shared" si="2"/>
        <v>47787</v>
      </c>
      <c r="J68" s="41" t="s">
        <v>1737</v>
      </c>
      <c r="K68" s="201" t="s">
        <v>1738</v>
      </c>
      <c r="L68" s="29" t="s">
        <v>32</v>
      </c>
      <c r="M68" s="677" t="s">
        <v>1404</v>
      </c>
      <c r="N68" s="878"/>
      <c r="O68" s="805" t="s">
        <v>1739</v>
      </c>
      <c r="P68" s="76" t="s">
        <v>1740</v>
      </c>
      <c r="Q68" s="182" t="s">
        <v>1741</v>
      </c>
      <c r="R68" s="56" t="s">
        <v>1742</v>
      </c>
      <c r="S68" s="516" t="s">
        <v>2180</v>
      </c>
    </row>
    <row r="69" spans="1:19" s="39" customFormat="1" x14ac:dyDescent="0.25">
      <c r="A69" s="881">
        <v>63</v>
      </c>
      <c r="B69" s="41" t="s">
        <v>1744</v>
      </c>
      <c r="C69" s="41" t="s">
        <v>1733</v>
      </c>
      <c r="D69" s="43" t="s">
        <v>1734</v>
      </c>
      <c r="E69" s="44" t="s">
        <v>1735</v>
      </c>
      <c r="F69" s="42" t="s">
        <v>2765</v>
      </c>
      <c r="G69" s="68">
        <v>1205001</v>
      </c>
      <c r="H69" s="920">
        <v>45596</v>
      </c>
      <c r="I69" s="921">
        <f t="shared" si="2"/>
        <v>47787</v>
      </c>
      <c r="J69" s="41" t="s">
        <v>1746</v>
      </c>
      <c r="K69" s="41" t="s">
        <v>1747</v>
      </c>
      <c r="L69" s="29" t="s">
        <v>32</v>
      </c>
      <c r="M69" s="677" t="s">
        <v>1404</v>
      </c>
      <c r="N69" s="878"/>
      <c r="O69" s="805" t="s">
        <v>1739</v>
      </c>
      <c r="P69" s="170" t="s">
        <v>1740</v>
      </c>
      <c r="Q69" s="182" t="s">
        <v>1741</v>
      </c>
      <c r="R69" s="56" t="s">
        <v>1742</v>
      </c>
      <c r="S69" s="516" t="s">
        <v>2180</v>
      </c>
    </row>
    <row r="70" spans="1:19" s="39" customFormat="1" x14ac:dyDescent="0.25">
      <c r="A70" s="882">
        <v>64</v>
      </c>
      <c r="B70" s="41" t="s">
        <v>1749</v>
      </c>
      <c r="C70" s="41" t="s">
        <v>1733</v>
      </c>
      <c r="D70" s="43" t="s">
        <v>1734</v>
      </c>
      <c r="E70" s="44" t="s">
        <v>1735</v>
      </c>
      <c r="F70" s="42" t="s">
        <v>2766</v>
      </c>
      <c r="G70" s="68">
        <v>1205001</v>
      </c>
      <c r="H70" s="920">
        <v>45625</v>
      </c>
      <c r="I70" s="921">
        <f t="shared" si="2"/>
        <v>47816</v>
      </c>
      <c r="J70" s="41" t="s">
        <v>1751</v>
      </c>
      <c r="K70" s="41" t="s">
        <v>1752</v>
      </c>
      <c r="L70" s="29" t="s">
        <v>32</v>
      </c>
      <c r="M70" s="677" t="s">
        <v>1404</v>
      </c>
      <c r="N70" s="878"/>
      <c r="O70" s="805" t="s">
        <v>1739</v>
      </c>
      <c r="P70" s="76" t="s">
        <v>1753</v>
      </c>
      <c r="Q70" s="182" t="s">
        <v>1741</v>
      </c>
      <c r="R70" s="56" t="s">
        <v>1742</v>
      </c>
      <c r="S70" s="516" t="s">
        <v>2181</v>
      </c>
    </row>
    <row r="71" spans="1:19" s="39" customFormat="1" x14ac:dyDescent="0.25">
      <c r="A71" s="881">
        <v>65</v>
      </c>
      <c r="B71" s="41" t="s">
        <v>1769</v>
      </c>
      <c r="C71" s="41" t="s">
        <v>1733</v>
      </c>
      <c r="D71" s="43" t="s">
        <v>1734</v>
      </c>
      <c r="E71" s="44" t="s">
        <v>1735</v>
      </c>
      <c r="F71" s="42" t="s">
        <v>2767</v>
      </c>
      <c r="G71" s="68">
        <v>1205001</v>
      </c>
      <c r="H71" s="920">
        <v>45625</v>
      </c>
      <c r="I71" s="921">
        <f t="shared" ref="I71:I99" si="3">EDATE(H71,72)</f>
        <v>47816</v>
      </c>
      <c r="J71" s="337" t="s">
        <v>1771</v>
      </c>
      <c r="K71" s="337" t="s">
        <v>1772</v>
      </c>
      <c r="L71" s="353" t="s">
        <v>32</v>
      </c>
      <c r="M71" s="701" t="s">
        <v>1404</v>
      </c>
      <c r="N71" s="878"/>
      <c r="O71" s="807" t="s">
        <v>1739</v>
      </c>
      <c r="P71" s="76" t="s">
        <v>1753</v>
      </c>
      <c r="Q71" s="182" t="s">
        <v>1741</v>
      </c>
      <c r="R71" s="56" t="s">
        <v>1742</v>
      </c>
      <c r="S71" s="516" t="s">
        <v>2181</v>
      </c>
    </row>
    <row r="72" spans="1:19" s="39" customFormat="1" x14ac:dyDescent="0.25">
      <c r="A72" s="882">
        <v>66</v>
      </c>
      <c r="B72" s="41" t="s">
        <v>1785</v>
      </c>
      <c r="C72" s="41" t="s">
        <v>1786</v>
      </c>
      <c r="D72" s="43" t="s">
        <v>1734</v>
      </c>
      <c r="E72" s="44" t="s">
        <v>1735</v>
      </c>
      <c r="F72" s="42" t="s">
        <v>2768</v>
      </c>
      <c r="G72" s="68">
        <v>1205001</v>
      </c>
      <c r="H72" s="920">
        <v>45625</v>
      </c>
      <c r="I72" s="921">
        <f t="shared" si="3"/>
        <v>47816</v>
      </c>
      <c r="J72" s="41" t="s">
        <v>1788</v>
      </c>
      <c r="K72" s="41" t="s">
        <v>1789</v>
      </c>
      <c r="L72" s="29" t="s">
        <v>32</v>
      </c>
      <c r="M72" s="677" t="s">
        <v>1404</v>
      </c>
      <c r="N72" s="878"/>
      <c r="O72" s="805" t="s">
        <v>1739</v>
      </c>
      <c r="P72" s="12" t="s">
        <v>1790</v>
      </c>
      <c r="Q72" s="182" t="s">
        <v>1741</v>
      </c>
      <c r="R72" s="56" t="s">
        <v>1742</v>
      </c>
      <c r="S72" s="516" t="s">
        <v>2171</v>
      </c>
    </row>
    <row r="73" spans="1:19" s="39" customFormat="1" x14ac:dyDescent="0.25">
      <c r="A73" s="881">
        <v>67</v>
      </c>
      <c r="B73" s="41" t="s">
        <v>1920</v>
      </c>
      <c r="C73" s="41" t="s">
        <v>1786</v>
      </c>
      <c r="D73" s="43" t="s">
        <v>1734</v>
      </c>
      <c r="E73" s="44" t="s">
        <v>1735</v>
      </c>
      <c r="F73" s="42" t="s">
        <v>2769</v>
      </c>
      <c r="G73" s="68">
        <v>1205001</v>
      </c>
      <c r="H73" s="920">
        <v>45625</v>
      </c>
      <c r="I73" s="921">
        <f t="shared" si="3"/>
        <v>47816</v>
      </c>
      <c r="J73" s="41" t="s">
        <v>1922</v>
      </c>
      <c r="K73" s="41" t="s">
        <v>1923</v>
      </c>
      <c r="L73" s="29" t="s">
        <v>32</v>
      </c>
      <c r="M73" s="677" t="s">
        <v>1404</v>
      </c>
      <c r="N73" s="878"/>
      <c r="O73" s="805" t="s">
        <v>1739</v>
      </c>
      <c r="P73" s="12" t="s">
        <v>1790</v>
      </c>
      <c r="Q73" s="182" t="s">
        <v>1741</v>
      </c>
      <c r="R73" s="56" t="s">
        <v>1742</v>
      </c>
      <c r="S73" s="516" t="s">
        <v>2171</v>
      </c>
    </row>
    <row r="74" spans="1:19" s="39" customFormat="1" ht="21" customHeight="1" x14ac:dyDescent="0.25">
      <c r="A74" s="882">
        <v>68</v>
      </c>
      <c r="B74" s="41" t="s">
        <v>1813</v>
      </c>
      <c r="C74" s="41" t="s">
        <v>1786</v>
      </c>
      <c r="D74" s="43" t="s">
        <v>1734</v>
      </c>
      <c r="E74" s="44" t="s">
        <v>1735</v>
      </c>
      <c r="F74" s="42" t="s">
        <v>2770</v>
      </c>
      <c r="G74" s="68">
        <v>1205001</v>
      </c>
      <c r="H74" s="920">
        <v>45688</v>
      </c>
      <c r="I74" s="921">
        <f t="shared" si="3"/>
        <v>47879</v>
      </c>
      <c r="J74" s="41" t="s">
        <v>1815</v>
      </c>
      <c r="K74" s="41" t="s">
        <v>1816</v>
      </c>
      <c r="L74" s="29" t="s">
        <v>32</v>
      </c>
      <c r="M74" s="677" t="s">
        <v>1404</v>
      </c>
      <c r="N74" s="878"/>
      <c r="O74" s="805" t="s">
        <v>1739</v>
      </c>
      <c r="P74" s="12" t="s">
        <v>1817</v>
      </c>
      <c r="Q74" s="182" t="s">
        <v>1741</v>
      </c>
      <c r="R74" s="56" t="s">
        <v>1742</v>
      </c>
      <c r="S74" s="516" t="s">
        <v>2173</v>
      </c>
    </row>
    <row r="75" spans="1:19" s="39" customFormat="1" x14ac:dyDescent="0.25">
      <c r="A75" s="881">
        <v>69</v>
      </c>
      <c r="B75" s="41" t="s">
        <v>1827</v>
      </c>
      <c r="C75" s="41" t="s">
        <v>1786</v>
      </c>
      <c r="D75" s="43" t="s">
        <v>1734</v>
      </c>
      <c r="E75" s="44" t="s">
        <v>1735</v>
      </c>
      <c r="F75" s="42" t="s">
        <v>2771</v>
      </c>
      <c r="G75" s="68">
        <v>1205001</v>
      </c>
      <c r="H75" s="920">
        <v>45688</v>
      </c>
      <c r="I75" s="921">
        <f t="shared" si="3"/>
        <v>47879</v>
      </c>
      <c r="J75" s="41" t="s">
        <v>1829</v>
      </c>
      <c r="K75" s="41" t="s">
        <v>1830</v>
      </c>
      <c r="L75" s="29" t="s">
        <v>32</v>
      </c>
      <c r="M75" s="677" t="s">
        <v>1404</v>
      </c>
      <c r="N75" s="878"/>
      <c r="O75" s="805" t="s">
        <v>1739</v>
      </c>
      <c r="P75" s="12" t="s">
        <v>1817</v>
      </c>
      <c r="Q75" s="182" t="s">
        <v>1741</v>
      </c>
      <c r="R75" s="56" t="s">
        <v>1742</v>
      </c>
      <c r="S75" s="516" t="s">
        <v>2173</v>
      </c>
    </row>
    <row r="76" spans="1:19" s="39" customFormat="1" x14ac:dyDescent="0.25">
      <c r="A76" s="882">
        <v>70</v>
      </c>
      <c r="B76" s="41" t="s">
        <v>2008</v>
      </c>
      <c r="C76" s="41" t="s">
        <v>1786</v>
      </c>
      <c r="D76" s="43" t="s">
        <v>1734</v>
      </c>
      <c r="E76" s="44" t="s">
        <v>1735</v>
      </c>
      <c r="F76" s="41" t="s">
        <v>2772</v>
      </c>
      <c r="G76" s="68">
        <v>1205001</v>
      </c>
      <c r="H76" s="920">
        <v>45713</v>
      </c>
      <c r="I76" s="921">
        <f t="shared" si="3"/>
        <v>47904</v>
      </c>
      <c r="J76" s="41" t="s">
        <v>2010</v>
      </c>
      <c r="K76" s="41" t="s">
        <v>2011</v>
      </c>
      <c r="L76" s="29" t="s">
        <v>32</v>
      </c>
      <c r="M76" s="677" t="s">
        <v>1404</v>
      </c>
      <c r="N76" s="878"/>
      <c r="O76" s="805" t="s">
        <v>1739</v>
      </c>
      <c r="P76" s="12" t="s">
        <v>2012</v>
      </c>
      <c r="Q76" s="182" t="s">
        <v>1741</v>
      </c>
      <c r="R76" s="56" t="s">
        <v>1742</v>
      </c>
      <c r="S76" s="516" t="s">
        <v>2187</v>
      </c>
    </row>
    <row r="77" spans="1:19" s="39" customFormat="1" x14ac:dyDescent="0.25">
      <c r="A77" s="881">
        <v>71</v>
      </c>
      <c r="B77" s="41" t="s">
        <v>2013</v>
      </c>
      <c r="C77" s="41" t="s">
        <v>1786</v>
      </c>
      <c r="D77" s="43" t="s">
        <v>1734</v>
      </c>
      <c r="E77" s="44" t="s">
        <v>1735</v>
      </c>
      <c r="F77" s="41" t="s">
        <v>2773</v>
      </c>
      <c r="G77" s="68">
        <v>1205001</v>
      </c>
      <c r="H77" s="920">
        <v>45713</v>
      </c>
      <c r="I77" s="921">
        <f t="shared" si="3"/>
        <v>47904</v>
      </c>
      <c r="J77" s="41" t="s">
        <v>2015</v>
      </c>
      <c r="K77" s="41" t="s">
        <v>2016</v>
      </c>
      <c r="L77" s="29" t="s">
        <v>32</v>
      </c>
      <c r="M77" s="677" t="s">
        <v>1404</v>
      </c>
      <c r="N77" s="878"/>
      <c r="O77" s="805" t="s">
        <v>1739</v>
      </c>
      <c r="P77" s="12" t="s">
        <v>2012</v>
      </c>
      <c r="Q77" s="182" t="s">
        <v>1741</v>
      </c>
      <c r="R77" s="56" t="s">
        <v>1742</v>
      </c>
      <c r="S77" s="516" t="s">
        <v>2187</v>
      </c>
    </row>
    <row r="78" spans="1:19" s="39" customFormat="1" x14ac:dyDescent="0.25">
      <c r="A78" s="882">
        <v>72</v>
      </c>
      <c r="B78" s="41" t="s">
        <v>1792</v>
      </c>
      <c r="C78" s="41" t="s">
        <v>1786</v>
      </c>
      <c r="D78" s="43" t="s">
        <v>1734</v>
      </c>
      <c r="E78" s="44" t="s">
        <v>1735</v>
      </c>
      <c r="F78" s="42" t="s">
        <v>2774</v>
      </c>
      <c r="G78" s="68">
        <v>1205001</v>
      </c>
      <c r="H78" s="920">
        <v>45716</v>
      </c>
      <c r="I78" s="921">
        <f t="shared" si="3"/>
        <v>47907</v>
      </c>
      <c r="J78" s="41" t="s">
        <v>1879</v>
      </c>
      <c r="K78" s="41" t="s">
        <v>1880</v>
      </c>
      <c r="L78" s="29" t="s">
        <v>32</v>
      </c>
      <c r="M78" s="677" t="s">
        <v>1404</v>
      </c>
      <c r="N78" s="878"/>
      <c r="O78" s="805" t="s">
        <v>1739</v>
      </c>
      <c r="P78" s="12" t="s">
        <v>1796</v>
      </c>
      <c r="Q78" s="182" t="s">
        <v>1741</v>
      </c>
      <c r="R78" s="56" t="s">
        <v>1742</v>
      </c>
      <c r="S78" s="516" t="s">
        <v>2174</v>
      </c>
    </row>
    <row r="79" spans="1:19" s="39" customFormat="1" x14ac:dyDescent="0.25">
      <c r="A79" s="881">
        <v>73</v>
      </c>
      <c r="B79" s="41" t="s">
        <v>2141</v>
      </c>
      <c r="C79" s="41" t="s">
        <v>1786</v>
      </c>
      <c r="D79" s="43" t="s">
        <v>1734</v>
      </c>
      <c r="E79" s="44" t="s">
        <v>1735</v>
      </c>
      <c r="F79" s="42" t="s">
        <v>2775</v>
      </c>
      <c r="G79" s="68">
        <v>1205001</v>
      </c>
      <c r="H79" s="920">
        <v>45716</v>
      </c>
      <c r="I79" s="921">
        <f t="shared" si="3"/>
        <v>47907</v>
      </c>
      <c r="J79" s="41" t="s">
        <v>1917</v>
      </c>
      <c r="K79" s="41" t="s">
        <v>1918</v>
      </c>
      <c r="L79" s="29" t="s">
        <v>32</v>
      </c>
      <c r="M79" s="677" t="s">
        <v>1404</v>
      </c>
      <c r="N79" s="878"/>
      <c r="O79" s="805" t="s">
        <v>1739</v>
      </c>
      <c r="P79" s="12" t="s">
        <v>1881</v>
      </c>
      <c r="Q79" s="182" t="s">
        <v>1741</v>
      </c>
      <c r="R79" s="56" t="s">
        <v>1742</v>
      </c>
      <c r="S79" s="516" t="s">
        <v>2176</v>
      </c>
    </row>
    <row r="80" spans="1:19" s="39" customFormat="1" x14ac:dyDescent="0.25">
      <c r="A80" s="882">
        <v>74</v>
      </c>
      <c r="B80" s="41" t="s">
        <v>1877</v>
      </c>
      <c r="C80" s="41" t="s">
        <v>1786</v>
      </c>
      <c r="D80" s="43" t="s">
        <v>1734</v>
      </c>
      <c r="E80" s="44" t="s">
        <v>1735</v>
      </c>
      <c r="F80" s="42" t="s">
        <v>2776</v>
      </c>
      <c r="G80" s="68">
        <v>1205001</v>
      </c>
      <c r="H80" s="920">
        <v>45716</v>
      </c>
      <c r="I80" s="921">
        <f t="shared" si="3"/>
        <v>47907</v>
      </c>
      <c r="J80" s="41" t="s">
        <v>1932</v>
      </c>
      <c r="K80" s="41" t="s">
        <v>1933</v>
      </c>
      <c r="L80" s="29" t="s">
        <v>32</v>
      </c>
      <c r="M80" s="677" t="s">
        <v>1404</v>
      </c>
      <c r="N80" s="878"/>
      <c r="O80" s="805" t="s">
        <v>1739</v>
      </c>
      <c r="P80" s="12" t="s">
        <v>1881</v>
      </c>
      <c r="Q80" s="182" t="s">
        <v>1741</v>
      </c>
      <c r="R80" s="56" t="s">
        <v>1742</v>
      </c>
      <c r="S80" s="516" t="s">
        <v>2176</v>
      </c>
    </row>
    <row r="81" spans="1:19" s="39" customFormat="1" x14ac:dyDescent="0.25">
      <c r="A81" s="881">
        <v>75</v>
      </c>
      <c r="B81" s="41" t="s">
        <v>1915</v>
      </c>
      <c r="C81" s="41" t="s">
        <v>2017</v>
      </c>
      <c r="D81" s="43" t="s">
        <v>1734</v>
      </c>
      <c r="E81" s="44" t="s">
        <v>1735</v>
      </c>
      <c r="F81" s="41" t="s">
        <v>2777</v>
      </c>
      <c r="G81" s="68">
        <v>1205001</v>
      </c>
      <c r="H81" s="920">
        <v>45716</v>
      </c>
      <c r="I81" s="921">
        <f t="shared" si="3"/>
        <v>47907</v>
      </c>
      <c r="J81" s="41" t="s">
        <v>2019</v>
      </c>
      <c r="K81" s="41" t="s">
        <v>2020</v>
      </c>
      <c r="L81" s="29" t="s">
        <v>32</v>
      </c>
      <c r="M81" s="677" t="s">
        <v>1404</v>
      </c>
      <c r="N81" s="878"/>
      <c r="O81" s="805" t="s">
        <v>1739</v>
      </c>
      <c r="P81" s="76" t="s">
        <v>1796</v>
      </c>
      <c r="Q81" s="182" t="s">
        <v>1741</v>
      </c>
      <c r="R81" s="56" t="s">
        <v>1742</v>
      </c>
      <c r="S81" s="516" t="s">
        <v>2174</v>
      </c>
    </row>
    <row r="82" spans="1:19" s="39" customFormat="1" x14ac:dyDescent="0.25">
      <c r="A82" s="882">
        <v>76</v>
      </c>
      <c r="B82" s="337" t="s">
        <v>2029</v>
      </c>
      <c r="C82" s="337" t="s">
        <v>1733</v>
      </c>
      <c r="D82" s="338" t="s">
        <v>1734</v>
      </c>
      <c r="E82" s="339" t="s">
        <v>1735</v>
      </c>
      <c r="F82" s="59" t="s">
        <v>2778</v>
      </c>
      <c r="G82" s="341">
        <v>1205001</v>
      </c>
      <c r="H82" s="920">
        <v>45777</v>
      </c>
      <c r="I82" s="921">
        <f t="shared" si="3"/>
        <v>47968</v>
      </c>
      <c r="J82" s="337" t="s">
        <v>1757</v>
      </c>
      <c r="K82" s="337" t="s">
        <v>1758</v>
      </c>
      <c r="L82" s="353" t="s">
        <v>32</v>
      </c>
      <c r="M82" s="701" t="s">
        <v>1404</v>
      </c>
      <c r="N82" s="878"/>
      <c r="O82" s="807" t="s">
        <v>1739</v>
      </c>
      <c r="P82" s="343" t="s">
        <v>1934</v>
      </c>
      <c r="Q82" s="346" t="s">
        <v>1741</v>
      </c>
      <c r="R82" s="347" t="s">
        <v>1742</v>
      </c>
      <c r="S82" s="530" t="s">
        <v>2169</v>
      </c>
    </row>
    <row r="83" spans="1:19" s="39" customFormat="1" ht="21.75" customHeight="1" x14ac:dyDescent="0.25">
      <c r="A83" s="881">
        <v>77</v>
      </c>
      <c r="B83" s="41" t="s">
        <v>1774</v>
      </c>
      <c r="C83" s="41" t="s">
        <v>1733</v>
      </c>
      <c r="D83" s="43" t="s">
        <v>1734</v>
      </c>
      <c r="E83" s="44" t="s">
        <v>1735</v>
      </c>
      <c r="F83" s="42" t="s">
        <v>2779</v>
      </c>
      <c r="G83" s="68">
        <v>1205001</v>
      </c>
      <c r="H83" s="920">
        <v>45777</v>
      </c>
      <c r="I83" s="921">
        <f t="shared" si="3"/>
        <v>47968</v>
      </c>
      <c r="J83" s="41" t="s">
        <v>1776</v>
      </c>
      <c r="K83" s="41" t="s">
        <v>1777</v>
      </c>
      <c r="L83" s="29" t="s">
        <v>32</v>
      </c>
      <c r="M83" s="677" t="s">
        <v>1404</v>
      </c>
      <c r="N83" s="878"/>
      <c r="O83" s="805" t="s">
        <v>1739</v>
      </c>
      <c r="P83" s="12" t="s">
        <v>1778</v>
      </c>
      <c r="Q83" s="182" t="s">
        <v>1741</v>
      </c>
      <c r="R83" s="56" t="s">
        <v>1742</v>
      </c>
      <c r="S83" s="529" t="s">
        <v>2170</v>
      </c>
    </row>
    <row r="84" spans="1:19" s="39" customFormat="1" ht="19.5" customHeight="1" x14ac:dyDescent="0.25">
      <c r="A84" s="882">
        <v>78</v>
      </c>
      <c r="B84" s="41" t="s">
        <v>1780</v>
      </c>
      <c r="C84" s="41" t="s">
        <v>1733</v>
      </c>
      <c r="D84" s="43" t="s">
        <v>1734</v>
      </c>
      <c r="E84" s="44" t="s">
        <v>1735</v>
      </c>
      <c r="F84" s="42" t="s">
        <v>2780</v>
      </c>
      <c r="G84" s="68">
        <v>1205001</v>
      </c>
      <c r="H84" s="920">
        <v>45777</v>
      </c>
      <c r="I84" s="921">
        <f t="shared" si="3"/>
        <v>47968</v>
      </c>
      <c r="J84" s="41" t="s">
        <v>1782</v>
      </c>
      <c r="K84" s="41" t="s">
        <v>1783</v>
      </c>
      <c r="L84" s="29" t="s">
        <v>32</v>
      </c>
      <c r="M84" s="677" t="s">
        <v>1404</v>
      </c>
      <c r="N84" s="878"/>
      <c r="O84" s="805" t="s">
        <v>1739</v>
      </c>
      <c r="P84" s="12" t="s">
        <v>1778</v>
      </c>
      <c r="Q84" s="182" t="s">
        <v>1741</v>
      </c>
      <c r="R84" s="56" t="s">
        <v>1742</v>
      </c>
      <c r="S84" s="529" t="s">
        <v>2170</v>
      </c>
    </row>
    <row r="85" spans="1:19" s="39" customFormat="1" ht="18.75" customHeight="1" x14ac:dyDescent="0.25">
      <c r="A85" s="881">
        <v>79</v>
      </c>
      <c r="B85" s="41" t="s">
        <v>1996</v>
      </c>
      <c r="C85" s="41" t="s">
        <v>1786</v>
      </c>
      <c r="D85" s="43" t="s">
        <v>1734</v>
      </c>
      <c r="E85" s="44" t="s">
        <v>1735</v>
      </c>
      <c r="F85" s="41" t="s">
        <v>2781</v>
      </c>
      <c r="G85" s="68">
        <v>1205001</v>
      </c>
      <c r="H85" s="920">
        <v>45777</v>
      </c>
      <c r="I85" s="921">
        <f t="shared" si="3"/>
        <v>47968</v>
      </c>
      <c r="J85" s="41" t="s">
        <v>1998</v>
      </c>
      <c r="K85" s="41" t="s">
        <v>1999</v>
      </c>
      <c r="L85" s="29" t="s">
        <v>32</v>
      </c>
      <c r="M85" s="677" t="s">
        <v>1404</v>
      </c>
      <c r="N85" s="878"/>
      <c r="O85" s="805" t="s">
        <v>1739</v>
      </c>
      <c r="P85" s="12" t="s">
        <v>2000</v>
      </c>
      <c r="Q85" s="182" t="s">
        <v>1741</v>
      </c>
      <c r="R85" s="56" t="s">
        <v>1742</v>
      </c>
      <c r="S85" s="516" t="s">
        <v>2178</v>
      </c>
    </row>
    <row r="86" spans="1:19" s="39" customFormat="1" ht="18.75" customHeight="1" x14ac:dyDescent="0.25">
      <c r="A86" s="882">
        <v>80</v>
      </c>
      <c r="B86" s="41" t="s">
        <v>2185</v>
      </c>
      <c r="C86" s="41" t="s">
        <v>1786</v>
      </c>
      <c r="D86" s="43" t="s">
        <v>1734</v>
      </c>
      <c r="E86" s="44" t="s">
        <v>1735</v>
      </c>
      <c r="F86" s="41" t="s">
        <v>2782</v>
      </c>
      <c r="G86" s="68">
        <v>1205001</v>
      </c>
      <c r="H86" s="920">
        <v>45777</v>
      </c>
      <c r="I86" s="921">
        <f t="shared" si="3"/>
        <v>47968</v>
      </c>
      <c r="J86" s="41" t="s">
        <v>2003</v>
      </c>
      <c r="K86" s="41" t="s">
        <v>2004</v>
      </c>
      <c r="L86" s="29" t="s">
        <v>32</v>
      </c>
      <c r="M86" s="677" t="s">
        <v>1404</v>
      </c>
      <c r="N86" s="878"/>
      <c r="O86" s="805" t="s">
        <v>1739</v>
      </c>
      <c r="P86" s="12" t="s">
        <v>2005</v>
      </c>
      <c r="Q86" s="182" t="s">
        <v>1741</v>
      </c>
      <c r="R86" s="56" t="s">
        <v>1742</v>
      </c>
      <c r="S86" s="516" t="s">
        <v>2186</v>
      </c>
    </row>
    <row r="87" spans="1:19" s="39" customFormat="1" x14ac:dyDescent="0.25">
      <c r="A87" s="881">
        <v>81</v>
      </c>
      <c r="B87" s="41" t="s">
        <v>2029</v>
      </c>
      <c r="C87" s="41" t="s">
        <v>1786</v>
      </c>
      <c r="D87" s="43" t="s">
        <v>1734</v>
      </c>
      <c r="E87" s="44" t="s">
        <v>1735</v>
      </c>
      <c r="F87" s="41" t="s">
        <v>2783</v>
      </c>
      <c r="G87" s="68">
        <v>1205001</v>
      </c>
      <c r="H87" s="920">
        <v>45777</v>
      </c>
      <c r="I87" s="921">
        <f t="shared" si="3"/>
        <v>47968</v>
      </c>
      <c r="J87" s="41" t="s">
        <v>2031</v>
      </c>
      <c r="K87" s="41" t="s">
        <v>2032</v>
      </c>
      <c r="L87" s="29" t="s">
        <v>32</v>
      </c>
      <c r="M87" s="677" t="s">
        <v>1404</v>
      </c>
      <c r="N87" s="878"/>
      <c r="O87" s="805" t="s">
        <v>1739</v>
      </c>
      <c r="P87" s="12" t="s">
        <v>2005</v>
      </c>
      <c r="Q87" s="182" t="s">
        <v>1741</v>
      </c>
      <c r="R87" s="56" t="s">
        <v>1742</v>
      </c>
      <c r="S87" s="516" t="s">
        <v>2186</v>
      </c>
    </row>
    <row r="88" spans="1:19" s="39" customFormat="1" x14ac:dyDescent="0.25">
      <c r="A88" s="882">
        <v>82</v>
      </c>
      <c r="B88" s="41" t="s">
        <v>2001</v>
      </c>
      <c r="C88" s="41" t="s">
        <v>1786</v>
      </c>
      <c r="D88" s="43" t="s">
        <v>1734</v>
      </c>
      <c r="E88" s="44" t="s">
        <v>1735</v>
      </c>
      <c r="F88" s="41" t="s">
        <v>2784</v>
      </c>
      <c r="G88" s="68">
        <v>1205001</v>
      </c>
      <c r="H88" s="920">
        <v>45777</v>
      </c>
      <c r="I88" s="921">
        <f t="shared" si="3"/>
        <v>47968</v>
      </c>
      <c r="J88" s="41" t="s">
        <v>2143</v>
      </c>
      <c r="K88" s="41" t="s">
        <v>2144</v>
      </c>
      <c r="L88" s="29" t="s">
        <v>32</v>
      </c>
      <c r="M88" s="677" t="s">
        <v>1404</v>
      </c>
      <c r="N88" s="878"/>
      <c r="O88" s="805" t="s">
        <v>1739</v>
      </c>
      <c r="P88" s="12" t="s">
        <v>2000</v>
      </c>
      <c r="Q88" s="182" t="s">
        <v>1741</v>
      </c>
      <c r="R88" s="56" t="s">
        <v>1742</v>
      </c>
      <c r="S88" s="516" t="s">
        <v>2178</v>
      </c>
    </row>
    <row r="89" spans="1:19" s="39" customFormat="1" x14ac:dyDescent="0.25">
      <c r="A89" s="881">
        <v>83</v>
      </c>
      <c r="B89" s="41" t="s">
        <v>2185</v>
      </c>
      <c r="C89" s="41" t="s">
        <v>1733</v>
      </c>
      <c r="D89" s="43" t="s">
        <v>1734</v>
      </c>
      <c r="E89" s="44" t="s">
        <v>1735</v>
      </c>
      <c r="F89" s="41" t="s">
        <v>2785</v>
      </c>
      <c r="G89" s="68">
        <v>1205001</v>
      </c>
      <c r="H89" s="920">
        <v>45777</v>
      </c>
      <c r="I89" s="921">
        <f t="shared" si="3"/>
        <v>47968</v>
      </c>
      <c r="J89" s="41" t="s">
        <v>2148</v>
      </c>
      <c r="K89" s="41" t="s">
        <v>2149</v>
      </c>
      <c r="L89" s="29" t="s">
        <v>32</v>
      </c>
      <c r="M89" s="677" t="s">
        <v>1404</v>
      </c>
      <c r="N89" s="878"/>
      <c r="O89" s="805" t="s">
        <v>1739</v>
      </c>
      <c r="P89" s="12" t="s">
        <v>1934</v>
      </c>
      <c r="Q89" s="182" t="s">
        <v>1741</v>
      </c>
      <c r="R89" s="56" t="s">
        <v>1742</v>
      </c>
      <c r="S89" s="516" t="s">
        <v>2188</v>
      </c>
    </row>
    <row r="90" spans="1:19" s="39" customFormat="1" ht="18.75" customHeight="1" x14ac:dyDescent="0.3">
      <c r="A90" s="882">
        <v>84</v>
      </c>
      <c r="B90" s="189" t="s">
        <v>1974</v>
      </c>
      <c r="C90" s="41" t="s">
        <v>1975</v>
      </c>
      <c r="D90" s="43" t="s">
        <v>1734</v>
      </c>
      <c r="E90" s="44" t="s">
        <v>1735</v>
      </c>
      <c r="F90" s="41" t="s">
        <v>2786</v>
      </c>
      <c r="G90" s="68">
        <v>1205001</v>
      </c>
      <c r="H90" s="920">
        <v>45869</v>
      </c>
      <c r="I90" s="921">
        <f t="shared" si="3"/>
        <v>48060</v>
      </c>
      <c r="J90" s="41" t="s">
        <v>1977</v>
      </c>
      <c r="K90" s="41" t="s">
        <v>1978</v>
      </c>
      <c r="L90" s="29" t="s">
        <v>32</v>
      </c>
      <c r="M90" s="677" t="s">
        <v>1404</v>
      </c>
      <c r="N90" s="878"/>
      <c r="O90" s="805" t="s">
        <v>1739</v>
      </c>
      <c r="P90" s="12" t="s">
        <v>2183</v>
      </c>
      <c r="Q90" s="182" t="s">
        <v>1741</v>
      </c>
      <c r="R90" s="56" t="s">
        <v>1742</v>
      </c>
      <c r="S90" s="516" t="s">
        <v>2184</v>
      </c>
    </row>
    <row r="91" spans="1:19" s="39" customFormat="1" ht="18.75" customHeight="1" x14ac:dyDescent="0.3">
      <c r="A91" s="881">
        <v>85</v>
      </c>
      <c r="B91" s="189" t="s">
        <v>1980</v>
      </c>
      <c r="C91" s="41" t="s">
        <v>1975</v>
      </c>
      <c r="D91" s="43" t="s">
        <v>1734</v>
      </c>
      <c r="E91" s="44" t="s">
        <v>1735</v>
      </c>
      <c r="F91" s="41" t="s">
        <v>2787</v>
      </c>
      <c r="G91" s="68">
        <v>1205001</v>
      </c>
      <c r="H91" s="920">
        <v>45869</v>
      </c>
      <c r="I91" s="921">
        <f t="shared" si="3"/>
        <v>48060</v>
      </c>
      <c r="J91" s="41" t="s">
        <v>1982</v>
      </c>
      <c r="K91" s="41" t="s">
        <v>1983</v>
      </c>
      <c r="L91" s="29" t="s">
        <v>32</v>
      </c>
      <c r="M91" s="677" t="s">
        <v>1404</v>
      </c>
      <c r="N91" s="878"/>
      <c r="O91" s="805" t="s">
        <v>1739</v>
      </c>
      <c r="P91" s="12" t="s">
        <v>2183</v>
      </c>
      <c r="Q91" s="182" t="s">
        <v>1741</v>
      </c>
      <c r="R91" s="56" t="s">
        <v>1742</v>
      </c>
      <c r="S91" s="516" t="s">
        <v>2184</v>
      </c>
    </row>
    <row r="92" spans="1:19" s="39" customFormat="1" x14ac:dyDescent="0.25">
      <c r="A92" s="882">
        <v>86</v>
      </c>
      <c r="B92" s="41" t="s">
        <v>1819</v>
      </c>
      <c r="C92" s="41" t="s">
        <v>1733</v>
      </c>
      <c r="D92" s="43" t="s">
        <v>1734</v>
      </c>
      <c r="E92" s="44" t="s">
        <v>1735</v>
      </c>
      <c r="F92" s="42" t="s">
        <v>2788</v>
      </c>
      <c r="G92" s="68">
        <v>1205001</v>
      </c>
      <c r="H92" s="920">
        <v>45902</v>
      </c>
      <c r="I92" s="921">
        <f t="shared" si="3"/>
        <v>48093</v>
      </c>
      <c r="J92" s="41" t="s">
        <v>1821</v>
      </c>
      <c r="K92" s="41" t="s">
        <v>1822</v>
      </c>
      <c r="L92" s="29" t="s">
        <v>32</v>
      </c>
      <c r="M92" s="677" t="s">
        <v>1404</v>
      </c>
      <c r="N92" s="878"/>
      <c r="O92" s="805" t="s">
        <v>1739</v>
      </c>
      <c r="P92" s="76" t="s">
        <v>1823</v>
      </c>
      <c r="Q92" s="182" t="s">
        <v>1741</v>
      </c>
      <c r="R92" s="56" t="s">
        <v>1742</v>
      </c>
      <c r="S92" s="516" t="s">
        <v>2193</v>
      </c>
    </row>
    <row r="93" spans="1:19" s="39" customFormat="1" x14ac:dyDescent="0.25">
      <c r="A93" s="881">
        <v>87</v>
      </c>
      <c r="B93" s="41" t="s">
        <v>1819</v>
      </c>
      <c r="C93" s="41" t="s">
        <v>1733</v>
      </c>
      <c r="D93" s="43" t="s">
        <v>1734</v>
      </c>
      <c r="E93" s="44" t="s">
        <v>1735</v>
      </c>
      <c r="F93" s="42" t="s">
        <v>2789</v>
      </c>
      <c r="G93" s="68">
        <v>1205001</v>
      </c>
      <c r="H93" s="920">
        <v>45902</v>
      </c>
      <c r="I93" s="921">
        <f t="shared" si="3"/>
        <v>48093</v>
      </c>
      <c r="J93" s="41" t="s">
        <v>1840</v>
      </c>
      <c r="K93" s="41" t="s">
        <v>1841</v>
      </c>
      <c r="L93" s="29" t="s">
        <v>32</v>
      </c>
      <c r="M93" s="677" t="s">
        <v>1404</v>
      </c>
      <c r="N93" s="878"/>
      <c r="O93" s="805" t="s">
        <v>1842</v>
      </c>
      <c r="P93" s="76" t="s">
        <v>1843</v>
      </c>
      <c r="Q93" s="182" t="s">
        <v>1741</v>
      </c>
      <c r="R93" s="56" t="s">
        <v>1742</v>
      </c>
      <c r="S93" s="516" t="s">
        <v>2194</v>
      </c>
    </row>
    <row r="94" spans="1:19" s="39" customFormat="1" x14ac:dyDescent="0.25">
      <c r="A94" s="882">
        <v>88</v>
      </c>
      <c r="B94" s="41" t="s">
        <v>1819</v>
      </c>
      <c r="C94" s="41" t="s">
        <v>1733</v>
      </c>
      <c r="D94" s="43" t="s">
        <v>1734</v>
      </c>
      <c r="E94" s="44" t="s">
        <v>1735</v>
      </c>
      <c r="F94" s="42" t="s">
        <v>2790</v>
      </c>
      <c r="G94" s="68">
        <v>1205001</v>
      </c>
      <c r="H94" s="920">
        <v>45902</v>
      </c>
      <c r="I94" s="921">
        <f t="shared" si="3"/>
        <v>48093</v>
      </c>
      <c r="J94" s="41" t="s">
        <v>1868</v>
      </c>
      <c r="K94" s="41" t="s">
        <v>1869</v>
      </c>
      <c r="L94" s="29" t="s">
        <v>32</v>
      </c>
      <c r="M94" s="677" t="s">
        <v>1404</v>
      </c>
      <c r="N94" s="878"/>
      <c r="O94" s="805" t="s">
        <v>1739</v>
      </c>
      <c r="P94" s="76" t="s">
        <v>1823</v>
      </c>
      <c r="Q94" s="182" t="s">
        <v>1741</v>
      </c>
      <c r="R94" s="56" t="s">
        <v>1742</v>
      </c>
      <c r="S94" s="516" t="s">
        <v>2193</v>
      </c>
    </row>
    <row r="95" spans="1:19" s="39" customFormat="1" ht="18.75" customHeight="1" x14ac:dyDescent="0.25">
      <c r="A95" s="881">
        <v>89</v>
      </c>
      <c r="B95" s="41" t="s">
        <v>1819</v>
      </c>
      <c r="C95" s="41" t="s">
        <v>1733</v>
      </c>
      <c r="D95" s="43" t="s">
        <v>1734</v>
      </c>
      <c r="E95" s="44" t="s">
        <v>1735</v>
      </c>
      <c r="F95" s="42" t="s">
        <v>2791</v>
      </c>
      <c r="G95" s="68">
        <v>1205001</v>
      </c>
      <c r="H95" s="920">
        <v>45902</v>
      </c>
      <c r="I95" s="921">
        <f t="shared" si="3"/>
        <v>48093</v>
      </c>
      <c r="J95" s="41" t="s">
        <v>1926</v>
      </c>
      <c r="K95" s="41" t="s">
        <v>1927</v>
      </c>
      <c r="L95" s="29" t="s">
        <v>32</v>
      </c>
      <c r="M95" s="677" t="s">
        <v>1404</v>
      </c>
      <c r="N95" s="878"/>
      <c r="O95" s="805" t="s">
        <v>1739</v>
      </c>
      <c r="P95" s="76" t="s">
        <v>1843</v>
      </c>
      <c r="Q95" s="182" t="s">
        <v>1741</v>
      </c>
      <c r="R95" s="56" t="s">
        <v>1742</v>
      </c>
      <c r="S95" s="516" t="s">
        <v>2194</v>
      </c>
    </row>
    <row r="96" spans="1:19" s="39" customFormat="1" ht="18.75" customHeight="1" x14ac:dyDescent="0.25">
      <c r="A96" s="882">
        <v>90</v>
      </c>
      <c r="B96" s="41" t="s">
        <v>1819</v>
      </c>
      <c r="C96" s="41" t="s">
        <v>1733</v>
      </c>
      <c r="D96" s="43" t="s">
        <v>1734</v>
      </c>
      <c r="E96" s="44" t="s">
        <v>1735</v>
      </c>
      <c r="F96" s="42" t="s">
        <v>2792</v>
      </c>
      <c r="G96" s="68">
        <v>1205001</v>
      </c>
      <c r="H96" s="920">
        <v>45902</v>
      </c>
      <c r="I96" s="921">
        <f t="shared" si="3"/>
        <v>48093</v>
      </c>
      <c r="J96" s="41" t="s">
        <v>1937</v>
      </c>
      <c r="K96" s="41" t="s">
        <v>1938</v>
      </c>
      <c r="L96" s="29" t="s">
        <v>32</v>
      </c>
      <c r="M96" s="677" t="s">
        <v>1404</v>
      </c>
      <c r="N96" s="878"/>
      <c r="O96" s="805" t="s">
        <v>1739</v>
      </c>
      <c r="P96" s="76" t="s">
        <v>1823</v>
      </c>
      <c r="Q96" s="182" t="s">
        <v>1741</v>
      </c>
      <c r="R96" s="56" t="s">
        <v>1742</v>
      </c>
      <c r="S96" s="516" t="s">
        <v>2193</v>
      </c>
    </row>
    <row r="97" spans="1:19" s="39" customFormat="1" x14ac:dyDescent="0.25">
      <c r="A97" s="881">
        <v>91</v>
      </c>
      <c r="B97" s="41" t="s">
        <v>1819</v>
      </c>
      <c r="C97" s="41" t="s">
        <v>1733</v>
      </c>
      <c r="D97" s="43" t="s">
        <v>1734</v>
      </c>
      <c r="E97" s="44" t="s">
        <v>1735</v>
      </c>
      <c r="F97" s="41" t="s">
        <v>2793</v>
      </c>
      <c r="G97" s="68">
        <v>1205001</v>
      </c>
      <c r="H97" s="920">
        <v>45902</v>
      </c>
      <c r="I97" s="921">
        <f t="shared" si="3"/>
        <v>48093</v>
      </c>
      <c r="J97" s="41" t="s">
        <v>1953</v>
      </c>
      <c r="K97" s="42" t="s">
        <v>1954</v>
      </c>
      <c r="L97" s="29" t="s">
        <v>32</v>
      </c>
      <c r="M97" s="677" t="s">
        <v>1404</v>
      </c>
      <c r="N97" s="878"/>
      <c r="O97" s="805" t="s">
        <v>1739</v>
      </c>
      <c r="P97" s="76" t="s">
        <v>2190</v>
      </c>
      <c r="Q97" s="182" t="s">
        <v>1741</v>
      </c>
      <c r="R97" s="56" t="s">
        <v>1742</v>
      </c>
      <c r="S97" s="516" t="s">
        <v>2191</v>
      </c>
    </row>
    <row r="98" spans="1:19" s="39" customFormat="1" x14ac:dyDescent="0.25">
      <c r="A98" s="882">
        <v>92</v>
      </c>
      <c r="B98" s="41" t="s">
        <v>1819</v>
      </c>
      <c r="C98" s="41" t="s">
        <v>1733</v>
      </c>
      <c r="D98" s="43" t="s">
        <v>1734</v>
      </c>
      <c r="E98" s="44" t="s">
        <v>1735</v>
      </c>
      <c r="F98" s="41" t="s">
        <v>2794</v>
      </c>
      <c r="G98" s="68">
        <v>1205001</v>
      </c>
      <c r="H98" s="920">
        <v>45902</v>
      </c>
      <c r="I98" s="921">
        <f t="shared" si="3"/>
        <v>48093</v>
      </c>
      <c r="J98" s="41" t="s">
        <v>1957</v>
      </c>
      <c r="K98" s="41" t="s">
        <v>1958</v>
      </c>
      <c r="L98" s="29" t="s">
        <v>32</v>
      </c>
      <c r="M98" s="677" t="s">
        <v>1404</v>
      </c>
      <c r="N98" s="879"/>
      <c r="O98" s="805" t="s">
        <v>1739</v>
      </c>
      <c r="P98" s="76" t="s">
        <v>2190</v>
      </c>
      <c r="Q98" s="182" t="s">
        <v>1741</v>
      </c>
      <c r="R98" s="56" t="s">
        <v>1742</v>
      </c>
      <c r="S98" s="516" t="s">
        <v>2191</v>
      </c>
    </row>
    <row r="99" spans="1:19" s="39" customFormat="1" ht="19.5" thickBot="1" x14ac:dyDescent="0.3">
      <c r="A99" s="899">
        <v>93</v>
      </c>
      <c r="B99" s="149" t="s">
        <v>1819</v>
      </c>
      <c r="C99" s="149" t="s">
        <v>1733</v>
      </c>
      <c r="D99" s="420" t="s">
        <v>1734</v>
      </c>
      <c r="E99" s="240" t="s">
        <v>1735</v>
      </c>
      <c r="F99" s="149" t="s">
        <v>2795</v>
      </c>
      <c r="G99" s="379">
        <v>1205001</v>
      </c>
      <c r="H99" s="923">
        <v>45902</v>
      </c>
      <c r="I99" s="924">
        <f t="shared" si="3"/>
        <v>48093</v>
      </c>
      <c r="J99" s="149" t="s">
        <v>2022</v>
      </c>
      <c r="K99" s="149" t="s">
        <v>2023</v>
      </c>
      <c r="L99" s="532" t="s">
        <v>32</v>
      </c>
      <c r="M99" s="678" t="s">
        <v>1404</v>
      </c>
      <c r="N99" s="880"/>
      <c r="O99" s="808" t="s">
        <v>1739</v>
      </c>
      <c r="P99" s="381" t="s">
        <v>2024</v>
      </c>
      <c r="Q99" s="384" t="s">
        <v>1741</v>
      </c>
      <c r="R99" s="385" t="s">
        <v>1742</v>
      </c>
      <c r="S99" s="519" t="s">
        <v>2192</v>
      </c>
    </row>
    <row r="101" spans="1:19" ht="19.5" thickBot="1" x14ac:dyDescent="0.3">
      <c r="A101" s="242" t="s">
        <v>1298</v>
      </c>
      <c r="B101" s="38"/>
      <c r="F101" s="17"/>
      <c r="G101" s="1"/>
      <c r="O101" s="1"/>
      <c r="P101" s="1"/>
      <c r="Q101" s="1"/>
      <c r="R101" s="1"/>
      <c r="S101" s="1"/>
    </row>
    <row r="102" spans="1:19" ht="15" customHeight="1" x14ac:dyDescent="0.25">
      <c r="A102" s="1139" t="s">
        <v>11</v>
      </c>
      <c r="B102" s="1137" t="s">
        <v>12</v>
      </c>
      <c r="C102" s="1137" t="s">
        <v>13</v>
      </c>
      <c r="D102" s="1141" t="s">
        <v>1715</v>
      </c>
      <c r="E102" s="1141"/>
      <c r="F102" s="1141"/>
      <c r="G102" s="1141"/>
      <c r="H102" s="925"/>
      <c r="I102" s="925"/>
      <c r="J102" s="597"/>
      <c r="K102" s="98"/>
      <c r="L102" s="62"/>
      <c r="M102" s="62"/>
      <c r="O102" s="1"/>
      <c r="P102" s="1"/>
      <c r="Q102" s="1"/>
      <c r="R102" s="1"/>
      <c r="S102" s="1"/>
    </row>
    <row r="103" spans="1:19" ht="37.5" x14ac:dyDescent="0.25">
      <c r="A103" s="1163"/>
      <c r="B103" s="1164"/>
      <c r="C103" s="1164"/>
      <c r="D103" s="505" t="s">
        <v>14</v>
      </c>
      <c r="E103" s="505" t="s">
        <v>15</v>
      </c>
      <c r="F103" s="505" t="s">
        <v>16</v>
      </c>
      <c r="G103" s="505" t="s">
        <v>17</v>
      </c>
      <c r="H103" s="915" t="s">
        <v>19</v>
      </c>
      <c r="I103" s="915" t="s">
        <v>1717</v>
      </c>
      <c r="J103" s="598" t="s">
        <v>8</v>
      </c>
      <c r="K103" s="98"/>
      <c r="L103" s="62"/>
      <c r="M103" s="62"/>
      <c r="O103" s="1"/>
      <c r="P103" s="1"/>
      <c r="Q103" s="1"/>
      <c r="R103" s="1"/>
      <c r="S103" s="1"/>
    </row>
    <row r="104" spans="1:19" x14ac:dyDescent="0.25">
      <c r="A104" s="585">
        <v>1</v>
      </c>
      <c r="B104" s="65"/>
      <c r="C104" s="42"/>
      <c r="D104" s="42"/>
      <c r="E104" s="42"/>
      <c r="F104" s="42"/>
      <c r="G104" s="53"/>
      <c r="H104" s="921"/>
      <c r="I104" s="921"/>
      <c r="J104" s="495"/>
      <c r="K104" s="98"/>
      <c r="L104" s="62"/>
      <c r="M104" s="62"/>
      <c r="O104" s="1"/>
      <c r="P104" s="1"/>
      <c r="Q104" s="1"/>
      <c r="R104" s="1"/>
      <c r="S104" s="1"/>
    </row>
    <row r="105" spans="1:19" ht="21" x14ac:dyDescent="0.25">
      <c r="A105" s="585">
        <v>2</v>
      </c>
      <c r="B105" s="65"/>
      <c r="C105" s="42"/>
      <c r="D105" s="42"/>
      <c r="E105" s="42"/>
      <c r="F105" s="42"/>
      <c r="G105" s="53"/>
      <c r="H105" s="921"/>
      <c r="I105" s="921"/>
      <c r="J105" s="548"/>
      <c r="K105" s="98"/>
      <c r="L105" s="62"/>
      <c r="M105" s="62"/>
      <c r="O105" s="1"/>
      <c r="P105" s="1"/>
      <c r="Q105" s="1"/>
      <c r="R105" s="1"/>
      <c r="S105" s="1"/>
    </row>
    <row r="106" spans="1:19" ht="21.75" thickBot="1" x14ac:dyDescent="0.3">
      <c r="A106" s="599">
        <v>3</v>
      </c>
      <c r="B106" s="549"/>
      <c r="C106" s="90"/>
      <c r="D106" s="90"/>
      <c r="E106" s="90"/>
      <c r="F106" s="90"/>
      <c r="G106" s="411"/>
      <c r="H106" s="924"/>
      <c r="I106" s="924"/>
      <c r="J106" s="551"/>
    </row>
  </sheetData>
  <mergeCells count="23">
    <mergeCell ref="A102:A103"/>
    <mergeCell ref="B102:B103"/>
    <mergeCell ref="C102:C103"/>
    <mergeCell ref="D102:G102"/>
    <mergeCell ref="A4:A6"/>
    <mergeCell ref="C4:C6"/>
    <mergeCell ref="B4:B6"/>
    <mergeCell ref="N1:R1"/>
    <mergeCell ref="A2:C2"/>
    <mergeCell ref="D2:E2"/>
    <mergeCell ref="N5:N6"/>
    <mergeCell ref="O5:O6"/>
    <mergeCell ref="P5:P6"/>
    <mergeCell ref="Q5:Q6"/>
    <mergeCell ref="R5:R6"/>
    <mergeCell ref="D1:M1"/>
    <mergeCell ref="D4:G5"/>
    <mergeCell ref="M4:M6"/>
    <mergeCell ref="L4:L6"/>
    <mergeCell ref="K4:K6"/>
    <mergeCell ref="J4:J6"/>
    <mergeCell ref="I4:I6"/>
    <mergeCell ref="H4:H6"/>
  </mergeCells>
  <conditionalFormatting sqref="H101">
    <cfRule type="duplicateValues" dxfId="132" priority="28"/>
  </conditionalFormatting>
  <conditionalFormatting sqref="J4">
    <cfRule type="duplicateValues" dxfId="131" priority="27"/>
  </conditionalFormatting>
  <conditionalFormatting sqref="J7:K12 J91:K92 J44:K45">
    <cfRule type="duplicateValues" dxfId="130" priority="22"/>
  </conditionalFormatting>
  <conditionalFormatting sqref="J18:K18">
    <cfRule type="duplicateValues" dxfId="129" priority="16"/>
  </conditionalFormatting>
  <conditionalFormatting sqref="J19:K22">
    <cfRule type="duplicateValues" dxfId="128" priority="15"/>
  </conditionalFormatting>
  <conditionalFormatting sqref="J23:K23">
    <cfRule type="duplicateValues" dxfId="127" priority="14"/>
  </conditionalFormatting>
  <conditionalFormatting sqref="J24:K26 J28:K32">
    <cfRule type="duplicateValues" dxfId="126" priority="26"/>
  </conditionalFormatting>
  <conditionalFormatting sqref="J33:K35">
    <cfRule type="duplicateValues" dxfId="125" priority="13"/>
  </conditionalFormatting>
  <conditionalFormatting sqref="J40:K40">
    <cfRule type="duplicateValues" dxfId="124" priority="1"/>
  </conditionalFormatting>
  <conditionalFormatting sqref="J41:K43">
    <cfRule type="duplicateValues" dxfId="123" priority="17"/>
  </conditionalFormatting>
  <conditionalFormatting sqref="J49:K51 J38:K38 J27:K27">
    <cfRule type="duplicateValues" dxfId="122" priority="23"/>
  </conditionalFormatting>
  <conditionalFormatting sqref="J53:K53">
    <cfRule type="duplicateValues" dxfId="121" priority="11"/>
  </conditionalFormatting>
  <conditionalFormatting sqref="J54:K54 J52:K52">
    <cfRule type="duplicateValues" dxfId="120" priority="18"/>
  </conditionalFormatting>
  <conditionalFormatting sqref="J61:K63 J59:K59 J55:K57">
    <cfRule type="duplicateValues" dxfId="119" priority="10"/>
  </conditionalFormatting>
  <conditionalFormatting sqref="J64:K64">
    <cfRule type="duplicateValues" dxfId="118" priority="9"/>
  </conditionalFormatting>
  <conditionalFormatting sqref="J65:K65">
    <cfRule type="duplicateValues" dxfId="117" priority="8"/>
  </conditionalFormatting>
  <conditionalFormatting sqref="J66:K69">
    <cfRule type="duplicateValues" dxfId="116" priority="7"/>
  </conditionalFormatting>
  <conditionalFormatting sqref="J70:K73">
    <cfRule type="duplicateValues" dxfId="115" priority="6"/>
  </conditionalFormatting>
  <conditionalFormatting sqref="J74:K75">
    <cfRule type="duplicateValues" dxfId="114" priority="5"/>
  </conditionalFormatting>
  <conditionalFormatting sqref="J78:K80">
    <cfRule type="duplicateValues" dxfId="113" priority="25"/>
  </conditionalFormatting>
  <conditionalFormatting sqref="J81:K83 J76:K76">
    <cfRule type="duplicateValues" dxfId="112" priority="4"/>
  </conditionalFormatting>
  <conditionalFormatting sqref="J85:K85 J36:K37">
    <cfRule type="duplicateValues" dxfId="111" priority="12"/>
  </conditionalFormatting>
  <conditionalFormatting sqref="J86:K86 J94:K94">
    <cfRule type="duplicateValues" dxfId="110" priority="20"/>
  </conditionalFormatting>
  <conditionalFormatting sqref="J87:K87 J84:K84">
    <cfRule type="duplicateValues" dxfId="109" priority="3"/>
  </conditionalFormatting>
  <conditionalFormatting sqref="J88:K88">
    <cfRule type="duplicateValues" dxfId="108" priority="2"/>
  </conditionalFormatting>
  <conditionalFormatting sqref="J93:K93 J89:K90 J39:K39">
    <cfRule type="duplicateValues" dxfId="107" priority="24"/>
  </conditionalFormatting>
  <conditionalFormatting sqref="J96:K98">
    <cfRule type="duplicateValues" dxfId="106" priority="19"/>
  </conditionalFormatting>
  <conditionalFormatting sqref="J99:K99">
    <cfRule type="duplicateValues" dxfId="105" priority="21"/>
  </conditionalFormatting>
  <pageMargins left="0.23622047244094491" right="0.23622047244094491" top="0.74803149606299213" bottom="0.74803149606299213" header="0.31496062992125984" footer="0.31496062992125984"/>
  <pageSetup paperSize="8" scale="69" fitToHeight="0" orientation="landscape" horizontalDpi="300" verticalDpi="300" r:id="rId1"/>
  <headerFooter>
    <oddFooter>&amp;LF-PIK-IT-086-Rev.00&amp;CPage &amp;P of &amp;N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0185-79E8-4DC4-B7FD-4F9595EA2757}">
  <sheetPr>
    <tabColor rgb="FF00B050"/>
    <pageSetUpPr fitToPage="1"/>
  </sheetPr>
  <dimension ref="A1:BA98"/>
  <sheetViews>
    <sheetView showGridLines="0" view="pageBreakPreview" zoomScale="70" zoomScaleNormal="70" zoomScaleSheetLayoutView="70" workbookViewId="0">
      <pane xSplit="3" ySplit="4" topLeftCell="F79" activePane="bottomRight" state="frozen"/>
      <selection pane="topRight" activeCell="N3" sqref="N3:N4"/>
      <selection pane="bottomLeft" activeCell="N3" sqref="N3:N4"/>
      <selection pane="bottomRight" activeCell="J98" sqref="J98:BA98"/>
    </sheetView>
  </sheetViews>
  <sheetFormatPr defaultColWidth="9.140625" defaultRowHeight="18.75" x14ac:dyDescent="0.25"/>
  <cols>
    <col min="1" max="1" width="13.140625" style="17" customWidth="1"/>
    <col min="2" max="2" width="30" style="116" customWidth="1"/>
    <col min="3" max="3" width="16" style="38" customWidth="1"/>
    <col min="4" max="5" width="29" style="38" customWidth="1"/>
    <col min="6" max="6" width="73.28515625" style="38" bestFit="1" customWidth="1"/>
    <col min="7" max="7" width="10.85546875" style="38" customWidth="1"/>
    <col min="8" max="8" width="16" style="17" bestFit="1" customWidth="1"/>
    <col min="9" max="9" width="16.85546875" style="97" customWidth="1"/>
    <col min="10" max="16" width="3.5703125" style="1" bestFit="1" customWidth="1"/>
    <col min="17" max="19" width="3.85546875" style="1" bestFit="1" customWidth="1"/>
    <col min="20" max="28" width="3.5703125" style="1" bestFit="1" customWidth="1"/>
    <col min="29" max="31" width="3.85546875" style="1" bestFit="1" customWidth="1"/>
    <col min="32" max="52" width="3.5703125" style="1" bestFit="1" customWidth="1"/>
    <col min="53" max="53" width="3.85546875" style="1" bestFit="1" customWidth="1"/>
    <col min="54" max="16384" width="9.140625" style="1"/>
  </cols>
  <sheetData>
    <row r="1" spans="1:53" ht="137.25" customHeight="1" thickBot="1" x14ac:dyDescent="0.3">
      <c r="A1" s="645"/>
      <c r="B1" s="646"/>
      <c r="C1" s="554"/>
      <c r="D1" s="1062" t="s">
        <v>2796</v>
      </c>
      <c r="E1" s="1062"/>
      <c r="F1" s="1062"/>
      <c r="G1" s="1062"/>
      <c r="H1" s="1062"/>
      <c r="I1" s="1062"/>
      <c r="J1" s="1062"/>
      <c r="K1" s="1062"/>
      <c r="L1" s="1062"/>
      <c r="M1" s="1062"/>
      <c r="N1" s="1062"/>
      <c r="O1" s="1062"/>
      <c r="P1" s="1062"/>
      <c r="Q1" s="1062"/>
      <c r="R1" s="1062"/>
      <c r="S1" s="1062"/>
      <c r="T1" s="1062"/>
      <c r="U1" s="1062"/>
      <c r="V1" s="1062"/>
      <c r="W1" s="1062"/>
      <c r="X1" s="1062"/>
      <c r="Y1" s="1062"/>
      <c r="Z1" s="1062"/>
      <c r="AA1" s="1062"/>
      <c r="AB1" s="1062"/>
      <c r="AC1" s="1062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89"/>
      <c r="AP1" s="489"/>
      <c r="AQ1" s="489"/>
      <c r="AR1" s="489"/>
      <c r="AS1" s="489"/>
      <c r="AT1" s="489"/>
      <c r="AU1" s="650"/>
      <c r="AV1" s="650"/>
      <c r="AW1" s="650"/>
      <c r="AX1" s="650"/>
      <c r="AY1" s="650"/>
      <c r="AZ1" s="650"/>
      <c r="BA1" s="651"/>
    </row>
    <row r="2" spans="1:53" ht="29.25" customHeight="1" thickBot="1" x14ac:dyDescent="0.3">
      <c r="A2" s="647" t="s">
        <v>2699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J2" s="648"/>
      <c r="AK2" s="648"/>
      <c r="AL2" s="648"/>
      <c r="AM2" s="648"/>
      <c r="AN2" s="648"/>
      <c r="AO2" s="648"/>
      <c r="AP2" s="648"/>
      <c r="AQ2" s="648"/>
      <c r="AR2" s="648"/>
      <c r="AS2" s="648"/>
      <c r="AT2" s="648"/>
      <c r="AU2" s="648"/>
      <c r="AV2" s="648"/>
      <c r="AW2" s="648"/>
      <c r="AX2" s="648"/>
      <c r="AY2" s="648"/>
      <c r="AZ2" s="648"/>
      <c r="BA2" s="649"/>
    </row>
    <row r="3" spans="1:53" ht="26.25" customHeight="1" x14ac:dyDescent="0.25">
      <c r="A3" s="540"/>
      <c r="B3" s="535"/>
      <c r="C3" s="535"/>
      <c r="D3" s="1178" t="s">
        <v>2701</v>
      </c>
      <c r="E3" s="1179"/>
      <c r="F3" s="1179"/>
      <c r="G3" s="1180"/>
      <c r="H3" s="534"/>
      <c r="I3" s="515"/>
      <c r="J3" s="1141">
        <v>2026</v>
      </c>
      <c r="K3" s="1141"/>
      <c r="L3" s="1141"/>
      <c r="M3" s="1141"/>
      <c r="N3" s="1141"/>
      <c r="O3" s="1141"/>
      <c r="P3" s="1141"/>
      <c r="Q3" s="1141"/>
      <c r="R3" s="1141"/>
      <c r="S3" s="1141"/>
      <c r="T3" s="1141">
        <v>2027</v>
      </c>
      <c r="U3" s="1141"/>
      <c r="V3" s="1141"/>
      <c r="W3" s="1141"/>
      <c r="X3" s="1141"/>
      <c r="Y3" s="1141"/>
      <c r="Z3" s="1141"/>
      <c r="AA3" s="1141"/>
      <c r="AB3" s="1141"/>
      <c r="AC3" s="1141"/>
      <c r="AD3" s="1141"/>
      <c r="AE3" s="1141"/>
      <c r="AF3" s="1141">
        <v>2028</v>
      </c>
      <c r="AG3" s="1141"/>
      <c r="AH3" s="1141"/>
      <c r="AI3" s="1141"/>
      <c r="AJ3" s="1141">
        <v>2029</v>
      </c>
      <c r="AK3" s="1141"/>
      <c r="AL3" s="1141"/>
      <c r="AM3" s="1141"/>
      <c r="AN3" s="1141"/>
      <c r="AO3" s="1141"/>
      <c r="AP3" s="1141"/>
      <c r="AQ3" s="1141"/>
      <c r="AR3" s="1141">
        <v>2030</v>
      </c>
      <c r="AS3" s="1141"/>
      <c r="AT3" s="1141"/>
      <c r="AU3" s="1141"/>
      <c r="AV3" s="1141"/>
      <c r="AW3" s="1141"/>
      <c r="AX3" s="1141"/>
      <c r="AY3" s="1141"/>
      <c r="AZ3" s="1141"/>
      <c r="BA3" s="1177"/>
    </row>
    <row r="4" spans="1:53" s="17" customFormat="1" ht="38.25" thickBot="1" x14ac:dyDescent="0.3">
      <c r="A4" s="639" t="s">
        <v>11</v>
      </c>
      <c r="B4" s="640" t="s">
        <v>12</v>
      </c>
      <c r="C4" s="640" t="s">
        <v>13</v>
      </c>
      <c r="D4" s="641" t="s">
        <v>14</v>
      </c>
      <c r="E4" s="641" t="s">
        <v>15</v>
      </c>
      <c r="F4" s="641" t="s">
        <v>16</v>
      </c>
      <c r="G4" s="641" t="s">
        <v>17</v>
      </c>
      <c r="H4" s="642" t="s">
        <v>19</v>
      </c>
      <c r="I4" s="537" t="s">
        <v>1385</v>
      </c>
      <c r="J4" s="703">
        <v>3</v>
      </c>
      <c r="K4" s="703">
        <v>4</v>
      </c>
      <c r="L4" s="703">
        <v>5</v>
      </c>
      <c r="M4" s="703">
        <v>6</v>
      </c>
      <c r="N4" s="703">
        <v>7</v>
      </c>
      <c r="O4" s="703">
        <v>8</v>
      </c>
      <c r="P4" s="703">
        <v>9</v>
      </c>
      <c r="Q4" s="703">
        <v>10</v>
      </c>
      <c r="R4" s="703">
        <v>11</v>
      </c>
      <c r="S4" s="703">
        <v>12</v>
      </c>
      <c r="T4" s="703">
        <v>1</v>
      </c>
      <c r="U4" s="703">
        <v>2</v>
      </c>
      <c r="V4" s="703">
        <v>3</v>
      </c>
      <c r="W4" s="703">
        <v>4</v>
      </c>
      <c r="X4" s="703">
        <v>5</v>
      </c>
      <c r="Y4" s="703">
        <v>6</v>
      </c>
      <c r="Z4" s="703">
        <v>7</v>
      </c>
      <c r="AA4" s="703">
        <v>8</v>
      </c>
      <c r="AB4" s="703">
        <v>9</v>
      </c>
      <c r="AC4" s="703">
        <v>10</v>
      </c>
      <c r="AD4" s="703">
        <v>11</v>
      </c>
      <c r="AE4" s="703">
        <v>12</v>
      </c>
      <c r="AF4" s="703">
        <v>1</v>
      </c>
      <c r="AG4" s="703">
        <v>2</v>
      </c>
      <c r="AH4" s="703">
        <v>3</v>
      </c>
      <c r="AI4" s="703">
        <v>4</v>
      </c>
      <c r="AJ4" s="703">
        <v>1</v>
      </c>
      <c r="AK4" s="703">
        <v>2</v>
      </c>
      <c r="AL4" s="703">
        <v>3</v>
      </c>
      <c r="AM4" s="703">
        <v>4</v>
      </c>
      <c r="AN4" s="703">
        <v>5</v>
      </c>
      <c r="AO4" s="703">
        <v>6</v>
      </c>
      <c r="AP4" s="703">
        <v>7</v>
      </c>
      <c r="AQ4" s="703">
        <v>8</v>
      </c>
      <c r="AR4" s="703">
        <v>1</v>
      </c>
      <c r="AS4" s="703">
        <v>2</v>
      </c>
      <c r="AT4" s="703">
        <v>3</v>
      </c>
      <c r="AU4" s="703">
        <v>4</v>
      </c>
      <c r="AV4" s="703">
        <v>5</v>
      </c>
      <c r="AW4" s="703">
        <v>6</v>
      </c>
      <c r="AX4" s="703">
        <v>7</v>
      </c>
      <c r="AY4" s="703">
        <v>8</v>
      </c>
      <c r="AZ4" s="703">
        <v>9</v>
      </c>
      <c r="BA4" s="702">
        <v>10</v>
      </c>
    </row>
    <row r="5" spans="1:53" s="39" customFormat="1" x14ac:dyDescent="0.25">
      <c r="A5" s="28">
        <v>1</v>
      </c>
      <c r="B5" s="190" t="s">
        <v>1832</v>
      </c>
      <c r="C5" s="190" t="s">
        <v>1786</v>
      </c>
      <c r="D5" s="400" t="s">
        <v>1734</v>
      </c>
      <c r="E5" s="31" t="s">
        <v>1735</v>
      </c>
      <c r="F5" s="30" t="s">
        <v>2709</v>
      </c>
      <c r="G5" s="17">
        <v>1205001</v>
      </c>
      <c r="H5" s="525">
        <v>41000</v>
      </c>
      <c r="I5" s="526">
        <f t="shared" ref="I5:I68" si="0">EDATE(H5,72)</f>
        <v>43191</v>
      </c>
      <c r="J5" s="638" t="s">
        <v>2162</v>
      </c>
      <c r="K5" s="638"/>
      <c r="L5" s="638"/>
      <c r="M5" s="638"/>
      <c r="N5" s="638"/>
      <c r="O5" s="638"/>
      <c r="P5" s="638"/>
      <c r="Q5" s="638"/>
      <c r="R5" s="638"/>
      <c r="S5" s="638"/>
      <c r="T5" s="462"/>
      <c r="U5" s="462"/>
      <c r="V5" s="462"/>
      <c r="W5" s="462"/>
      <c r="X5" s="462"/>
      <c r="Y5" s="462"/>
      <c r="Z5" s="462"/>
      <c r="AA5" s="462"/>
      <c r="AB5" s="462"/>
      <c r="AC5" s="462"/>
      <c r="AD5" s="462"/>
      <c r="AE5" s="462"/>
      <c r="AF5" s="462"/>
      <c r="AG5" s="462"/>
      <c r="AH5" s="462"/>
      <c r="AI5" s="462"/>
      <c r="AJ5" s="462"/>
      <c r="AK5" s="462"/>
      <c r="AL5" s="462"/>
      <c r="AM5" s="462"/>
      <c r="AN5" s="462"/>
      <c r="AO5" s="462"/>
      <c r="AP5" s="462"/>
      <c r="AQ5" s="462"/>
      <c r="AR5" s="462"/>
      <c r="AS5" s="462"/>
      <c r="AT5" s="462"/>
      <c r="AU5" s="462"/>
      <c r="AV5" s="462"/>
      <c r="AW5" s="462"/>
      <c r="AX5" s="462"/>
      <c r="AY5" s="462"/>
      <c r="AZ5" s="462"/>
      <c r="BA5" s="634"/>
    </row>
    <row r="6" spans="1:53" s="39" customFormat="1" x14ac:dyDescent="0.25">
      <c r="A6" s="40">
        <v>2</v>
      </c>
      <c r="B6" s="41" t="s">
        <v>1832</v>
      </c>
      <c r="C6" s="41" t="s">
        <v>1733</v>
      </c>
      <c r="D6" s="43" t="s">
        <v>1734</v>
      </c>
      <c r="E6" s="44" t="s">
        <v>1735</v>
      </c>
      <c r="F6" s="42" t="s">
        <v>2703</v>
      </c>
      <c r="G6" s="68">
        <v>1205001</v>
      </c>
      <c r="H6" s="527">
        <v>41000</v>
      </c>
      <c r="I6" s="491">
        <f t="shared" si="0"/>
        <v>43191</v>
      </c>
      <c r="J6" s="620" t="s">
        <v>2162</v>
      </c>
      <c r="K6" s="620"/>
      <c r="L6" s="620"/>
      <c r="M6" s="620"/>
      <c r="N6" s="620"/>
      <c r="O6" s="620"/>
      <c r="P6" s="620"/>
      <c r="Q6" s="620"/>
      <c r="R6" s="620"/>
      <c r="S6" s="620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622"/>
    </row>
    <row r="7" spans="1:53" s="39" customFormat="1" x14ac:dyDescent="0.25">
      <c r="A7" s="28">
        <v>3</v>
      </c>
      <c r="B7" s="41" t="s">
        <v>1832</v>
      </c>
      <c r="C7" s="41" t="s">
        <v>1733</v>
      </c>
      <c r="D7" s="43" t="s">
        <v>1734</v>
      </c>
      <c r="E7" s="44" t="s">
        <v>1735</v>
      </c>
      <c r="F7" s="42" t="s">
        <v>2704</v>
      </c>
      <c r="G7" s="68">
        <v>1205001</v>
      </c>
      <c r="H7" s="527">
        <v>41000</v>
      </c>
      <c r="I7" s="491">
        <f t="shared" si="0"/>
        <v>43191</v>
      </c>
      <c r="J7" s="620"/>
      <c r="K7" s="620" t="s">
        <v>2162</v>
      </c>
      <c r="L7" s="620"/>
      <c r="M7" s="620"/>
      <c r="N7" s="620"/>
      <c r="O7" s="620"/>
      <c r="P7" s="620"/>
      <c r="Q7" s="620"/>
      <c r="R7" s="620"/>
      <c r="S7" s="620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622"/>
    </row>
    <row r="8" spans="1:53" s="39" customFormat="1" x14ac:dyDescent="0.25">
      <c r="A8" s="40">
        <v>4</v>
      </c>
      <c r="B8" s="110" t="s">
        <v>1832</v>
      </c>
      <c r="C8" s="41" t="s">
        <v>1733</v>
      </c>
      <c r="D8" s="43" t="s">
        <v>1734</v>
      </c>
      <c r="E8" s="44" t="s">
        <v>1735</v>
      </c>
      <c r="F8" s="42" t="s">
        <v>2705</v>
      </c>
      <c r="G8" s="68">
        <v>1205001</v>
      </c>
      <c r="H8" s="527">
        <v>41000</v>
      </c>
      <c r="I8" s="491">
        <f t="shared" si="0"/>
        <v>43191</v>
      </c>
      <c r="J8" s="620"/>
      <c r="K8" s="620" t="s">
        <v>2162</v>
      </c>
      <c r="L8" s="620"/>
      <c r="M8" s="620"/>
      <c r="N8" s="620"/>
      <c r="O8" s="620"/>
      <c r="P8" s="620"/>
      <c r="Q8" s="620"/>
      <c r="R8" s="620"/>
      <c r="S8" s="620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622"/>
    </row>
    <row r="9" spans="1:53" s="39" customFormat="1" x14ac:dyDescent="0.25">
      <c r="A9" s="28">
        <v>5</v>
      </c>
      <c r="B9" s="41" t="s">
        <v>1832</v>
      </c>
      <c r="C9" s="41" t="s">
        <v>1733</v>
      </c>
      <c r="D9" s="43" t="s">
        <v>1734</v>
      </c>
      <c r="E9" s="44" t="s">
        <v>1735</v>
      </c>
      <c r="F9" s="42" t="s">
        <v>2706</v>
      </c>
      <c r="G9" s="68">
        <v>1205001</v>
      </c>
      <c r="H9" s="527">
        <v>41000</v>
      </c>
      <c r="I9" s="491">
        <f t="shared" si="0"/>
        <v>43191</v>
      </c>
      <c r="J9" s="620"/>
      <c r="K9" s="620"/>
      <c r="L9" s="620" t="s">
        <v>2162</v>
      </c>
      <c r="M9" s="620"/>
      <c r="N9" s="620"/>
      <c r="O9" s="620"/>
      <c r="P9" s="620"/>
      <c r="Q9" s="620"/>
      <c r="R9" s="620"/>
      <c r="S9" s="620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622"/>
    </row>
    <row r="10" spans="1:53" s="39" customFormat="1" x14ac:dyDescent="0.25">
      <c r="A10" s="40">
        <v>6</v>
      </c>
      <c r="B10" s="41" t="s">
        <v>1832</v>
      </c>
      <c r="C10" s="41" t="s">
        <v>1733</v>
      </c>
      <c r="D10" s="43" t="s">
        <v>1734</v>
      </c>
      <c r="E10" s="44" t="s">
        <v>1735</v>
      </c>
      <c r="F10" s="42" t="s">
        <v>2707</v>
      </c>
      <c r="G10" s="68">
        <v>1205001</v>
      </c>
      <c r="H10" s="527">
        <v>41000</v>
      </c>
      <c r="I10" s="491">
        <f t="shared" si="0"/>
        <v>43191</v>
      </c>
      <c r="J10" s="620"/>
      <c r="K10" s="620"/>
      <c r="L10" s="620" t="s">
        <v>2162</v>
      </c>
      <c r="M10" s="620"/>
      <c r="N10" s="620"/>
      <c r="O10" s="620"/>
      <c r="P10" s="620"/>
      <c r="Q10" s="620"/>
      <c r="R10" s="620"/>
      <c r="S10" s="620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622"/>
    </row>
    <row r="11" spans="1:53" s="39" customFormat="1" x14ac:dyDescent="0.25">
      <c r="A11" s="28">
        <v>7</v>
      </c>
      <c r="B11" s="41" t="s">
        <v>1832</v>
      </c>
      <c r="C11" s="41" t="s">
        <v>1733</v>
      </c>
      <c r="D11" s="43" t="s">
        <v>1734</v>
      </c>
      <c r="E11" s="44" t="s">
        <v>1735</v>
      </c>
      <c r="F11" s="42" t="s">
        <v>2708</v>
      </c>
      <c r="G11" s="68">
        <v>1205001</v>
      </c>
      <c r="H11" s="527">
        <v>41000</v>
      </c>
      <c r="I11" s="491">
        <f t="shared" si="0"/>
        <v>43191</v>
      </c>
      <c r="J11" s="620"/>
      <c r="K11" s="620"/>
      <c r="L11" s="620"/>
      <c r="M11" s="620" t="s">
        <v>2162</v>
      </c>
      <c r="N11" s="620"/>
      <c r="O11" s="620"/>
      <c r="P11" s="620"/>
      <c r="Q11" s="620"/>
      <c r="R11" s="620"/>
      <c r="S11" s="620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622"/>
    </row>
    <row r="12" spans="1:53" s="39" customFormat="1" x14ac:dyDescent="0.25">
      <c r="A12" s="40">
        <v>8</v>
      </c>
      <c r="B12" s="41" t="s">
        <v>1902</v>
      </c>
      <c r="C12" s="41" t="s">
        <v>1733</v>
      </c>
      <c r="D12" s="43" t="s">
        <v>1734</v>
      </c>
      <c r="E12" s="44" t="s">
        <v>1735</v>
      </c>
      <c r="F12" s="42" t="s">
        <v>2710</v>
      </c>
      <c r="G12" s="68">
        <v>1205001</v>
      </c>
      <c r="H12" s="527">
        <v>41000</v>
      </c>
      <c r="I12" s="491">
        <f t="shared" si="0"/>
        <v>43191</v>
      </c>
      <c r="J12" s="620"/>
      <c r="K12" s="620"/>
      <c r="L12" s="620"/>
      <c r="M12" s="620" t="s">
        <v>2162</v>
      </c>
      <c r="N12" s="620"/>
      <c r="O12" s="620"/>
      <c r="P12" s="620"/>
      <c r="Q12" s="620"/>
      <c r="R12" s="620"/>
      <c r="S12" s="620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622"/>
    </row>
    <row r="13" spans="1:53" s="39" customFormat="1" ht="21" customHeight="1" x14ac:dyDescent="0.25">
      <c r="A13" s="28">
        <v>9</v>
      </c>
      <c r="B13" s="41" t="s">
        <v>1832</v>
      </c>
      <c r="C13" s="41" t="s">
        <v>1733</v>
      </c>
      <c r="D13" s="43" t="s">
        <v>1734</v>
      </c>
      <c r="E13" s="44" t="s">
        <v>1735</v>
      </c>
      <c r="F13" s="42" t="s">
        <v>2711</v>
      </c>
      <c r="G13" s="68">
        <v>1205001</v>
      </c>
      <c r="H13" s="527">
        <v>41000</v>
      </c>
      <c r="I13" s="491">
        <f t="shared" si="0"/>
        <v>43191</v>
      </c>
      <c r="J13" s="620"/>
      <c r="K13" s="620"/>
      <c r="L13" s="620"/>
      <c r="M13" s="620"/>
      <c r="N13" s="620" t="s">
        <v>2162</v>
      </c>
      <c r="O13" s="620"/>
      <c r="P13" s="620"/>
      <c r="Q13" s="620"/>
      <c r="R13" s="620"/>
      <c r="S13" s="620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622"/>
    </row>
    <row r="14" spans="1:53" s="39" customFormat="1" ht="18.75" customHeight="1" x14ac:dyDescent="0.25">
      <c r="A14" s="40">
        <v>10</v>
      </c>
      <c r="B14" s="41" t="s">
        <v>1832</v>
      </c>
      <c r="C14" s="41" t="s">
        <v>1733</v>
      </c>
      <c r="D14" s="43" t="s">
        <v>1734</v>
      </c>
      <c r="E14" s="44" t="s">
        <v>1735</v>
      </c>
      <c r="F14" s="41" t="s">
        <v>2712</v>
      </c>
      <c r="G14" s="68">
        <v>1205001</v>
      </c>
      <c r="H14" s="527">
        <v>41000</v>
      </c>
      <c r="I14" s="491">
        <f t="shared" si="0"/>
        <v>43191</v>
      </c>
      <c r="J14" s="620"/>
      <c r="K14" s="620"/>
      <c r="L14" s="620"/>
      <c r="M14" s="620"/>
      <c r="N14" s="620" t="s">
        <v>2162</v>
      </c>
      <c r="O14" s="620"/>
      <c r="P14" s="620"/>
      <c r="Q14" s="620"/>
      <c r="R14" s="620"/>
      <c r="S14" s="620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622"/>
    </row>
    <row r="15" spans="1:53" s="39" customFormat="1" ht="18.75" customHeight="1" x14ac:dyDescent="0.25">
      <c r="A15" s="28">
        <v>11</v>
      </c>
      <c r="B15" s="41" t="s">
        <v>1832</v>
      </c>
      <c r="C15" s="41" t="s">
        <v>1733</v>
      </c>
      <c r="D15" s="43" t="s">
        <v>1734</v>
      </c>
      <c r="E15" s="44" t="s">
        <v>1735</v>
      </c>
      <c r="F15" s="41" t="s">
        <v>2713</v>
      </c>
      <c r="G15" s="68">
        <v>1205001</v>
      </c>
      <c r="H15" s="527">
        <v>41000</v>
      </c>
      <c r="I15" s="491">
        <f t="shared" si="0"/>
        <v>43191</v>
      </c>
      <c r="J15" s="620"/>
      <c r="K15" s="620"/>
      <c r="L15" s="620"/>
      <c r="M15" s="620"/>
      <c r="N15" s="620"/>
      <c r="O15" s="620" t="s">
        <v>2162</v>
      </c>
      <c r="P15" s="620"/>
      <c r="Q15" s="620"/>
      <c r="R15" s="620"/>
      <c r="S15" s="620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622"/>
    </row>
    <row r="16" spans="1:53" s="39" customFormat="1" x14ac:dyDescent="0.25">
      <c r="A16" s="40">
        <v>12</v>
      </c>
      <c r="B16" s="42" t="s">
        <v>1887</v>
      </c>
      <c r="C16" s="41" t="s">
        <v>1733</v>
      </c>
      <c r="D16" s="43" t="s">
        <v>1734</v>
      </c>
      <c r="E16" s="44" t="s">
        <v>1735</v>
      </c>
      <c r="F16" s="42" t="s">
        <v>2714</v>
      </c>
      <c r="G16" s="68">
        <v>1205001</v>
      </c>
      <c r="H16" s="527">
        <v>42004</v>
      </c>
      <c r="I16" s="491">
        <f t="shared" si="0"/>
        <v>44196</v>
      </c>
      <c r="J16" s="620"/>
      <c r="K16" s="620"/>
      <c r="L16" s="620"/>
      <c r="M16" s="620"/>
      <c r="N16" s="620"/>
      <c r="O16" s="620" t="s">
        <v>2162</v>
      </c>
      <c r="P16" s="620"/>
      <c r="Q16" s="620"/>
      <c r="R16" s="620"/>
      <c r="S16" s="620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622"/>
    </row>
    <row r="17" spans="1:53" s="39" customFormat="1" x14ac:dyDescent="0.25">
      <c r="A17" s="28">
        <v>13</v>
      </c>
      <c r="B17" s="42" t="s">
        <v>1892</v>
      </c>
      <c r="C17" s="41" t="s">
        <v>1733</v>
      </c>
      <c r="D17" s="43" t="s">
        <v>1734</v>
      </c>
      <c r="E17" s="44" t="s">
        <v>1735</v>
      </c>
      <c r="F17" s="42" t="s">
        <v>2715</v>
      </c>
      <c r="G17" s="68">
        <v>1205001</v>
      </c>
      <c r="H17" s="527">
        <v>42004</v>
      </c>
      <c r="I17" s="491">
        <f t="shared" si="0"/>
        <v>44196</v>
      </c>
      <c r="J17" s="620"/>
      <c r="K17" s="620"/>
      <c r="L17" s="620"/>
      <c r="M17" s="620"/>
      <c r="N17" s="620"/>
      <c r="O17" s="620"/>
      <c r="P17" s="620" t="s">
        <v>2162</v>
      </c>
      <c r="Q17" s="620"/>
      <c r="R17" s="620"/>
      <c r="S17" s="620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622"/>
    </row>
    <row r="18" spans="1:53" s="39" customFormat="1" x14ac:dyDescent="0.25">
      <c r="A18" s="40">
        <v>14</v>
      </c>
      <c r="B18" s="42" t="s">
        <v>1897</v>
      </c>
      <c r="C18" s="41" t="s">
        <v>1733</v>
      </c>
      <c r="D18" s="43" t="s">
        <v>1734</v>
      </c>
      <c r="E18" s="44" t="s">
        <v>1735</v>
      </c>
      <c r="F18" s="42" t="s">
        <v>2716</v>
      </c>
      <c r="G18" s="68">
        <v>1205001</v>
      </c>
      <c r="H18" s="527">
        <v>42004</v>
      </c>
      <c r="I18" s="491">
        <f t="shared" si="0"/>
        <v>44196</v>
      </c>
      <c r="J18" s="620"/>
      <c r="K18" s="620"/>
      <c r="L18" s="620"/>
      <c r="M18" s="620"/>
      <c r="N18" s="620"/>
      <c r="O18" s="620"/>
      <c r="P18" s="620" t="s">
        <v>2162</v>
      </c>
      <c r="Q18" s="620"/>
      <c r="R18" s="620"/>
      <c r="S18" s="620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622"/>
    </row>
    <row r="19" spans="1:53" s="39" customFormat="1" x14ac:dyDescent="0.25">
      <c r="A19" s="28">
        <v>15</v>
      </c>
      <c r="B19" s="42" t="s">
        <v>2167</v>
      </c>
      <c r="C19" s="41" t="s">
        <v>1733</v>
      </c>
      <c r="D19" s="43" t="s">
        <v>1734</v>
      </c>
      <c r="E19" s="44" t="s">
        <v>1735</v>
      </c>
      <c r="F19" s="41" t="s">
        <v>2717</v>
      </c>
      <c r="G19" s="68">
        <v>1205001</v>
      </c>
      <c r="H19" s="528">
        <v>42521</v>
      </c>
      <c r="I19" s="491">
        <f t="shared" si="0"/>
        <v>44712</v>
      </c>
      <c r="J19" s="620"/>
      <c r="K19" s="620"/>
      <c r="L19" s="620"/>
      <c r="M19" s="620"/>
      <c r="N19" s="620"/>
      <c r="O19" s="620"/>
      <c r="P19" s="620" t="s">
        <v>2162</v>
      </c>
      <c r="Q19" s="620"/>
      <c r="R19" s="620"/>
      <c r="S19" s="620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622"/>
    </row>
    <row r="20" spans="1:53" s="39" customFormat="1" x14ac:dyDescent="0.25">
      <c r="A20" s="40">
        <v>16</v>
      </c>
      <c r="B20" s="30" t="s">
        <v>2168</v>
      </c>
      <c r="C20" s="41" t="s">
        <v>1733</v>
      </c>
      <c r="D20" s="43" t="s">
        <v>1734</v>
      </c>
      <c r="E20" s="44" t="s">
        <v>1735</v>
      </c>
      <c r="F20" s="41" t="s">
        <v>2718</v>
      </c>
      <c r="G20" s="68">
        <v>1205001</v>
      </c>
      <c r="H20" s="528">
        <v>42521</v>
      </c>
      <c r="I20" s="491">
        <f t="shared" si="0"/>
        <v>44712</v>
      </c>
      <c r="J20" s="620"/>
      <c r="K20" s="620"/>
      <c r="L20" s="620"/>
      <c r="M20" s="620"/>
      <c r="N20" s="620"/>
      <c r="O20" s="620"/>
      <c r="P20" s="620"/>
      <c r="Q20" s="620" t="s">
        <v>2162</v>
      </c>
      <c r="R20" s="620"/>
      <c r="S20" s="620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622"/>
    </row>
    <row r="21" spans="1:53" s="39" customFormat="1" x14ac:dyDescent="0.25">
      <c r="A21" s="28">
        <v>17</v>
      </c>
      <c r="B21" s="42" t="s">
        <v>2075</v>
      </c>
      <c r="C21" s="41" t="s">
        <v>1733</v>
      </c>
      <c r="D21" s="43" t="s">
        <v>1734</v>
      </c>
      <c r="E21" s="44" t="s">
        <v>1735</v>
      </c>
      <c r="F21" s="41" t="s">
        <v>2719</v>
      </c>
      <c r="G21" s="68">
        <v>1205001</v>
      </c>
      <c r="H21" s="527">
        <v>42521</v>
      </c>
      <c r="I21" s="491">
        <f t="shared" si="0"/>
        <v>44712</v>
      </c>
      <c r="J21" s="620"/>
      <c r="K21" s="620"/>
      <c r="L21" s="620"/>
      <c r="M21" s="620"/>
      <c r="N21" s="620"/>
      <c r="O21" s="620"/>
      <c r="P21" s="620"/>
      <c r="Q21" s="620" t="s">
        <v>2162</v>
      </c>
      <c r="R21" s="620"/>
      <c r="S21" s="620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622"/>
    </row>
    <row r="22" spans="1:53" s="39" customFormat="1" x14ac:dyDescent="0.25">
      <c r="A22" s="40">
        <v>18</v>
      </c>
      <c r="B22" s="42" t="s">
        <v>2075</v>
      </c>
      <c r="C22" s="41" t="s">
        <v>1733</v>
      </c>
      <c r="D22" s="43" t="s">
        <v>1734</v>
      </c>
      <c r="E22" s="44" t="s">
        <v>1735</v>
      </c>
      <c r="F22" s="41" t="s">
        <v>2720</v>
      </c>
      <c r="G22" s="68">
        <v>1205001</v>
      </c>
      <c r="H22" s="527">
        <v>42521</v>
      </c>
      <c r="I22" s="491">
        <f t="shared" si="0"/>
        <v>44712</v>
      </c>
      <c r="J22" s="620"/>
      <c r="K22" s="620"/>
      <c r="L22" s="620"/>
      <c r="M22" s="620"/>
      <c r="N22" s="620"/>
      <c r="O22" s="620"/>
      <c r="P22" s="620"/>
      <c r="Q22" s="620" t="s">
        <v>2162</v>
      </c>
      <c r="R22" s="620"/>
      <c r="S22" s="620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622"/>
    </row>
    <row r="23" spans="1:53" s="39" customFormat="1" x14ac:dyDescent="0.25">
      <c r="A23" s="28">
        <v>19</v>
      </c>
      <c r="B23" s="30" t="s">
        <v>2075</v>
      </c>
      <c r="C23" s="41" t="s">
        <v>1733</v>
      </c>
      <c r="D23" s="43" t="s">
        <v>1734</v>
      </c>
      <c r="E23" s="44" t="s">
        <v>1735</v>
      </c>
      <c r="F23" s="41" t="s">
        <v>2721</v>
      </c>
      <c r="G23" s="68">
        <v>1205001</v>
      </c>
      <c r="H23" s="527">
        <v>42521</v>
      </c>
      <c r="I23" s="491">
        <f t="shared" si="0"/>
        <v>44712</v>
      </c>
      <c r="J23" s="620"/>
      <c r="K23" s="620"/>
      <c r="L23" s="620"/>
      <c r="M23" s="620"/>
      <c r="N23" s="620"/>
      <c r="O23" s="620"/>
      <c r="P23" s="620"/>
      <c r="Q23" s="620"/>
      <c r="R23" s="620" t="s">
        <v>2162</v>
      </c>
      <c r="S23" s="620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622"/>
    </row>
    <row r="24" spans="1:53" s="39" customFormat="1" x14ac:dyDescent="0.25">
      <c r="A24" s="40">
        <v>20</v>
      </c>
      <c r="B24" s="42" t="s">
        <v>2075</v>
      </c>
      <c r="C24" s="41" t="s">
        <v>1733</v>
      </c>
      <c r="D24" s="43" t="s">
        <v>1734</v>
      </c>
      <c r="E24" s="44" t="s">
        <v>1735</v>
      </c>
      <c r="F24" s="41" t="s">
        <v>2722</v>
      </c>
      <c r="G24" s="68">
        <v>1205001</v>
      </c>
      <c r="H24" s="527">
        <v>42521</v>
      </c>
      <c r="I24" s="491">
        <f t="shared" si="0"/>
        <v>44712</v>
      </c>
      <c r="J24" s="620"/>
      <c r="K24" s="620"/>
      <c r="L24" s="620"/>
      <c r="M24" s="620"/>
      <c r="N24" s="620"/>
      <c r="O24" s="620"/>
      <c r="P24" s="620"/>
      <c r="Q24" s="620"/>
      <c r="R24" s="620" t="s">
        <v>2162</v>
      </c>
      <c r="S24" s="620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622"/>
    </row>
    <row r="25" spans="1:53" s="39" customFormat="1" x14ac:dyDescent="0.25">
      <c r="A25" s="28">
        <v>21</v>
      </c>
      <c r="B25" s="42" t="s">
        <v>1872</v>
      </c>
      <c r="C25" s="41" t="s">
        <v>1733</v>
      </c>
      <c r="D25" s="43" t="s">
        <v>1734</v>
      </c>
      <c r="E25" s="44" t="s">
        <v>1735</v>
      </c>
      <c r="F25" s="42" t="s">
        <v>2723</v>
      </c>
      <c r="G25" s="68">
        <v>1205001</v>
      </c>
      <c r="H25" s="527">
        <v>42724</v>
      </c>
      <c r="I25" s="491">
        <f t="shared" si="0"/>
        <v>44915</v>
      </c>
      <c r="J25" s="620"/>
      <c r="K25" s="620"/>
      <c r="L25" s="620"/>
      <c r="M25" s="620"/>
      <c r="N25" s="620"/>
      <c r="O25" s="620"/>
      <c r="P25" s="620"/>
      <c r="Q25" s="620"/>
      <c r="R25" s="620" t="s">
        <v>2162</v>
      </c>
      <c r="S25" s="620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622"/>
    </row>
    <row r="26" spans="1:53" s="39" customFormat="1" x14ac:dyDescent="0.25">
      <c r="A26" s="40">
        <v>22</v>
      </c>
      <c r="B26" s="42" t="s">
        <v>1351</v>
      </c>
      <c r="C26" s="41" t="s">
        <v>1733</v>
      </c>
      <c r="D26" s="43" t="s">
        <v>1734</v>
      </c>
      <c r="E26" s="44" t="s">
        <v>1735</v>
      </c>
      <c r="F26" s="41" t="s">
        <v>2724</v>
      </c>
      <c r="G26" s="68">
        <v>1205001</v>
      </c>
      <c r="H26" s="527">
        <v>43707</v>
      </c>
      <c r="I26" s="491">
        <f t="shared" si="0"/>
        <v>45899</v>
      </c>
      <c r="J26" s="620"/>
      <c r="K26" s="620"/>
      <c r="L26" s="620"/>
      <c r="M26" s="620"/>
      <c r="N26" s="620"/>
      <c r="O26" s="620"/>
      <c r="P26" s="620"/>
      <c r="Q26" s="620"/>
      <c r="R26" s="620"/>
      <c r="S26" s="620" t="s">
        <v>2162</v>
      </c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622"/>
    </row>
    <row r="27" spans="1:53" s="39" customFormat="1" x14ac:dyDescent="0.25">
      <c r="A27" s="28">
        <v>23</v>
      </c>
      <c r="B27" s="41" t="s">
        <v>1351</v>
      </c>
      <c r="C27" s="41" t="s">
        <v>1733</v>
      </c>
      <c r="D27" s="43" t="s">
        <v>1734</v>
      </c>
      <c r="E27" s="44" t="s">
        <v>1735</v>
      </c>
      <c r="F27" s="41" t="s">
        <v>2725</v>
      </c>
      <c r="G27" s="68">
        <v>1205001</v>
      </c>
      <c r="H27" s="527">
        <v>43707</v>
      </c>
      <c r="I27" s="491">
        <f t="shared" si="0"/>
        <v>45899</v>
      </c>
      <c r="J27" s="620"/>
      <c r="K27" s="620"/>
      <c r="L27" s="620"/>
      <c r="M27" s="620"/>
      <c r="N27" s="620"/>
      <c r="O27" s="620"/>
      <c r="P27" s="620"/>
      <c r="Q27" s="620"/>
      <c r="R27" s="620"/>
      <c r="S27" s="620" t="s">
        <v>2162</v>
      </c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622"/>
    </row>
    <row r="28" spans="1:53" s="39" customFormat="1" x14ac:dyDescent="0.25">
      <c r="A28" s="40">
        <v>24</v>
      </c>
      <c r="B28" s="41" t="s">
        <v>1351</v>
      </c>
      <c r="C28" s="41" t="s">
        <v>1733</v>
      </c>
      <c r="D28" s="43" t="s">
        <v>1734</v>
      </c>
      <c r="E28" s="44" t="s">
        <v>1735</v>
      </c>
      <c r="F28" s="41" t="s">
        <v>2726</v>
      </c>
      <c r="G28" s="68">
        <v>1205001</v>
      </c>
      <c r="H28" s="527">
        <v>43707</v>
      </c>
      <c r="I28" s="491">
        <f t="shared" si="0"/>
        <v>45899</v>
      </c>
      <c r="J28" s="620"/>
      <c r="K28" s="620"/>
      <c r="L28" s="620"/>
      <c r="M28" s="620"/>
      <c r="N28" s="620"/>
      <c r="O28" s="620"/>
      <c r="P28" s="620"/>
      <c r="Q28" s="620"/>
      <c r="R28" s="620"/>
      <c r="S28" s="620" t="s">
        <v>2162</v>
      </c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622"/>
    </row>
    <row r="29" spans="1:53" s="39" customFormat="1" x14ac:dyDescent="0.25">
      <c r="A29" s="28">
        <v>25</v>
      </c>
      <c r="B29" s="190" t="s">
        <v>1351</v>
      </c>
      <c r="C29" s="41" t="s">
        <v>1733</v>
      </c>
      <c r="D29" s="43" t="s">
        <v>1734</v>
      </c>
      <c r="E29" s="44" t="s">
        <v>1735</v>
      </c>
      <c r="F29" s="41" t="s">
        <v>2727</v>
      </c>
      <c r="G29" s="68">
        <v>1205001</v>
      </c>
      <c r="H29" s="527">
        <v>43707</v>
      </c>
      <c r="I29" s="491">
        <f t="shared" si="0"/>
        <v>45899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620" t="s">
        <v>2162</v>
      </c>
      <c r="U29" s="620"/>
      <c r="V29" s="620"/>
      <c r="W29" s="620"/>
      <c r="X29" s="620"/>
      <c r="Y29" s="620"/>
      <c r="Z29" s="620"/>
      <c r="AA29" s="620"/>
      <c r="AB29" s="620"/>
      <c r="AC29" s="620"/>
      <c r="AD29" s="620"/>
      <c r="AE29" s="620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622"/>
    </row>
    <row r="30" spans="1:53" s="39" customFormat="1" x14ac:dyDescent="0.25">
      <c r="A30" s="40">
        <v>26</v>
      </c>
      <c r="B30" s="41" t="s">
        <v>1351</v>
      </c>
      <c r="C30" s="41" t="s">
        <v>1733</v>
      </c>
      <c r="D30" s="43" t="s">
        <v>1734</v>
      </c>
      <c r="E30" s="44" t="s">
        <v>1735</v>
      </c>
      <c r="F30" s="41" t="s">
        <v>2728</v>
      </c>
      <c r="G30" s="68">
        <v>1205001</v>
      </c>
      <c r="H30" s="527">
        <v>43707</v>
      </c>
      <c r="I30" s="491">
        <f t="shared" si="0"/>
        <v>45899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620" t="s">
        <v>2162</v>
      </c>
      <c r="U30" s="620"/>
      <c r="V30" s="620"/>
      <c r="W30" s="620"/>
      <c r="X30" s="620"/>
      <c r="Y30" s="620"/>
      <c r="Z30" s="620"/>
      <c r="AA30" s="620"/>
      <c r="AB30" s="620"/>
      <c r="AC30" s="620"/>
      <c r="AD30" s="620"/>
      <c r="AE30" s="620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622"/>
    </row>
    <row r="31" spans="1:53" s="39" customFormat="1" x14ac:dyDescent="0.25">
      <c r="A31" s="28">
        <v>27</v>
      </c>
      <c r="B31" s="41" t="s">
        <v>1351</v>
      </c>
      <c r="C31" s="41" t="s">
        <v>1733</v>
      </c>
      <c r="D31" s="43" t="s">
        <v>1734</v>
      </c>
      <c r="E31" s="44" t="s">
        <v>1735</v>
      </c>
      <c r="F31" s="41" t="s">
        <v>2729</v>
      </c>
      <c r="G31" s="68">
        <v>1205001</v>
      </c>
      <c r="H31" s="527">
        <v>43707</v>
      </c>
      <c r="I31" s="491">
        <f t="shared" si="0"/>
        <v>45899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620"/>
      <c r="U31" s="620" t="s">
        <v>2162</v>
      </c>
      <c r="V31" s="620"/>
      <c r="W31" s="620"/>
      <c r="X31" s="620"/>
      <c r="Y31" s="620"/>
      <c r="Z31" s="620"/>
      <c r="AA31" s="620"/>
      <c r="AB31" s="620"/>
      <c r="AC31" s="620"/>
      <c r="AD31" s="620"/>
      <c r="AE31" s="620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622"/>
    </row>
    <row r="32" spans="1:53" s="39" customFormat="1" x14ac:dyDescent="0.25">
      <c r="A32" s="40">
        <v>28</v>
      </c>
      <c r="B32" s="41" t="s">
        <v>1351</v>
      </c>
      <c r="C32" s="41" t="s">
        <v>1733</v>
      </c>
      <c r="D32" s="43" t="s">
        <v>1734</v>
      </c>
      <c r="E32" s="44" t="s">
        <v>1735</v>
      </c>
      <c r="F32" s="41" t="s">
        <v>2730</v>
      </c>
      <c r="G32" s="68">
        <v>1205001</v>
      </c>
      <c r="H32" s="527">
        <v>43707</v>
      </c>
      <c r="I32" s="491">
        <f t="shared" si="0"/>
        <v>45899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620"/>
      <c r="U32" s="620" t="s">
        <v>2162</v>
      </c>
      <c r="V32" s="620"/>
      <c r="W32" s="620"/>
      <c r="X32" s="620"/>
      <c r="Y32" s="620"/>
      <c r="Z32" s="620"/>
      <c r="AA32" s="620"/>
      <c r="AB32" s="620"/>
      <c r="AC32" s="620"/>
      <c r="AD32" s="620"/>
      <c r="AE32" s="620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622"/>
    </row>
    <row r="33" spans="1:53" s="39" customFormat="1" x14ac:dyDescent="0.25">
      <c r="A33" s="28">
        <v>29</v>
      </c>
      <c r="B33" s="41" t="s">
        <v>1351</v>
      </c>
      <c r="C33" s="41" t="s">
        <v>1733</v>
      </c>
      <c r="D33" s="43" t="s">
        <v>1734</v>
      </c>
      <c r="E33" s="44" t="s">
        <v>1735</v>
      </c>
      <c r="F33" s="41" t="s">
        <v>2731</v>
      </c>
      <c r="G33" s="68">
        <v>1205001</v>
      </c>
      <c r="H33" s="527">
        <v>43707</v>
      </c>
      <c r="I33" s="491">
        <f t="shared" si="0"/>
        <v>45899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620"/>
      <c r="U33" s="620"/>
      <c r="V33" s="620" t="s">
        <v>2162</v>
      </c>
      <c r="W33" s="620"/>
      <c r="X33" s="620"/>
      <c r="Y33" s="620"/>
      <c r="Z33" s="620"/>
      <c r="AA33" s="620"/>
      <c r="AB33" s="620"/>
      <c r="AC33" s="620"/>
      <c r="AD33" s="620"/>
      <c r="AE33" s="620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622"/>
    </row>
    <row r="34" spans="1:53" s="39" customFormat="1" x14ac:dyDescent="0.25">
      <c r="A34" s="40">
        <v>30</v>
      </c>
      <c r="B34" s="41" t="s">
        <v>1351</v>
      </c>
      <c r="C34" s="41" t="s">
        <v>1733</v>
      </c>
      <c r="D34" s="43" t="s">
        <v>1734</v>
      </c>
      <c r="E34" s="44" t="s">
        <v>1735</v>
      </c>
      <c r="F34" s="41" t="s">
        <v>2732</v>
      </c>
      <c r="G34" s="68">
        <v>1205001</v>
      </c>
      <c r="H34" s="527">
        <v>43707</v>
      </c>
      <c r="I34" s="491">
        <f t="shared" si="0"/>
        <v>45899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620"/>
      <c r="U34" s="620"/>
      <c r="V34" s="620" t="s">
        <v>2162</v>
      </c>
      <c r="W34" s="620"/>
      <c r="X34" s="620"/>
      <c r="Y34" s="620"/>
      <c r="Z34" s="620"/>
      <c r="AA34" s="620"/>
      <c r="AB34" s="620"/>
      <c r="AC34" s="620"/>
      <c r="AD34" s="620"/>
      <c r="AE34" s="620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622"/>
    </row>
    <row r="35" spans="1:53" s="39" customFormat="1" x14ac:dyDescent="0.25">
      <c r="A35" s="28">
        <v>31</v>
      </c>
      <c r="B35" s="41" t="s">
        <v>1351</v>
      </c>
      <c r="C35" s="41" t="s">
        <v>1733</v>
      </c>
      <c r="D35" s="43" t="s">
        <v>1734</v>
      </c>
      <c r="E35" s="44" t="s">
        <v>1735</v>
      </c>
      <c r="F35" s="41" t="s">
        <v>2733</v>
      </c>
      <c r="G35" s="68">
        <v>1205001</v>
      </c>
      <c r="H35" s="527">
        <v>43707</v>
      </c>
      <c r="I35" s="491">
        <f t="shared" si="0"/>
        <v>45899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620"/>
      <c r="U35" s="620"/>
      <c r="V35" s="620"/>
      <c r="W35" s="620" t="s">
        <v>2162</v>
      </c>
      <c r="X35" s="620"/>
      <c r="Y35" s="620"/>
      <c r="Z35" s="620"/>
      <c r="AA35" s="620"/>
      <c r="AB35" s="620"/>
      <c r="AC35" s="620"/>
      <c r="AD35" s="620"/>
      <c r="AE35" s="620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622"/>
    </row>
    <row r="36" spans="1:53" s="39" customFormat="1" x14ac:dyDescent="0.25">
      <c r="A36" s="40">
        <v>32</v>
      </c>
      <c r="B36" s="41" t="s">
        <v>1351</v>
      </c>
      <c r="C36" s="41" t="s">
        <v>1733</v>
      </c>
      <c r="D36" s="43" t="s">
        <v>1734</v>
      </c>
      <c r="E36" s="44" t="s">
        <v>1735</v>
      </c>
      <c r="F36" s="41" t="s">
        <v>2734</v>
      </c>
      <c r="G36" s="68">
        <v>1205001</v>
      </c>
      <c r="H36" s="527">
        <v>43707</v>
      </c>
      <c r="I36" s="491">
        <f t="shared" si="0"/>
        <v>45899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620"/>
      <c r="U36" s="620"/>
      <c r="V36" s="620"/>
      <c r="W36" s="620" t="s">
        <v>2162</v>
      </c>
      <c r="X36" s="620"/>
      <c r="Y36" s="620"/>
      <c r="Z36" s="620"/>
      <c r="AA36" s="620"/>
      <c r="AB36" s="620"/>
      <c r="AC36" s="620"/>
      <c r="AD36" s="620"/>
      <c r="AE36" s="620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622"/>
    </row>
    <row r="37" spans="1:53" s="39" customFormat="1" x14ac:dyDescent="0.25">
      <c r="A37" s="28">
        <v>33</v>
      </c>
      <c r="B37" s="41" t="s">
        <v>1351</v>
      </c>
      <c r="C37" s="41" t="s">
        <v>1733</v>
      </c>
      <c r="D37" s="43" t="s">
        <v>1734</v>
      </c>
      <c r="E37" s="44" t="s">
        <v>1735</v>
      </c>
      <c r="F37" s="41" t="s">
        <v>2735</v>
      </c>
      <c r="G37" s="68">
        <v>1205001</v>
      </c>
      <c r="H37" s="527">
        <v>43707</v>
      </c>
      <c r="I37" s="491">
        <f t="shared" si="0"/>
        <v>45899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620"/>
      <c r="U37" s="620"/>
      <c r="V37" s="620"/>
      <c r="W37" s="620"/>
      <c r="X37" s="620" t="s">
        <v>2162</v>
      </c>
      <c r="Y37" s="620"/>
      <c r="Z37" s="620"/>
      <c r="AA37" s="620"/>
      <c r="AB37" s="620"/>
      <c r="AC37" s="620"/>
      <c r="AD37" s="620"/>
      <c r="AE37" s="620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622"/>
    </row>
    <row r="38" spans="1:53" s="39" customFormat="1" x14ac:dyDescent="0.25">
      <c r="A38" s="40">
        <v>34</v>
      </c>
      <c r="B38" s="41" t="s">
        <v>1351</v>
      </c>
      <c r="C38" s="41" t="s">
        <v>1733</v>
      </c>
      <c r="D38" s="43" t="s">
        <v>1734</v>
      </c>
      <c r="E38" s="44" t="s">
        <v>1735</v>
      </c>
      <c r="F38" s="41" t="s">
        <v>2736</v>
      </c>
      <c r="G38" s="68">
        <v>1205001</v>
      </c>
      <c r="H38" s="527">
        <v>43707</v>
      </c>
      <c r="I38" s="491">
        <f t="shared" si="0"/>
        <v>45899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620"/>
      <c r="U38" s="620"/>
      <c r="V38" s="620"/>
      <c r="W38" s="620"/>
      <c r="X38" s="620" t="s">
        <v>2162</v>
      </c>
      <c r="Y38" s="620"/>
      <c r="Z38" s="620"/>
      <c r="AA38" s="620"/>
      <c r="AB38" s="620"/>
      <c r="AC38" s="620"/>
      <c r="AD38" s="620"/>
      <c r="AE38" s="620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622"/>
    </row>
    <row r="39" spans="1:53" s="39" customFormat="1" x14ac:dyDescent="0.25">
      <c r="A39" s="28">
        <v>35</v>
      </c>
      <c r="B39" s="41" t="s">
        <v>1351</v>
      </c>
      <c r="C39" s="41" t="s">
        <v>1733</v>
      </c>
      <c r="D39" s="43" t="s">
        <v>1734</v>
      </c>
      <c r="E39" s="44" t="s">
        <v>1735</v>
      </c>
      <c r="F39" s="41" t="s">
        <v>2737</v>
      </c>
      <c r="G39" s="68">
        <v>1205001</v>
      </c>
      <c r="H39" s="527">
        <v>43707</v>
      </c>
      <c r="I39" s="491">
        <f t="shared" si="0"/>
        <v>45899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620"/>
      <c r="U39" s="620"/>
      <c r="V39" s="620"/>
      <c r="W39" s="620"/>
      <c r="X39" s="620"/>
      <c r="Y39" s="620" t="s">
        <v>2162</v>
      </c>
      <c r="Z39" s="620"/>
      <c r="AA39" s="620"/>
      <c r="AB39" s="620"/>
      <c r="AC39" s="620"/>
      <c r="AD39" s="620"/>
      <c r="AE39" s="620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622"/>
    </row>
    <row r="40" spans="1:53" s="39" customFormat="1" x14ac:dyDescent="0.25">
      <c r="A40" s="40">
        <v>36</v>
      </c>
      <c r="B40" s="110" t="s">
        <v>1351</v>
      </c>
      <c r="C40" s="41" t="s">
        <v>1733</v>
      </c>
      <c r="D40" s="43" t="s">
        <v>1734</v>
      </c>
      <c r="E40" s="44" t="s">
        <v>1735</v>
      </c>
      <c r="F40" s="41" t="s">
        <v>2738</v>
      </c>
      <c r="G40" s="68">
        <v>1205001</v>
      </c>
      <c r="H40" s="527">
        <v>43707</v>
      </c>
      <c r="I40" s="491">
        <f t="shared" si="0"/>
        <v>45899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620"/>
      <c r="U40" s="620"/>
      <c r="V40" s="620"/>
      <c r="W40" s="620"/>
      <c r="X40" s="620"/>
      <c r="Y40" s="620" t="s">
        <v>2162</v>
      </c>
      <c r="Z40" s="620"/>
      <c r="AA40" s="620"/>
      <c r="AB40" s="620"/>
      <c r="AC40" s="620"/>
      <c r="AD40" s="620"/>
      <c r="AE40" s="620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622"/>
    </row>
    <row r="41" spans="1:53" s="39" customFormat="1" x14ac:dyDescent="0.25">
      <c r="A41" s="28">
        <v>37</v>
      </c>
      <c r="B41" s="41" t="s">
        <v>1351</v>
      </c>
      <c r="C41" s="41" t="s">
        <v>1733</v>
      </c>
      <c r="D41" s="43" t="s">
        <v>1734</v>
      </c>
      <c r="E41" s="44" t="s">
        <v>1735</v>
      </c>
      <c r="F41" s="41" t="s">
        <v>2739</v>
      </c>
      <c r="G41" s="68">
        <v>1205001</v>
      </c>
      <c r="H41" s="527">
        <v>43707</v>
      </c>
      <c r="I41" s="491">
        <f t="shared" si="0"/>
        <v>45899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620"/>
      <c r="U41" s="620"/>
      <c r="V41" s="620"/>
      <c r="W41" s="620"/>
      <c r="X41" s="620"/>
      <c r="Y41" s="620"/>
      <c r="Z41" s="620" t="s">
        <v>2162</v>
      </c>
      <c r="AA41" s="620"/>
      <c r="AB41" s="620"/>
      <c r="AC41" s="620"/>
      <c r="AD41" s="620"/>
      <c r="AE41" s="620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622"/>
    </row>
    <row r="42" spans="1:53" s="39" customFormat="1" x14ac:dyDescent="0.25">
      <c r="A42" s="40">
        <v>38</v>
      </c>
      <c r="B42" s="41" t="s">
        <v>1351</v>
      </c>
      <c r="C42" s="41" t="s">
        <v>1733</v>
      </c>
      <c r="D42" s="43" t="s">
        <v>1734</v>
      </c>
      <c r="E42" s="44" t="s">
        <v>1735</v>
      </c>
      <c r="F42" s="41" t="s">
        <v>2740</v>
      </c>
      <c r="G42" s="68">
        <v>1205001</v>
      </c>
      <c r="H42" s="527">
        <v>43707</v>
      </c>
      <c r="I42" s="491">
        <f t="shared" si="0"/>
        <v>45899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620"/>
      <c r="U42" s="620"/>
      <c r="V42" s="620"/>
      <c r="W42" s="620"/>
      <c r="X42" s="620"/>
      <c r="Y42" s="620"/>
      <c r="Z42" s="620" t="s">
        <v>2162</v>
      </c>
      <c r="AA42" s="620"/>
      <c r="AB42" s="620"/>
      <c r="AC42" s="620"/>
      <c r="AD42" s="620"/>
      <c r="AE42" s="620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622"/>
    </row>
    <row r="43" spans="1:53" s="39" customFormat="1" x14ac:dyDescent="0.25">
      <c r="A43" s="28">
        <v>39</v>
      </c>
      <c r="B43" s="41" t="s">
        <v>1351</v>
      </c>
      <c r="C43" s="41" t="s">
        <v>1733</v>
      </c>
      <c r="D43" s="43" t="s">
        <v>1734</v>
      </c>
      <c r="E43" s="44" t="s">
        <v>1735</v>
      </c>
      <c r="F43" s="41" t="s">
        <v>2741</v>
      </c>
      <c r="G43" s="68">
        <v>1205001</v>
      </c>
      <c r="H43" s="527">
        <v>43707</v>
      </c>
      <c r="I43" s="491">
        <f t="shared" si="0"/>
        <v>45899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620"/>
      <c r="U43" s="620"/>
      <c r="V43" s="620"/>
      <c r="W43" s="620"/>
      <c r="X43" s="620"/>
      <c r="Y43" s="620"/>
      <c r="Z43" s="620"/>
      <c r="AA43" s="620" t="s">
        <v>2162</v>
      </c>
      <c r="AB43" s="620"/>
      <c r="AC43" s="620"/>
      <c r="AD43" s="620"/>
      <c r="AE43" s="620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622"/>
    </row>
    <row r="44" spans="1:53" s="39" customFormat="1" x14ac:dyDescent="0.25">
      <c r="A44" s="40">
        <v>40</v>
      </c>
      <c r="B44" s="41" t="s">
        <v>1351</v>
      </c>
      <c r="C44" s="41" t="s">
        <v>1733</v>
      </c>
      <c r="D44" s="43" t="s">
        <v>1734</v>
      </c>
      <c r="E44" s="44" t="s">
        <v>1735</v>
      </c>
      <c r="F44" s="41" t="s">
        <v>2742</v>
      </c>
      <c r="G44" s="68">
        <v>1205001</v>
      </c>
      <c r="H44" s="527">
        <v>43707</v>
      </c>
      <c r="I44" s="491">
        <f t="shared" si="0"/>
        <v>45899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620"/>
      <c r="U44" s="620"/>
      <c r="V44" s="620"/>
      <c r="W44" s="620"/>
      <c r="X44" s="620"/>
      <c r="Y44" s="620"/>
      <c r="Z44" s="620"/>
      <c r="AA44" s="620" t="s">
        <v>2162</v>
      </c>
      <c r="AB44" s="620"/>
      <c r="AC44" s="620"/>
      <c r="AD44" s="620"/>
      <c r="AE44" s="620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622"/>
    </row>
    <row r="45" spans="1:53" s="39" customFormat="1" x14ac:dyDescent="0.25">
      <c r="A45" s="28">
        <v>41</v>
      </c>
      <c r="B45" s="41" t="s">
        <v>1351</v>
      </c>
      <c r="C45" s="41" t="s">
        <v>1733</v>
      </c>
      <c r="D45" s="43" t="s">
        <v>1734</v>
      </c>
      <c r="E45" s="44" t="s">
        <v>1735</v>
      </c>
      <c r="F45" s="41" t="s">
        <v>2743</v>
      </c>
      <c r="G45" s="68">
        <v>1205001</v>
      </c>
      <c r="H45" s="527">
        <v>43707</v>
      </c>
      <c r="I45" s="491">
        <f t="shared" si="0"/>
        <v>45899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620"/>
      <c r="U45" s="620"/>
      <c r="V45" s="620"/>
      <c r="W45" s="620"/>
      <c r="X45" s="620"/>
      <c r="Y45" s="620"/>
      <c r="Z45" s="620"/>
      <c r="AA45" s="620"/>
      <c r="AB45" s="620" t="s">
        <v>2162</v>
      </c>
      <c r="AC45" s="620"/>
      <c r="AD45" s="620"/>
      <c r="AE45" s="620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622"/>
    </row>
    <row r="46" spans="1:53" s="39" customFormat="1" x14ac:dyDescent="0.25">
      <c r="A46" s="40">
        <v>42</v>
      </c>
      <c r="B46" s="41" t="s">
        <v>1351</v>
      </c>
      <c r="C46" s="41" t="s">
        <v>1733</v>
      </c>
      <c r="D46" s="43" t="s">
        <v>1734</v>
      </c>
      <c r="E46" s="44" t="s">
        <v>1735</v>
      </c>
      <c r="F46" s="41" t="s">
        <v>2744</v>
      </c>
      <c r="G46" s="68">
        <v>1205001</v>
      </c>
      <c r="H46" s="527">
        <v>43707</v>
      </c>
      <c r="I46" s="491">
        <f t="shared" si="0"/>
        <v>45899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620"/>
      <c r="U46" s="620"/>
      <c r="V46" s="620"/>
      <c r="W46" s="620"/>
      <c r="X46" s="620"/>
      <c r="Y46" s="620"/>
      <c r="Z46" s="620"/>
      <c r="AA46" s="620"/>
      <c r="AB46" s="620" t="s">
        <v>2162</v>
      </c>
      <c r="AC46" s="620"/>
      <c r="AD46" s="620"/>
      <c r="AE46" s="620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622"/>
    </row>
    <row r="47" spans="1:53" s="39" customFormat="1" x14ac:dyDescent="0.25">
      <c r="A47" s="28">
        <v>43</v>
      </c>
      <c r="B47" s="41" t="s">
        <v>1351</v>
      </c>
      <c r="C47" s="41" t="s">
        <v>1733</v>
      </c>
      <c r="D47" s="43" t="s">
        <v>1734</v>
      </c>
      <c r="E47" s="44" t="s">
        <v>1735</v>
      </c>
      <c r="F47" s="41" t="s">
        <v>2745</v>
      </c>
      <c r="G47" s="68">
        <v>1205001</v>
      </c>
      <c r="H47" s="527">
        <v>43707</v>
      </c>
      <c r="I47" s="491">
        <f t="shared" si="0"/>
        <v>45899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620"/>
      <c r="U47" s="620"/>
      <c r="V47" s="620"/>
      <c r="W47" s="620"/>
      <c r="X47" s="620"/>
      <c r="Y47" s="620"/>
      <c r="Z47" s="620"/>
      <c r="AA47" s="620"/>
      <c r="AB47" s="620"/>
      <c r="AC47" s="620" t="s">
        <v>2162</v>
      </c>
      <c r="AD47" s="620"/>
      <c r="AE47" s="620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622"/>
    </row>
    <row r="48" spans="1:53" s="39" customFormat="1" x14ac:dyDescent="0.25">
      <c r="A48" s="40">
        <v>44</v>
      </c>
      <c r="B48" s="41" t="s">
        <v>1351</v>
      </c>
      <c r="C48" s="41" t="s">
        <v>1733</v>
      </c>
      <c r="D48" s="43" t="s">
        <v>1734</v>
      </c>
      <c r="E48" s="44" t="s">
        <v>1735</v>
      </c>
      <c r="F48" s="41" t="s">
        <v>2746</v>
      </c>
      <c r="G48" s="68">
        <v>1205001</v>
      </c>
      <c r="H48" s="527">
        <v>43707</v>
      </c>
      <c r="I48" s="491">
        <f t="shared" si="0"/>
        <v>45899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620"/>
      <c r="U48" s="620"/>
      <c r="V48" s="620"/>
      <c r="W48" s="620"/>
      <c r="X48" s="620"/>
      <c r="Y48" s="620"/>
      <c r="Z48" s="620"/>
      <c r="AA48" s="620"/>
      <c r="AB48" s="620"/>
      <c r="AC48" s="620" t="s">
        <v>2162</v>
      </c>
      <c r="AD48" s="620"/>
      <c r="AE48" s="620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622"/>
    </row>
    <row r="49" spans="1:53" s="39" customFormat="1" x14ac:dyDescent="0.25">
      <c r="A49" s="28">
        <v>45</v>
      </c>
      <c r="B49" s="41" t="s">
        <v>1351</v>
      </c>
      <c r="C49" s="41" t="s">
        <v>1733</v>
      </c>
      <c r="D49" s="43" t="s">
        <v>1734</v>
      </c>
      <c r="E49" s="44" t="s">
        <v>1735</v>
      </c>
      <c r="F49" s="41" t="s">
        <v>2747</v>
      </c>
      <c r="G49" s="68">
        <v>1205001</v>
      </c>
      <c r="H49" s="527">
        <v>43707</v>
      </c>
      <c r="I49" s="491">
        <f t="shared" si="0"/>
        <v>45899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620"/>
      <c r="U49" s="620"/>
      <c r="V49" s="620"/>
      <c r="W49" s="620"/>
      <c r="X49" s="620"/>
      <c r="Y49" s="620"/>
      <c r="Z49" s="620"/>
      <c r="AA49" s="620"/>
      <c r="AB49" s="620"/>
      <c r="AC49" s="620"/>
      <c r="AD49" s="620" t="s">
        <v>2162</v>
      </c>
      <c r="AE49" s="620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622"/>
    </row>
    <row r="50" spans="1:53" s="39" customFormat="1" x14ac:dyDescent="0.25">
      <c r="A50" s="40">
        <v>46</v>
      </c>
      <c r="B50" s="41" t="s">
        <v>1351</v>
      </c>
      <c r="C50" s="41" t="s">
        <v>1733</v>
      </c>
      <c r="D50" s="43" t="s">
        <v>1734</v>
      </c>
      <c r="E50" s="44" t="s">
        <v>1735</v>
      </c>
      <c r="F50" s="41" t="s">
        <v>2748</v>
      </c>
      <c r="G50" s="68">
        <v>1205001</v>
      </c>
      <c r="H50" s="527">
        <v>43707</v>
      </c>
      <c r="I50" s="491">
        <f t="shared" si="0"/>
        <v>45899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620"/>
      <c r="U50" s="620"/>
      <c r="V50" s="620"/>
      <c r="W50" s="620"/>
      <c r="X50" s="620"/>
      <c r="Y50" s="620"/>
      <c r="Z50" s="620"/>
      <c r="AA50" s="620"/>
      <c r="AB50" s="620"/>
      <c r="AC50" s="620"/>
      <c r="AD50" s="620" t="s">
        <v>2162</v>
      </c>
      <c r="AE50" s="620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622"/>
    </row>
    <row r="51" spans="1:53" s="39" customFormat="1" ht="18.75" customHeight="1" x14ac:dyDescent="0.25">
      <c r="A51" s="28">
        <v>47</v>
      </c>
      <c r="B51" s="41" t="s">
        <v>1351</v>
      </c>
      <c r="C51" s="41" t="s">
        <v>1733</v>
      </c>
      <c r="D51" s="43" t="s">
        <v>1734</v>
      </c>
      <c r="E51" s="44" t="s">
        <v>1735</v>
      </c>
      <c r="F51" s="41" t="s">
        <v>2749</v>
      </c>
      <c r="G51" s="68">
        <v>1205001</v>
      </c>
      <c r="H51" s="527">
        <v>43707</v>
      </c>
      <c r="I51" s="491">
        <f t="shared" si="0"/>
        <v>45899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620"/>
      <c r="U51" s="620"/>
      <c r="V51" s="620"/>
      <c r="W51" s="620"/>
      <c r="X51" s="620"/>
      <c r="Y51" s="620"/>
      <c r="Z51" s="620"/>
      <c r="AA51" s="620"/>
      <c r="AB51" s="620"/>
      <c r="AC51" s="620"/>
      <c r="AD51" s="620"/>
      <c r="AE51" s="620" t="s">
        <v>2162</v>
      </c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622"/>
    </row>
    <row r="52" spans="1:53" s="39" customFormat="1" ht="18.75" customHeight="1" x14ac:dyDescent="0.25">
      <c r="A52" s="40">
        <v>48</v>
      </c>
      <c r="B52" s="41" t="s">
        <v>1351</v>
      </c>
      <c r="C52" s="41" t="s">
        <v>1733</v>
      </c>
      <c r="D52" s="43" t="s">
        <v>1734</v>
      </c>
      <c r="E52" s="44" t="s">
        <v>1735</v>
      </c>
      <c r="F52" s="41" t="s">
        <v>2750</v>
      </c>
      <c r="G52" s="68">
        <v>1205001</v>
      </c>
      <c r="H52" s="527">
        <v>43707</v>
      </c>
      <c r="I52" s="491">
        <f t="shared" si="0"/>
        <v>45899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620"/>
      <c r="U52" s="620"/>
      <c r="V52" s="620"/>
      <c r="W52" s="620"/>
      <c r="X52" s="620"/>
      <c r="Y52" s="620"/>
      <c r="Z52" s="620"/>
      <c r="AA52" s="620"/>
      <c r="AB52" s="620"/>
      <c r="AC52" s="620"/>
      <c r="AD52" s="620"/>
      <c r="AE52" s="620" t="s">
        <v>2162</v>
      </c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622"/>
    </row>
    <row r="53" spans="1:53" s="39" customFormat="1" x14ac:dyDescent="0.25">
      <c r="A53" s="28">
        <v>49</v>
      </c>
      <c r="B53" s="41" t="s">
        <v>1351</v>
      </c>
      <c r="C53" s="41" t="s">
        <v>1733</v>
      </c>
      <c r="D53" s="43" t="s">
        <v>1734</v>
      </c>
      <c r="E53" s="44" t="s">
        <v>1735</v>
      </c>
      <c r="F53" s="41" t="s">
        <v>2751</v>
      </c>
      <c r="G53" s="68">
        <v>1205001</v>
      </c>
      <c r="H53" s="527">
        <v>43707</v>
      </c>
      <c r="I53" s="491">
        <f t="shared" si="0"/>
        <v>45899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620" t="s">
        <v>2162</v>
      </c>
      <c r="AG53" s="620"/>
      <c r="AH53" s="620"/>
      <c r="AI53" s="620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622"/>
    </row>
    <row r="54" spans="1:53" s="39" customFormat="1" x14ac:dyDescent="0.25">
      <c r="A54" s="40">
        <v>50</v>
      </c>
      <c r="B54" s="41" t="s">
        <v>1351</v>
      </c>
      <c r="C54" s="41" t="s">
        <v>1733</v>
      </c>
      <c r="D54" s="43" t="s">
        <v>1734</v>
      </c>
      <c r="E54" s="44" t="s">
        <v>1735</v>
      </c>
      <c r="F54" s="41" t="s">
        <v>2752</v>
      </c>
      <c r="G54" s="68">
        <v>1205001</v>
      </c>
      <c r="H54" s="527">
        <v>43707</v>
      </c>
      <c r="I54" s="491">
        <f t="shared" si="0"/>
        <v>45899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620" t="s">
        <v>2162</v>
      </c>
      <c r="AG54" s="620"/>
      <c r="AH54" s="620"/>
      <c r="AI54" s="620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622"/>
    </row>
    <row r="55" spans="1:53" s="39" customFormat="1" x14ac:dyDescent="0.25">
      <c r="A55" s="28">
        <v>51</v>
      </c>
      <c r="B55" s="41" t="s">
        <v>1351</v>
      </c>
      <c r="C55" s="41" t="s">
        <v>1733</v>
      </c>
      <c r="D55" s="43" t="s">
        <v>1734</v>
      </c>
      <c r="E55" s="44" t="s">
        <v>1735</v>
      </c>
      <c r="F55" s="41" t="s">
        <v>2753</v>
      </c>
      <c r="G55" s="68">
        <v>1205001</v>
      </c>
      <c r="H55" s="527">
        <v>43707</v>
      </c>
      <c r="I55" s="491">
        <f t="shared" si="0"/>
        <v>45899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620"/>
      <c r="AG55" s="620" t="s">
        <v>2162</v>
      </c>
      <c r="AH55" s="620"/>
      <c r="AI55" s="620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622"/>
    </row>
    <row r="56" spans="1:53" s="39" customFormat="1" x14ac:dyDescent="0.25">
      <c r="A56" s="40">
        <v>52</v>
      </c>
      <c r="B56" s="41" t="s">
        <v>1351</v>
      </c>
      <c r="C56" s="41" t="s">
        <v>1733</v>
      </c>
      <c r="D56" s="43" t="s">
        <v>1734</v>
      </c>
      <c r="E56" s="44" t="s">
        <v>1735</v>
      </c>
      <c r="F56" s="41" t="s">
        <v>2754</v>
      </c>
      <c r="G56" s="68">
        <v>1205001</v>
      </c>
      <c r="H56" s="527">
        <v>43707</v>
      </c>
      <c r="I56" s="491">
        <f t="shared" si="0"/>
        <v>45899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620"/>
      <c r="AG56" s="620" t="s">
        <v>2162</v>
      </c>
      <c r="AH56" s="620"/>
      <c r="AI56" s="620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622"/>
    </row>
    <row r="57" spans="1:53" s="39" customFormat="1" x14ac:dyDescent="0.25">
      <c r="A57" s="28">
        <v>53</v>
      </c>
      <c r="B57" s="41" t="s">
        <v>1351</v>
      </c>
      <c r="C57" s="41" t="s">
        <v>1786</v>
      </c>
      <c r="D57" s="43" t="s">
        <v>1734</v>
      </c>
      <c r="E57" s="44" t="s">
        <v>1735</v>
      </c>
      <c r="F57" s="41" t="s">
        <v>2755</v>
      </c>
      <c r="G57" s="68">
        <v>1205001</v>
      </c>
      <c r="H57" s="527">
        <v>43707</v>
      </c>
      <c r="I57" s="491">
        <f t="shared" si="0"/>
        <v>45899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620"/>
      <c r="AG57" s="620"/>
      <c r="AH57" s="620" t="s">
        <v>2162</v>
      </c>
      <c r="AI57" s="620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622"/>
    </row>
    <row r="58" spans="1:53" s="39" customFormat="1" x14ac:dyDescent="0.25">
      <c r="A58" s="40">
        <v>54</v>
      </c>
      <c r="B58" s="41" t="s">
        <v>1351</v>
      </c>
      <c r="C58" s="41" t="s">
        <v>1733</v>
      </c>
      <c r="D58" s="43" t="s">
        <v>1734</v>
      </c>
      <c r="E58" s="44" t="s">
        <v>1735</v>
      </c>
      <c r="F58" s="41" t="s">
        <v>2756</v>
      </c>
      <c r="G58" s="68">
        <v>1205001</v>
      </c>
      <c r="H58" s="527">
        <v>43707</v>
      </c>
      <c r="I58" s="491">
        <f t="shared" si="0"/>
        <v>45899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620"/>
      <c r="AG58" s="620"/>
      <c r="AH58" s="620" t="s">
        <v>2162</v>
      </c>
      <c r="AI58" s="620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622"/>
    </row>
    <row r="59" spans="1:53" s="39" customFormat="1" x14ac:dyDescent="0.25">
      <c r="A59" s="28">
        <v>55</v>
      </c>
      <c r="B59" s="41" t="s">
        <v>1941</v>
      </c>
      <c r="C59" s="41" t="s">
        <v>1733</v>
      </c>
      <c r="D59" s="43" t="s">
        <v>1734</v>
      </c>
      <c r="E59" s="44" t="s">
        <v>1735</v>
      </c>
      <c r="F59" s="42" t="s">
        <v>2757</v>
      </c>
      <c r="G59" s="68">
        <v>1205001</v>
      </c>
      <c r="H59" s="527">
        <v>44530</v>
      </c>
      <c r="I59" s="491">
        <f t="shared" si="0"/>
        <v>46721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620"/>
      <c r="AG59" s="620"/>
      <c r="AH59" s="620"/>
      <c r="AI59" s="620" t="s">
        <v>2162</v>
      </c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622"/>
    </row>
    <row r="60" spans="1:53" s="39" customFormat="1" x14ac:dyDescent="0.25">
      <c r="A60" s="40">
        <v>56</v>
      </c>
      <c r="B60" s="41" t="s">
        <v>1762</v>
      </c>
      <c r="C60" s="41" t="s">
        <v>1733</v>
      </c>
      <c r="D60" s="43" t="s">
        <v>1734</v>
      </c>
      <c r="E60" s="44" t="s">
        <v>1735</v>
      </c>
      <c r="F60" s="42" t="s">
        <v>2758</v>
      </c>
      <c r="G60" s="68">
        <v>1205001</v>
      </c>
      <c r="H60" s="527">
        <v>45044</v>
      </c>
      <c r="I60" s="491">
        <f t="shared" si="0"/>
        <v>47236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620"/>
      <c r="AG60" s="620"/>
      <c r="AH60" s="620"/>
      <c r="AI60" s="620" t="s">
        <v>2162</v>
      </c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622"/>
    </row>
    <row r="61" spans="1:53" s="39" customFormat="1" ht="21" customHeight="1" x14ac:dyDescent="0.25">
      <c r="A61" s="28">
        <v>57</v>
      </c>
      <c r="B61" s="41" t="s">
        <v>2182</v>
      </c>
      <c r="C61" s="41" t="s">
        <v>1786</v>
      </c>
      <c r="D61" s="43" t="s">
        <v>1734</v>
      </c>
      <c r="E61" s="44" t="s">
        <v>1735</v>
      </c>
      <c r="F61" s="42" t="s">
        <v>2759</v>
      </c>
      <c r="G61" s="68">
        <v>1205001</v>
      </c>
      <c r="H61" s="527">
        <v>45289</v>
      </c>
      <c r="I61" s="491">
        <f t="shared" si="0"/>
        <v>47481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620"/>
      <c r="AG61" s="620"/>
      <c r="AH61" s="620"/>
      <c r="AI61" s="620" t="s">
        <v>2162</v>
      </c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622"/>
    </row>
    <row r="62" spans="1:53" s="39" customFormat="1" x14ac:dyDescent="0.25">
      <c r="A62" s="40">
        <v>58</v>
      </c>
      <c r="B62" s="41" t="s">
        <v>1908</v>
      </c>
      <c r="C62" s="41" t="s">
        <v>1786</v>
      </c>
      <c r="D62" s="43" t="s">
        <v>1734</v>
      </c>
      <c r="E62" s="44" t="s">
        <v>1735</v>
      </c>
      <c r="F62" s="42" t="s">
        <v>2760</v>
      </c>
      <c r="G62" s="68">
        <v>1205001</v>
      </c>
      <c r="H62" s="527">
        <v>45289</v>
      </c>
      <c r="I62" s="491">
        <f t="shared" si="0"/>
        <v>47481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620"/>
      <c r="AG62" s="620"/>
      <c r="AH62" s="620"/>
      <c r="AI62" s="620"/>
      <c r="AJ62" s="620" t="s">
        <v>2162</v>
      </c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622"/>
    </row>
    <row r="63" spans="1:53" s="39" customFormat="1" ht="21" customHeight="1" x14ac:dyDescent="0.25">
      <c r="A63" s="28">
        <v>59</v>
      </c>
      <c r="B63" s="41" t="s">
        <v>1798</v>
      </c>
      <c r="C63" s="41" t="s">
        <v>1786</v>
      </c>
      <c r="D63" s="43" t="s">
        <v>1734</v>
      </c>
      <c r="E63" s="44" t="s">
        <v>1735</v>
      </c>
      <c r="F63" s="42" t="s">
        <v>2761</v>
      </c>
      <c r="G63" s="68">
        <v>1205001</v>
      </c>
      <c r="H63" s="527">
        <v>45565</v>
      </c>
      <c r="I63" s="491">
        <f t="shared" si="0"/>
        <v>47756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620"/>
      <c r="AG63" s="620"/>
      <c r="AH63" s="620"/>
      <c r="AI63" s="620"/>
      <c r="AJ63" s="620" t="s">
        <v>2162</v>
      </c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622"/>
    </row>
    <row r="64" spans="1:53" s="39" customFormat="1" ht="21" customHeight="1" x14ac:dyDescent="0.25">
      <c r="A64" s="40">
        <v>60</v>
      </c>
      <c r="B64" s="41" t="s">
        <v>1804</v>
      </c>
      <c r="C64" s="41" t="s">
        <v>1786</v>
      </c>
      <c r="D64" s="43" t="s">
        <v>1734</v>
      </c>
      <c r="E64" s="44" t="s">
        <v>1735</v>
      </c>
      <c r="F64" s="42" t="s">
        <v>2762</v>
      </c>
      <c r="G64" s="68">
        <v>1205001</v>
      </c>
      <c r="H64" s="527">
        <v>45565</v>
      </c>
      <c r="I64" s="491">
        <f t="shared" si="0"/>
        <v>47756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620"/>
      <c r="AG64" s="620"/>
      <c r="AH64" s="620"/>
      <c r="AI64" s="620"/>
      <c r="AJ64" s="37"/>
      <c r="AK64" s="620" t="s">
        <v>2162</v>
      </c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622"/>
    </row>
    <row r="65" spans="1:53" s="39" customFormat="1" ht="21" customHeight="1" x14ac:dyDescent="0.25">
      <c r="A65" s="28">
        <v>61</v>
      </c>
      <c r="B65" s="41" t="s">
        <v>1809</v>
      </c>
      <c r="C65" s="41" t="s">
        <v>1786</v>
      </c>
      <c r="D65" s="43" t="s">
        <v>1734</v>
      </c>
      <c r="E65" s="44" t="s">
        <v>1735</v>
      </c>
      <c r="F65" s="42" t="s">
        <v>2763</v>
      </c>
      <c r="G65" s="68">
        <v>1205001</v>
      </c>
      <c r="H65" s="527">
        <v>45565</v>
      </c>
      <c r="I65" s="491">
        <f t="shared" si="0"/>
        <v>47756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620"/>
      <c r="AG65" s="620"/>
      <c r="AH65" s="620"/>
      <c r="AI65" s="620"/>
      <c r="AJ65" s="37"/>
      <c r="AK65" s="620" t="s">
        <v>2162</v>
      </c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622"/>
    </row>
    <row r="66" spans="1:53" s="39" customFormat="1" x14ac:dyDescent="0.25">
      <c r="A66" s="40">
        <v>62</v>
      </c>
      <c r="B66" s="41" t="s">
        <v>1732</v>
      </c>
      <c r="C66" s="41" t="s">
        <v>1733</v>
      </c>
      <c r="D66" s="43" t="s">
        <v>1734</v>
      </c>
      <c r="E66" s="44" t="s">
        <v>1735</v>
      </c>
      <c r="F66" s="42" t="s">
        <v>2764</v>
      </c>
      <c r="G66" s="68">
        <v>1205001</v>
      </c>
      <c r="H66" s="527">
        <v>45596</v>
      </c>
      <c r="I66" s="491">
        <f t="shared" si="0"/>
        <v>47787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620"/>
      <c r="AG66" s="620"/>
      <c r="AH66" s="620"/>
      <c r="AI66" s="620"/>
      <c r="AJ66" s="37"/>
      <c r="AK66" s="37"/>
      <c r="AL66" s="620" t="s">
        <v>2162</v>
      </c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622"/>
    </row>
    <row r="67" spans="1:53" s="39" customFormat="1" x14ac:dyDescent="0.25">
      <c r="A67" s="28">
        <v>63</v>
      </c>
      <c r="B67" s="41" t="s">
        <v>1744</v>
      </c>
      <c r="C67" s="41" t="s">
        <v>1733</v>
      </c>
      <c r="D67" s="43" t="s">
        <v>1734</v>
      </c>
      <c r="E67" s="44" t="s">
        <v>1735</v>
      </c>
      <c r="F67" s="42" t="s">
        <v>2765</v>
      </c>
      <c r="G67" s="68">
        <v>1205001</v>
      </c>
      <c r="H67" s="527">
        <v>45596</v>
      </c>
      <c r="I67" s="491">
        <f t="shared" si="0"/>
        <v>47787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620"/>
      <c r="AG67" s="620"/>
      <c r="AH67" s="620"/>
      <c r="AI67" s="620"/>
      <c r="AJ67" s="37"/>
      <c r="AK67" s="37"/>
      <c r="AL67" s="620" t="s">
        <v>2162</v>
      </c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622"/>
    </row>
    <row r="68" spans="1:53" s="39" customFormat="1" x14ac:dyDescent="0.25">
      <c r="A68" s="40">
        <v>64</v>
      </c>
      <c r="B68" s="41" t="s">
        <v>1749</v>
      </c>
      <c r="C68" s="41" t="s">
        <v>1733</v>
      </c>
      <c r="D68" s="43" t="s">
        <v>1734</v>
      </c>
      <c r="E68" s="44" t="s">
        <v>1735</v>
      </c>
      <c r="F68" s="42" t="s">
        <v>2766</v>
      </c>
      <c r="G68" s="68">
        <v>1205001</v>
      </c>
      <c r="H68" s="527">
        <v>45625</v>
      </c>
      <c r="I68" s="491">
        <f t="shared" si="0"/>
        <v>47816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620"/>
      <c r="AG68" s="620"/>
      <c r="AH68" s="620"/>
      <c r="AI68" s="620"/>
      <c r="AJ68" s="37"/>
      <c r="AK68" s="37"/>
      <c r="AL68" s="37"/>
      <c r="AM68" s="620" t="s">
        <v>2162</v>
      </c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622"/>
    </row>
    <row r="69" spans="1:53" s="39" customFormat="1" x14ac:dyDescent="0.25">
      <c r="A69" s="28">
        <v>65</v>
      </c>
      <c r="B69" s="41" t="s">
        <v>1769</v>
      </c>
      <c r="C69" s="41" t="s">
        <v>1733</v>
      </c>
      <c r="D69" s="43" t="s">
        <v>1734</v>
      </c>
      <c r="E69" s="44" t="s">
        <v>1735</v>
      </c>
      <c r="F69" s="42" t="s">
        <v>2767</v>
      </c>
      <c r="G69" s="68">
        <v>1205001</v>
      </c>
      <c r="H69" s="527">
        <v>45625</v>
      </c>
      <c r="I69" s="491">
        <f t="shared" ref="I69:I97" si="1">EDATE(H69,72)</f>
        <v>47816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620"/>
      <c r="AG69" s="620"/>
      <c r="AH69" s="620"/>
      <c r="AI69" s="620"/>
      <c r="AJ69" s="37"/>
      <c r="AK69" s="37"/>
      <c r="AL69" s="37"/>
      <c r="AM69" s="620" t="s">
        <v>2162</v>
      </c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622"/>
    </row>
    <row r="70" spans="1:53" s="39" customFormat="1" x14ac:dyDescent="0.25">
      <c r="A70" s="40">
        <v>66</v>
      </c>
      <c r="B70" s="41" t="s">
        <v>1785</v>
      </c>
      <c r="C70" s="41" t="s">
        <v>1786</v>
      </c>
      <c r="D70" s="43" t="s">
        <v>1734</v>
      </c>
      <c r="E70" s="44" t="s">
        <v>1735</v>
      </c>
      <c r="F70" s="42" t="s">
        <v>2768</v>
      </c>
      <c r="G70" s="68">
        <v>1205001</v>
      </c>
      <c r="H70" s="527">
        <v>45625</v>
      </c>
      <c r="I70" s="491">
        <f t="shared" si="1"/>
        <v>47816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620"/>
      <c r="AG70" s="620"/>
      <c r="AH70" s="620"/>
      <c r="AI70" s="620"/>
      <c r="AJ70" s="37"/>
      <c r="AK70" s="37"/>
      <c r="AL70" s="37"/>
      <c r="AM70" s="37"/>
      <c r="AN70" s="620" t="s">
        <v>2162</v>
      </c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622"/>
    </row>
    <row r="71" spans="1:53" s="39" customFormat="1" x14ac:dyDescent="0.25">
      <c r="A71" s="28">
        <v>67</v>
      </c>
      <c r="B71" s="41" t="s">
        <v>1920</v>
      </c>
      <c r="C71" s="41" t="s">
        <v>1786</v>
      </c>
      <c r="D71" s="43" t="s">
        <v>1734</v>
      </c>
      <c r="E71" s="44" t="s">
        <v>1735</v>
      </c>
      <c r="F71" s="42" t="s">
        <v>2769</v>
      </c>
      <c r="G71" s="68">
        <v>1205001</v>
      </c>
      <c r="H71" s="527">
        <v>45625</v>
      </c>
      <c r="I71" s="491">
        <f t="shared" si="1"/>
        <v>47816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620"/>
      <c r="AG71" s="620"/>
      <c r="AH71" s="620"/>
      <c r="AI71" s="620"/>
      <c r="AJ71" s="37"/>
      <c r="AK71" s="37"/>
      <c r="AL71" s="37"/>
      <c r="AM71" s="37"/>
      <c r="AN71" s="620" t="s">
        <v>2162</v>
      </c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622"/>
    </row>
    <row r="72" spans="1:53" s="39" customFormat="1" ht="21" customHeight="1" x14ac:dyDescent="0.25">
      <c r="A72" s="40">
        <v>68</v>
      </c>
      <c r="B72" s="41" t="s">
        <v>1813</v>
      </c>
      <c r="C72" s="41" t="s">
        <v>1786</v>
      </c>
      <c r="D72" s="43" t="s">
        <v>1734</v>
      </c>
      <c r="E72" s="44" t="s">
        <v>1735</v>
      </c>
      <c r="F72" s="42" t="s">
        <v>2770</v>
      </c>
      <c r="G72" s="68">
        <v>1205001</v>
      </c>
      <c r="H72" s="527">
        <v>45688</v>
      </c>
      <c r="I72" s="491">
        <f t="shared" si="1"/>
        <v>47879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620"/>
      <c r="AG72" s="620"/>
      <c r="AH72" s="620"/>
      <c r="AI72" s="620"/>
      <c r="AJ72" s="37"/>
      <c r="AK72" s="37"/>
      <c r="AL72" s="37"/>
      <c r="AM72" s="37"/>
      <c r="AN72" s="37"/>
      <c r="AO72" s="620" t="s">
        <v>2162</v>
      </c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622"/>
    </row>
    <row r="73" spans="1:53" s="39" customFormat="1" x14ac:dyDescent="0.25">
      <c r="A73" s="28">
        <v>69</v>
      </c>
      <c r="B73" s="41" t="s">
        <v>1827</v>
      </c>
      <c r="C73" s="41" t="s">
        <v>1786</v>
      </c>
      <c r="D73" s="43" t="s">
        <v>1734</v>
      </c>
      <c r="E73" s="44" t="s">
        <v>1735</v>
      </c>
      <c r="F73" s="42" t="s">
        <v>2771</v>
      </c>
      <c r="G73" s="68">
        <v>1205001</v>
      </c>
      <c r="H73" s="527">
        <v>45688</v>
      </c>
      <c r="I73" s="491">
        <f t="shared" si="1"/>
        <v>47879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620"/>
      <c r="AG73" s="620"/>
      <c r="AH73" s="620"/>
      <c r="AI73" s="620"/>
      <c r="AJ73" s="37"/>
      <c r="AK73" s="37"/>
      <c r="AL73" s="37"/>
      <c r="AM73" s="37"/>
      <c r="AN73" s="37"/>
      <c r="AO73" s="620" t="s">
        <v>2162</v>
      </c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622"/>
    </row>
    <row r="74" spans="1:53" s="39" customFormat="1" x14ac:dyDescent="0.25">
      <c r="A74" s="40">
        <v>70</v>
      </c>
      <c r="B74" s="41" t="s">
        <v>2008</v>
      </c>
      <c r="C74" s="41" t="s">
        <v>1786</v>
      </c>
      <c r="D74" s="43" t="s">
        <v>1734</v>
      </c>
      <c r="E74" s="44" t="s">
        <v>1735</v>
      </c>
      <c r="F74" s="41" t="s">
        <v>2772</v>
      </c>
      <c r="G74" s="68">
        <v>1205001</v>
      </c>
      <c r="H74" s="527">
        <v>45713</v>
      </c>
      <c r="I74" s="491">
        <f t="shared" si="1"/>
        <v>47904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620"/>
      <c r="AG74" s="620"/>
      <c r="AH74" s="620"/>
      <c r="AI74" s="620"/>
      <c r="AJ74" s="37"/>
      <c r="AK74" s="37"/>
      <c r="AL74" s="37"/>
      <c r="AM74" s="37"/>
      <c r="AN74" s="37"/>
      <c r="AO74" s="37"/>
      <c r="AP74" s="620" t="s">
        <v>2162</v>
      </c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622"/>
    </row>
    <row r="75" spans="1:53" s="39" customFormat="1" x14ac:dyDescent="0.25">
      <c r="A75" s="28">
        <v>71</v>
      </c>
      <c r="B75" s="41" t="s">
        <v>2013</v>
      </c>
      <c r="C75" s="41" t="s">
        <v>1786</v>
      </c>
      <c r="D75" s="43" t="s">
        <v>1734</v>
      </c>
      <c r="E75" s="44" t="s">
        <v>1735</v>
      </c>
      <c r="F75" s="41" t="s">
        <v>2773</v>
      </c>
      <c r="G75" s="68">
        <v>1205001</v>
      </c>
      <c r="H75" s="527">
        <v>45713</v>
      </c>
      <c r="I75" s="491">
        <f t="shared" si="1"/>
        <v>47904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620"/>
      <c r="AG75" s="620"/>
      <c r="AH75" s="620"/>
      <c r="AI75" s="620"/>
      <c r="AJ75" s="37"/>
      <c r="AK75" s="37"/>
      <c r="AL75" s="37"/>
      <c r="AM75" s="37"/>
      <c r="AN75" s="37"/>
      <c r="AO75" s="37"/>
      <c r="AP75" s="620" t="s">
        <v>2162</v>
      </c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622"/>
    </row>
    <row r="76" spans="1:53" s="39" customFormat="1" x14ac:dyDescent="0.25">
      <c r="A76" s="40">
        <v>72</v>
      </c>
      <c r="B76" s="41" t="s">
        <v>1792</v>
      </c>
      <c r="C76" s="41" t="s">
        <v>1786</v>
      </c>
      <c r="D76" s="43" t="s">
        <v>1734</v>
      </c>
      <c r="E76" s="44" t="s">
        <v>1735</v>
      </c>
      <c r="F76" s="42" t="s">
        <v>2774</v>
      </c>
      <c r="G76" s="68">
        <v>1205001</v>
      </c>
      <c r="H76" s="527">
        <v>45716</v>
      </c>
      <c r="I76" s="491">
        <f t="shared" si="1"/>
        <v>47907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620"/>
      <c r="AG76" s="620"/>
      <c r="AH76" s="620"/>
      <c r="AI76" s="620"/>
      <c r="AJ76" s="37"/>
      <c r="AK76" s="37"/>
      <c r="AL76" s="37"/>
      <c r="AM76" s="37"/>
      <c r="AN76" s="37"/>
      <c r="AO76" s="37"/>
      <c r="AP76" s="37"/>
      <c r="AQ76" s="620" t="s">
        <v>2162</v>
      </c>
      <c r="AR76" s="37"/>
      <c r="AS76" s="37"/>
      <c r="AT76" s="37"/>
      <c r="AU76" s="37"/>
      <c r="AV76" s="37"/>
      <c r="AW76" s="37"/>
      <c r="AX76" s="37"/>
      <c r="AY76" s="37"/>
      <c r="AZ76" s="37"/>
      <c r="BA76" s="622"/>
    </row>
    <row r="77" spans="1:53" s="39" customFormat="1" x14ac:dyDescent="0.25">
      <c r="A77" s="28">
        <v>73</v>
      </c>
      <c r="B77" s="41" t="s">
        <v>2141</v>
      </c>
      <c r="C77" s="41" t="s">
        <v>1786</v>
      </c>
      <c r="D77" s="43" t="s">
        <v>1734</v>
      </c>
      <c r="E77" s="44" t="s">
        <v>1735</v>
      </c>
      <c r="F77" s="42" t="s">
        <v>2775</v>
      </c>
      <c r="G77" s="68">
        <v>1205001</v>
      </c>
      <c r="H77" s="527">
        <v>45716</v>
      </c>
      <c r="I77" s="491">
        <f t="shared" si="1"/>
        <v>47907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620" t="s">
        <v>2162</v>
      </c>
      <c r="AR77" s="37"/>
      <c r="AS77" s="37"/>
      <c r="AT77" s="37"/>
      <c r="AU77" s="37"/>
      <c r="AV77" s="37"/>
      <c r="AW77" s="37"/>
      <c r="AX77" s="37"/>
      <c r="AY77" s="37"/>
      <c r="AZ77" s="37"/>
      <c r="BA77" s="622"/>
    </row>
    <row r="78" spans="1:53" s="39" customFormat="1" x14ac:dyDescent="0.25">
      <c r="A78" s="40">
        <v>74</v>
      </c>
      <c r="B78" s="41" t="s">
        <v>1877</v>
      </c>
      <c r="C78" s="41" t="s">
        <v>1786</v>
      </c>
      <c r="D78" s="43" t="s">
        <v>1734</v>
      </c>
      <c r="E78" s="44" t="s">
        <v>1735</v>
      </c>
      <c r="F78" s="42" t="s">
        <v>2776</v>
      </c>
      <c r="G78" s="68">
        <v>1205001</v>
      </c>
      <c r="H78" s="527">
        <v>45716</v>
      </c>
      <c r="I78" s="491">
        <f t="shared" si="1"/>
        <v>47907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620" t="s">
        <v>2162</v>
      </c>
      <c r="AS78" s="37"/>
      <c r="AT78" s="37"/>
      <c r="AU78" s="37"/>
      <c r="AV78" s="37"/>
      <c r="AW78" s="37"/>
      <c r="AX78" s="37"/>
      <c r="AY78" s="37"/>
      <c r="AZ78" s="37"/>
      <c r="BA78" s="622"/>
    </row>
    <row r="79" spans="1:53" s="39" customFormat="1" x14ac:dyDescent="0.25">
      <c r="A79" s="28">
        <v>75</v>
      </c>
      <c r="B79" s="41" t="s">
        <v>1915</v>
      </c>
      <c r="C79" s="41" t="s">
        <v>2017</v>
      </c>
      <c r="D79" s="43" t="s">
        <v>1734</v>
      </c>
      <c r="E79" s="44" t="s">
        <v>1735</v>
      </c>
      <c r="F79" s="41" t="s">
        <v>2777</v>
      </c>
      <c r="G79" s="68">
        <v>1205001</v>
      </c>
      <c r="H79" s="527">
        <v>45716</v>
      </c>
      <c r="I79" s="491">
        <f t="shared" si="1"/>
        <v>47907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620" t="s">
        <v>2162</v>
      </c>
      <c r="AS79" s="37"/>
      <c r="AT79" s="37"/>
      <c r="AU79" s="37"/>
      <c r="AV79" s="37"/>
      <c r="AW79" s="37"/>
      <c r="AX79" s="37"/>
      <c r="AY79" s="37"/>
      <c r="AZ79" s="37"/>
      <c r="BA79" s="622"/>
    </row>
    <row r="80" spans="1:53" s="39" customFormat="1" x14ac:dyDescent="0.25">
      <c r="A80" s="40">
        <v>76</v>
      </c>
      <c r="B80" s="337" t="s">
        <v>2029</v>
      </c>
      <c r="C80" s="337" t="s">
        <v>1733</v>
      </c>
      <c r="D80" s="338" t="s">
        <v>1734</v>
      </c>
      <c r="E80" s="339" t="s">
        <v>1735</v>
      </c>
      <c r="F80" s="59" t="s">
        <v>2778</v>
      </c>
      <c r="G80" s="341">
        <v>1205001</v>
      </c>
      <c r="H80" s="527">
        <v>45777</v>
      </c>
      <c r="I80" s="491">
        <f t="shared" si="1"/>
        <v>47968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620" t="s">
        <v>2162</v>
      </c>
      <c r="AT80" s="37"/>
      <c r="AU80" s="37"/>
      <c r="AV80" s="37"/>
      <c r="AW80" s="37"/>
      <c r="AX80" s="37"/>
      <c r="AY80" s="37"/>
      <c r="AZ80" s="37"/>
      <c r="BA80" s="622"/>
    </row>
    <row r="81" spans="1:53" s="39" customFormat="1" ht="21.75" customHeight="1" x14ac:dyDescent="0.25">
      <c r="A81" s="28">
        <v>77</v>
      </c>
      <c r="B81" s="41" t="s">
        <v>1774</v>
      </c>
      <c r="C81" s="41" t="s">
        <v>1733</v>
      </c>
      <c r="D81" s="43" t="s">
        <v>1734</v>
      </c>
      <c r="E81" s="44" t="s">
        <v>1735</v>
      </c>
      <c r="F81" s="42" t="s">
        <v>2779</v>
      </c>
      <c r="G81" s="68">
        <v>1205001</v>
      </c>
      <c r="H81" s="527">
        <v>45777</v>
      </c>
      <c r="I81" s="491">
        <f t="shared" si="1"/>
        <v>47968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620" t="s">
        <v>2162</v>
      </c>
      <c r="AT81" s="37"/>
      <c r="AU81" s="37"/>
      <c r="AV81" s="37"/>
      <c r="AW81" s="37"/>
      <c r="AX81" s="37"/>
      <c r="AY81" s="37"/>
      <c r="AZ81" s="37"/>
      <c r="BA81" s="622"/>
    </row>
    <row r="82" spans="1:53" s="39" customFormat="1" ht="19.5" customHeight="1" x14ac:dyDescent="0.25">
      <c r="A82" s="40">
        <v>78</v>
      </c>
      <c r="B82" s="41" t="s">
        <v>1780</v>
      </c>
      <c r="C82" s="41" t="s">
        <v>1733</v>
      </c>
      <c r="D82" s="43" t="s">
        <v>1734</v>
      </c>
      <c r="E82" s="44" t="s">
        <v>1735</v>
      </c>
      <c r="F82" s="42" t="s">
        <v>2780</v>
      </c>
      <c r="G82" s="68">
        <v>1205001</v>
      </c>
      <c r="H82" s="527">
        <v>45777</v>
      </c>
      <c r="I82" s="491">
        <f t="shared" si="1"/>
        <v>47968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620" t="s">
        <v>2162</v>
      </c>
      <c r="AU82" s="37"/>
      <c r="AV82" s="37"/>
      <c r="AW82" s="37"/>
      <c r="AX82" s="37"/>
      <c r="AY82" s="37"/>
      <c r="AZ82" s="37"/>
      <c r="BA82" s="622"/>
    </row>
    <row r="83" spans="1:53" s="39" customFormat="1" ht="18.75" customHeight="1" x14ac:dyDescent="0.25">
      <c r="A83" s="28">
        <v>79</v>
      </c>
      <c r="B83" s="41" t="s">
        <v>1996</v>
      </c>
      <c r="C83" s="41" t="s">
        <v>1786</v>
      </c>
      <c r="D83" s="43" t="s">
        <v>1734</v>
      </c>
      <c r="E83" s="44" t="s">
        <v>1735</v>
      </c>
      <c r="F83" s="41" t="s">
        <v>2781</v>
      </c>
      <c r="G83" s="68">
        <v>1205001</v>
      </c>
      <c r="H83" s="527">
        <v>45777</v>
      </c>
      <c r="I83" s="491">
        <f t="shared" si="1"/>
        <v>47968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620" t="s">
        <v>2162</v>
      </c>
      <c r="AU83" s="37"/>
      <c r="AV83" s="37"/>
      <c r="AW83" s="37"/>
      <c r="AX83" s="37"/>
      <c r="AY83" s="37"/>
      <c r="AZ83" s="37"/>
      <c r="BA83" s="622"/>
    </row>
    <row r="84" spans="1:53" s="39" customFormat="1" ht="18.75" customHeight="1" x14ac:dyDescent="0.25">
      <c r="A84" s="40">
        <v>80</v>
      </c>
      <c r="B84" s="41" t="s">
        <v>2185</v>
      </c>
      <c r="C84" s="41" t="s">
        <v>1786</v>
      </c>
      <c r="D84" s="43" t="s">
        <v>1734</v>
      </c>
      <c r="E84" s="44" t="s">
        <v>1735</v>
      </c>
      <c r="F84" s="41" t="s">
        <v>2782</v>
      </c>
      <c r="G84" s="68">
        <v>1205001</v>
      </c>
      <c r="H84" s="527">
        <v>45777</v>
      </c>
      <c r="I84" s="491">
        <f t="shared" si="1"/>
        <v>47968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620" t="s">
        <v>2162</v>
      </c>
      <c r="AV84" s="37"/>
      <c r="AW84" s="37"/>
      <c r="AX84" s="37"/>
      <c r="AY84" s="37"/>
      <c r="AZ84" s="37"/>
      <c r="BA84" s="622"/>
    </row>
    <row r="85" spans="1:53" s="39" customFormat="1" x14ac:dyDescent="0.25">
      <c r="A85" s="28">
        <v>81</v>
      </c>
      <c r="B85" s="41" t="s">
        <v>2029</v>
      </c>
      <c r="C85" s="41" t="s">
        <v>1786</v>
      </c>
      <c r="D85" s="43" t="s">
        <v>1734</v>
      </c>
      <c r="E85" s="44" t="s">
        <v>1735</v>
      </c>
      <c r="F85" s="41" t="s">
        <v>2783</v>
      </c>
      <c r="G85" s="68">
        <v>1205001</v>
      </c>
      <c r="H85" s="527">
        <v>45777</v>
      </c>
      <c r="I85" s="491">
        <f t="shared" si="1"/>
        <v>47968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620" t="s">
        <v>2162</v>
      </c>
      <c r="AV85" s="37"/>
      <c r="AW85" s="37"/>
      <c r="AX85" s="37"/>
      <c r="AY85" s="37"/>
      <c r="AZ85" s="37"/>
      <c r="BA85" s="622"/>
    </row>
    <row r="86" spans="1:53" s="39" customFormat="1" x14ac:dyDescent="0.25">
      <c r="A86" s="40">
        <v>82</v>
      </c>
      <c r="B86" s="41" t="s">
        <v>2001</v>
      </c>
      <c r="C86" s="41" t="s">
        <v>1786</v>
      </c>
      <c r="D86" s="43" t="s">
        <v>1734</v>
      </c>
      <c r="E86" s="44" t="s">
        <v>1735</v>
      </c>
      <c r="F86" s="41" t="s">
        <v>2784</v>
      </c>
      <c r="G86" s="68">
        <v>1205001</v>
      </c>
      <c r="H86" s="527">
        <v>45777</v>
      </c>
      <c r="I86" s="491">
        <f t="shared" si="1"/>
        <v>47968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620" t="s">
        <v>2162</v>
      </c>
      <c r="AW86" s="37"/>
      <c r="AX86" s="37"/>
      <c r="AY86" s="37"/>
      <c r="AZ86" s="37"/>
      <c r="BA86" s="622"/>
    </row>
    <row r="87" spans="1:53" s="39" customFormat="1" x14ac:dyDescent="0.25">
      <c r="A87" s="28">
        <v>83</v>
      </c>
      <c r="B87" s="41" t="s">
        <v>2185</v>
      </c>
      <c r="C87" s="41" t="s">
        <v>1733</v>
      </c>
      <c r="D87" s="43" t="s">
        <v>1734</v>
      </c>
      <c r="E87" s="44" t="s">
        <v>1735</v>
      </c>
      <c r="F87" s="41" t="s">
        <v>2785</v>
      </c>
      <c r="G87" s="68">
        <v>1205001</v>
      </c>
      <c r="H87" s="527">
        <v>45777</v>
      </c>
      <c r="I87" s="491">
        <f t="shared" si="1"/>
        <v>47968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620" t="s">
        <v>2162</v>
      </c>
      <c r="AW87" s="37"/>
      <c r="AX87" s="37"/>
      <c r="AY87" s="37"/>
      <c r="AZ87" s="37"/>
      <c r="BA87" s="622"/>
    </row>
    <row r="88" spans="1:53" s="39" customFormat="1" ht="18.75" customHeight="1" x14ac:dyDescent="0.3">
      <c r="A88" s="40">
        <v>84</v>
      </c>
      <c r="B88" s="189" t="s">
        <v>1974</v>
      </c>
      <c r="C88" s="41" t="s">
        <v>1975</v>
      </c>
      <c r="D88" s="43" t="s">
        <v>1734</v>
      </c>
      <c r="E88" s="44" t="s">
        <v>1735</v>
      </c>
      <c r="F88" s="41" t="s">
        <v>2786</v>
      </c>
      <c r="G88" s="68">
        <v>1205001</v>
      </c>
      <c r="H88" s="527">
        <v>45869</v>
      </c>
      <c r="I88" s="491">
        <f t="shared" si="1"/>
        <v>48060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620" t="s">
        <v>2162</v>
      </c>
      <c r="AX88" s="37"/>
      <c r="AY88" s="37"/>
      <c r="AZ88" s="37"/>
      <c r="BA88" s="622"/>
    </row>
    <row r="89" spans="1:53" s="39" customFormat="1" ht="18.75" customHeight="1" x14ac:dyDescent="0.3">
      <c r="A89" s="28">
        <v>85</v>
      </c>
      <c r="B89" s="189" t="s">
        <v>1980</v>
      </c>
      <c r="C89" s="41" t="s">
        <v>1975</v>
      </c>
      <c r="D89" s="43" t="s">
        <v>1734</v>
      </c>
      <c r="E89" s="44" t="s">
        <v>1735</v>
      </c>
      <c r="F89" s="41" t="s">
        <v>2787</v>
      </c>
      <c r="G89" s="68">
        <v>1205001</v>
      </c>
      <c r="H89" s="527">
        <v>45869</v>
      </c>
      <c r="I89" s="491">
        <f t="shared" si="1"/>
        <v>48060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620" t="s">
        <v>2162</v>
      </c>
      <c r="AX89" s="37"/>
      <c r="AY89" s="37"/>
      <c r="AZ89" s="37"/>
      <c r="BA89" s="622"/>
    </row>
    <row r="90" spans="1:53" s="39" customFormat="1" x14ac:dyDescent="0.25">
      <c r="A90" s="40">
        <v>86</v>
      </c>
      <c r="B90" s="41" t="s">
        <v>1819</v>
      </c>
      <c r="C90" s="41" t="s">
        <v>1733</v>
      </c>
      <c r="D90" s="43" t="s">
        <v>1734</v>
      </c>
      <c r="E90" s="44" t="s">
        <v>1735</v>
      </c>
      <c r="F90" s="42" t="s">
        <v>2788</v>
      </c>
      <c r="G90" s="68">
        <v>1205001</v>
      </c>
      <c r="H90" s="527">
        <v>45902</v>
      </c>
      <c r="I90" s="491">
        <f t="shared" si="1"/>
        <v>48093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620" t="s">
        <v>2162</v>
      </c>
      <c r="AY90" s="37"/>
      <c r="AZ90" s="37"/>
      <c r="BA90" s="622"/>
    </row>
    <row r="91" spans="1:53" s="39" customFormat="1" x14ac:dyDescent="0.25">
      <c r="A91" s="28">
        <v>87</v>
      </c>
      <c r="B91" s="41" t="s">
        <v>1819</v>
      </c>
      <c r="C91" s="41" t="s">
        <v>1733</v>
      </c>
      <c r="D91" s="43" t="s">
        <v>1734</v>
      </c>
      <c r="E91" s="44" t="s">
        <v>1735</v>
      </c>
      <c r="F91" s="42" t="s">
        <v>2789</v>
      </c>
      <c r="G91" s="68">
        <v>1205001</v>
      </c>
      <c r="H91" s="527">
        <v>45902</v>
      </c>
      <c r="I91" s="491">
        <f t="shared" si="1"/>
        <v>48093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620" t="s">
        <v>2162</v>
      </c>
      <c r="AY91" s="37"/>
      <c r="AZ91" s="37"/>
      <c r="BA91" s="622"/>
    </row>
    <row r="92" spans="1:53" s="39" customFormat="1" x14ac:dyDescent="0.25">
      <c r="A92" s="40">
        <v>88</v>
      </c>
      <c r="B92" s="41" t="s">
        <v>1819</v>
      </c>
      <c r="C92" s="41" t="s">
        <v>1733</v>
      </c>
      <c r="D92" s="43" t="s">
        <v>1734</v>
      </c>
      <c r="E92" s="44" t="s">
        <v>1735</v>
      </c>
      <c r="F92" s="42" t="s">
        <v>2790</v>
      </c>
      <c r="G92" s="68">
        <v>1205001</v>
      </c>
      <c r="H92" s="527">
        <v>45902</v>
      </c>
      <c r="I92" s="491">
        <f t="shared" si="1"/>
        <v>48093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620" t="s">
        <v>2162</v>
      </c>
      <c r="AZ92" s="37"/>
      <c r="BA92" s="622"/>
    </row>
    <row r="93" spans="1:53" s="39" customFormat="1" ht="18.75" customHeight="1" x14ac:dyDescent="0.25">
      <c r="A93" s="28">
        <v>89</v>
      </c>
      <c r="B93" s="41" t="s">
        <v>1819</v>
      </c>
      <c r="C93" s="41" t="s">
        <v>1733</v>
      </c>
      <c r="D93" s="43" t="s">
        <v>1734</v>
      </c>
      <c r="E93" s="44" t="s">
        <v>1735</v>
      </c>
      <c r="F93" s="42" t="s">
        <v>2791</v>
      </c>
      <c r="G93" s="68">
        <v>1205001</v>
      </c>
      <c r="H93" s="527">
        <v>45902</v>
      </c>
      <c r="I93" s="491">
        <f t="shared" si="1"/>
        <v>48093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620" t="s">
        <v>2162</v>
      </c>
      <c r="AZ93" s="37"/>
      <c r="BA93" s="622"/>
    </row>
    <row r="94" spans="1:53" s="39" customFormat="1" ht="18.75" customHeight="1" x14ac:dyDescent="0.25">
      <c r="A94" s="40">
        <v>90</v>
      </c>
      <c r="B94" s="41" t="s">
        <v>1819</v>
      </c>
      <c r="C94" s="41" t="s">
        <v>1733</v>
      </c>
      <c r="D94" s="43" t="s">
        <v>1734</v>
      </c>
      <c r="E94" s="44" t="s">
        <v>1735</v>
      </c>
      <c r="F94" s="42" t="s">
        <v>2792</v>
      </c>
      <c r="G94" s="68">
        <v>1205001</v>
      </c>
      <c r="H94" s="527">
        <v>45902</v>
      </c>
      <c r="I94" s="491">
        <f t="shared" si="1"/>
        <v>48093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620" t="s">
        <v>2162</v>
      </c>
      <c r="BA94" s="622"/>
    </row>
    <row r="95" spans="1:53" s="39" customFormat="1" x14ac:dyDescent="0.25">
      <c r="A95" s="28">
        <v>91</v>
      </c>
      <c r="B95" s="41" t="s">
        <v>1819</v>
      </c>
      <c r="C95" s="41" t="s">
        <v>1733</v>
      </c>
      <c r="D95" s="43" t="s">
        <v>1734</v>
      </c>
      <c r="E95" s="44" t="s">
        <v>1735</v>
      </c>
      <c r="F95" s="41" t="s">
        <v>2793</v>
      </c>
      <c r="G95" s="68">
        <v>1205001</v>
      </c>
      <c r="H95" s="527">
        <v>45902</v>
      </c>
      <c r="I95" s="491">
        <f t="shared" si="1"/>
        <v>48093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620" t="s">
        <v>2162</v>
      </c>
      <c r="BA95" s="622"/>
    </row>
    <row r="96" spans="1:53" s="39" customFormat="1" x14ac:dyDescent="0.25">
      <c r="A96" s="40">
        <v>92</v>
      </c>
      <c r="B96" s="41" t="s">
        <v>1819</v>
      </c>
      <c r="C96" s="41" t="s">
        <v>1733</v>
      </c>
      <c r="D96" s="43" t="s">
        <v>1734</v>
      </c>
      <c r="E96" s="44" t="s">
        <v>1735</v>
      </c>
      <c r="F96" s="41" t="s">
        <v>2794</v>
      </c>
      <c r="G96" s="68">
        <v>1205001</v>
      </c>
      <c r="H96" s="527">
        <v>45902</v>
      </c>
      <c r="I96" s="491">
        <f t="shared" si="1"/>
        <v>48093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623" t="s">
        <v>2162</v>
      </c>
    </row>
    <row r="97" spans="1:53" s="39" customFormat="1" ht="19.5" thickBot="1" x14ac:dyDescent="0.3">
      <c r="A97" s="111">
        <v>93</v>
      </c>
      <c r="B97" s="149" t="s">
        <v>1819</v>
      </c>
      <c r="C97" s="149" t="s">
        <v>1733</v>
      </c>
      <c r="D97" s="420" t="s">
        <v>1734</v>
      </c>
      <c r="E97" s="240" t="s">
        <v>1735</v>
      </c>
      <c r="F97" s="149" t="s">
        <v>2795</v>
      </c>
      <c r="G97" s="379">
        <v>1205001</v>
      </c>
      <c r="H97" s="531">
        <v>45902</v>
      </c>
      <c r="I97" s="493">
        <f t="shared" si="1"/>
        <v>48093</v>
      </c>
      <c r="J97" s="492"/>
      <c r="K97" s="492"/>
      <c r="L97" s="492"/>
      <c r="M97" s="492"/>
      <c r="N97" s="492"/>
      <c r="O97" s="492"/>
      <c r="P97" s="492"/>
      <c r="Q97" s="492"/>
      <c r="R97" s="492"/>
      <c r="S97" s="492"/>
      <c r="T97" s="492"/>
      <c r="U97" s="492"/>
      <c r="V97" s="492"/>
      <c r="W97" s="492"/>
      <c r="X97" s="492"/>
      <c r="Y97" s="492"/>
      <c r="Z97" s="492"/>
      <c r="AA97" s="492"/>
      <c r="AB97" s="492"/>
      <c r="AC97" s="492"/>
      <c r="AD97" s="492"/>
      <c r="AE97" s="492"/>
      <c r="AF97" s="492"/>
      <c r="AG97" s="492"/>
      <c r="AH97" s="492"/>
      <c r="AI97" s="492"/>
      <c r="AJ97" s="492"/>
      <c r="AK97" s="492"/>
      <c r="AL97" s="492"/>
      <c r="AM97" s="492"/>
      <c r="AN97" s="492"/>
      <c r="AO97" s="492"/>
      <c r="AP97" s="492"/>
      <c r="AQ97" s="492"/>
      <c r="AR97" s="492"/>
      <c r="AS97" s="492"/>
      <c r="AT97" s="492"/>
      <c r="AU97" s="492"/>
      <c r="AV97" s="492"/>
      <c r="AW97" s="492"/>
      <c r="AX97" s="492"/>
      <c r="AY97" s="492"/>
      <c r="AZ97" s="492"/>
      <c r="BA97" s="633" t="s">
        <v>2162</v>
      </c>
    </row>
    <row r="98" spans="1:53" ht="21.75" thickBot="1" x14ac:dyDescent="0.3">
      <c r="A98" s="652"/>
      <c r="B98" s="653"/>
      <c r="C98" s="654"/>
      <c r="D98" s="654"/>
      <c r="E98" s="654"/>
      <c r="F98" s="654"/>
      <c r="G98" s="654"/>
      <c r="H98" s="619"/>
      <c r="I98" s="655"/>
      <c r="J98" s="1175">
        <v>24</v>
      </c>
      <c r="K98" s="1175"/>
      <c r="L98" s="1175"/>
      <c r="M98" s="1175"/>
      <c r="N98" s="1175"/>
      <c r="O98" s="1175"/>
      <c r="P98" s="1175"/>
      <c r="Q98" s="1175"/>
      <c r="R98" s="1175"/>
      <c r="S98" s="1175"/>
      <c r="T98" s="1175">
        <v>24</v>
      </c>
      <c r="U98" s="1175"/>
      <c r="V98" s="1175"/>
      <c r="W98" s="1175"/>
      <c r="X98" s="1175"/>
      <c r="Y98" s="1175"/>
      <c r="Z98" s="1175"/>
      <c r="AA98" s="1175"/>
      <c r="AB98" s="1175"/>
      <c r="AC98" s="1175"/>
      <c r="AD98" s="1175"/>
      <c r="AE98" s="1175"/>
      <c r="AF98" s="1175">
        <v>9</v>
      </c>
      <c r="AG98" s="1175"/>
      <c r="AH98" s="1175"/>
      <c r="AI98" s="1175"/>
      <c r="AJ98" s="1176">
        <v>16</v>
      </c>
      <c r="AK98" s="1176"/>
      <c r="AL98" s="1176"/>
      <c r="AM98" s="1176"/>
      <c r="AN98" s="1176"/>
      <c r="AO98" s="1176"/>
      <c r="AP98" s="1176"/>
      <c r="AQ98" s="1176"/>
      <c r="AR98" s="1175">
        <v>20</v>
      </c>
      <c r="AS98" s="1175"/>
      <c r="AT98" s="1175"/>
      <c r="AU98" s="1175"/>
      <c r="AV98" s="1175"/>
      <c r="AW98" s="1175"/>
      <c r="AX98" s="1175"/>
      <c r="AY98" s="1175"/>
      <c r="AZ98" s="1175"/>
      <c r="BA98" s="1175"/>
    </row>
  </sheetData>
  <mergeCells count="12">
    <mergeCell ref="D1:AC1"/>
    <mergeCell ref="J3:S3"/>
    <mergeCell ref="T3:AE3"/>
    <mergeCell ref="J98:S98"/>
    <mergeCell ref="T98:AE98"/>
    <mergeCell ref="D3:G3"/>
    <mergeCell ref="AF98:AI98"/>
    <mergeCell ref="AR98:BA98"/>
    <mergeCell ref="AJ98:AQ98"/>
    <mergeCell ref="AF3:AI3"/>
    <mergeCell ref="AJ3:AQ3"/>
    <mergeCell ref="AR3:BA3"/>
  </mergeCells>
  <pageMargins left="0.25" right="0.25" top="0.75" bottom="0.75" header="0.3" footer="0.3"/>
  <pageSetup paperSize="8" scale="52" fitToHeight="0" orientation="landscape" horizontalDpi="300" verticalDpi="300" r:id="rId1"/>
  <headerFooter>
    <oddFooter>&amp;LF-PIK-IT-086-Rev.00&amp;CPage &amp;P of &amp;N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2CF1-3DCF-410F-81F9-E5AD5AF90564}">
  <sheetPr>
    <tabColor rgb="FF00B050"/>
    <pageSetUpPr fitToPage="1"/>
  </sheetPr>
  <dimension ref="A1:BR149"/>
  <sheetViews>
    <sheetView showGridLines="0" view="pageBreakPreview" zoomScale="55" zoomScaleNormal="85" zoomScaleSheetLayoutView="55" workbookViewId="0">
      <pane xSplit="3" ySplit="6" topLeftCell="I7" activePane="bottomRight" state="frozen"/>
      <selection pane="topRight" activeCell="N3" sqref="N3:N4"/>
      <selection pane="bottomLeft" activeCell="N3" sqref="N3:N4"/>
      <selection pane="bottomRight" activeCell="C7" sqref="C7"/>
    </sheetView>
  </sheetViews>
  <sheetFormatPr defaultColWidth="9.140625" defaultRowHeight="18.75" x14ac:dyDescent="0.25"/>
  <cols>
    <col min="1" max="1" width="13.140625" style="17" customWidth="1"/>
    <col min="2" max="2" width="16" style="116" customWidth="1"/>
    <col min="3" max="3" width="23.7109375" style="38" customWidth="1"/>
    <col min="4" max="4" width="31.85546875" style="38" customWidth="1"/>
    <col min="5" max="5" width="23.28515625" style="38" customWidth="1"/>
    <col min="6" max="6" width="31.28515625" style="38" customWidth="1"/>
    <col min="7" max="7" width="26.85546875" style="38" customWidth="1"/>
    <col min="8" max="9" width="31.28515625" style="98" customWidth="1"/>
    <col min="10" max="11" width="31.28515625" style="97" customWidth="1"/>
    <col min="12" max="12" width="19.28515625" style="97" customWidth="1"/>
    <col min="13" max="13" width="31.28515625" style="97" customWidth="1"/>
    <col min="14" max="14" width="15.42578125" style="98" bestFit="1" customWidth="1"/>
    <col min="15" max="15" width="31.85546875" style="62" bestFit="1" customWidth="1"/>
    <col min="16" max="16" width="17" style="313" bestFit="1" customWidth="1"/>
    <col min="17" max="17" width="26.85546875" style="97" bestFit="1" customWidth="1"/>
    <col min="18" max="18" width="19.42578125" style="97" bestFit="1" customWidth="1"/>
    <col min="19" max="19" width="25.5703125" style="62" bestFit="1" customWidth="1"/>
    <col min="20" max="20" width="26.85546875" style="38" bestFit="1" customWidth="1"/>
    <col min="21" max="21" width="20.85546875" style="38" customWidth="1"/>
    <col min="22" max="24" width="27.5703125" style="38" customWidth="1"/>
    <col min="25" max="25" width="18.28515625" style="1" customWidth="1"/>
    <col min="26" max="26" width="13.28515625" style="1" customWidth="1"/>
    <col min="27" max="27" width="12.5703125" style="1" customWidth="1"/>
    <col min="28" max="16384" width="9.140625" style="1"/>
  </cols>
  <sheetData>
    <row r="1" spans="1:70" ht="137.25" customHeight="1" thickBot="1" x14ac:dyDescent="0.3">
      <c r="A1" s="587"/>
      <c r="B1" s="413"/>
      <c r="C1" s="602"/>
      <c r="D1" s="1062" t="s">
        <v>2797</v>
      </c>
      <c r="E1" s="1062"/>
      <c r="F1" s="1062"/>
      <c r="G1" s="1062"/>
      <c r="H1" s="1062"/>
      <c r="I1" s="1062"/>
      <c r="J1" s="1062"/>
      <c r="K1" s="1062"/>
      <c r="L1" s="1062"/>
      <c r="M1" s="1062"/>
      <c r="N1" s="554"/>
      <c r="O1" s="554"/>
      <c r="P1" s="554"/>
      <c r="Q1" s="554"/>
      <c r="R1" s="554"/>
      <c r="S1" s="554"/>
      <c r="T1" s="554"/>
      <c r="U1" s="554"/>
      <c r="V1" s="554"/>
      <c r="W1" s="554"/>
      <c r="X1" s="554"/>
      <c r="Y1" s="539"/>
      <c r="Z1" s="62"/>
      <c r="AA1" s="97"/>
      <c r="AB1" s="62"/>
      <c r="AC1" s="38"/>
    </row>
    <row r="2" spans="1:70" ht="29.25" customHeight="1" thickBot="1" x14ac:dyDescent="0.3">
      <c r="A2" s="1184" t="s">
        <v>2798</v>
      </c>
      <c r="B2" s="1185"/>
      <c r="C2" s="1186"/>
      <c r="D2" s="705"/>
      <c r="E2" s="809"/>
      <c r="F2" s="637"/>
      <c r="G2" s="637"/>
      <c r="H2" s="637"/>
      <c r="I2" s="637"/>
      <c r="J2" s="637"/>
      <c r="K2" s="637"/>
      <c r="L2" s="637"/>
      <c r="M2" s="935"/>
      <c r="N2" s="1091"/>
      <c r="O2" s="1091"/>
      <c r="P2" s="1091"/>
      <c r="Q2" s="1091"/>
      <c r="R2" s="1091"/>
      <c r="S2" s="1091"/>
      <c r="T2" s="1091"/>
      <c r="U2" s="1"/>
      <c r="V2" s="1"/>
      <c r="W2" s="1"/>
      <c r="X2" s="1"/>
    </row>
    <row r="3" spans="1:70" ht="33.75" customHeight="1" thickBot="1" x14ac:dyDescent="0.3">
      <c r="A3" s="711" t="s">
        <v>2685</v>
      </c>
      <c r="B3" s="578"/>
      <c r="C3" s="578"/>
      <c r="D3" s="578"/>
      <c r="E3" s="578"/>
      <c r="F3" s="578"/>
      <c r="G3" s="578"/>
      <c r="H3" s="914"/>
      <c r="I3" s="914"/>
      <c r="J3" s="578"/>
      <c r="K3" s="578"/>
      <c r="L3" s="578"/>
      <c r="M3" s="578"/>
      <c r="N3" s="802"/>
      <c r="O3" s="802"/>
      <c r="P3" s="802"/>
      <c r="Q3" s="802"/>
      <c r="R3" s="802"/>
      <c r="S3" s="802"/>
      <c r="T3" s="802"/>
      <c r="U3" s="802"/>
      <c r="V3" s="802"/>
      <c r="W3" s="802"/>
      <c r="X3" s="802"/>
      <c r="Y3" s="802"/>
      <c r="Z3" s="802"/>
      <c r="AA3" s="802"/>
      <c r="AB3" s="710"/>
      <c r="AC3" s="710"/>
      <c r="AD3" s="710"/>
      <c r="AE3" s="710"/>
      <c r="AF3" s="710"/>
      <c r="AG3" s="710"/>
      <c r="AH3" s="710"/>
      <c r="AI3" s="710"/>
      <c r="AJ3" s="710"/>
      <c r="AK3" s="710"/>
      <c r="AL3" s="710"/>
      <c r="AM3" s="710"/>
      <c r="AN3" s="710"/>
      <c r="AO3" s="710"/>
      <c r="AP3" s="710"/>
      <c r="AQ3" s="710"/>
      <c r="AR3" s="710"/>
      <c r="AS3" s="710"/>
      <c r="AT3" s="710"/>
      <c r="AU3" s="710"/>
      <c r="AV3" s="710"/>
      <c r="AW3" s="710"/>
      <c r="AX3" s="710"/>
      <c r="AY3" s="710"/>
      <c r="AZ3" s="710"/>
      <c r="BA3" s="710"/>
      <c r="BB3" s="710"/>
      <c r="BC3" s="710"/>
      <c r="BD3" s="710"/>
      <c r="BE3" s="710"/>
      <c r="BF3" s="710"/>
      <c r="BG3" s="710"/>
      <c r="BH3" s="710"/>
      <c r="BI3" s="710"/>
      <c r="BJ3" s="710"/>
      <c r="BK3" s="710"/>
      <c r="BL3" s="710"/>
      <c r="BM3" s="709"/>
      <c r="BN3" s="424"/>
      <c r="BO3" s="555"/>
      <c r="BP3" s="555"/>
      <c r="BQ3" s="555"/>
      <c r="BR3" s="555"/>
    </row>
    <row r="4" spans="1:70" ht="29.25" customHeight="1" x14ac:dyDescent="0.25">
      <c r="A4" s="1165" t="s">
        <v>11</v>
      </c>
      <c r="B4" s="1155" t="s">
        <v>12</v>
      </c>
      <c r="C4" s="1155" t="s">
        <v>13</v>
      </c>
      <c r="D4" s="1155" t="s">
        <v>2701</v>
      </c>
      <c r="E4" s="1155"/>
      <c r="F4" s="1155"/>
      <c r="G4" s="1155"/>
      <c r="H4" s="1171" t="s">
        <v>19</v>
      </c>
      <c r="I4" s="1168" t="s">
        <v>1385</v>
      </c>
      <c r="J4" s="1160" t="s">
        <v>18</v>
      </c>
      <c r="K4" s="1160" t="s">
        <v>5</v>
      </c>
      <c r="L4" s="1160" t="s">
        <v>6</v>
      </c>
      <c r="M4" s="1181" t="s">
        <v>8</v>
      </c>
      <c r="N4" s="555"/>
      <c r="O4" s="555"/>
      <c r="P4" s="555"/>
      <c r="Q4" s="555"/>
      <c r="R4" s="555"/>
      <c r="S4" s="555"/>
      <c r="T4" s="555"/>
      <c r="U4" s="1"/>
      <c r="V4" s="1"/>
      <c r="W4" s="1"/>
      <c r="X4" s="1"/>
    </row>
    <row r="5" spans="1:70" ht="15" customHeight="1" thickBot="1" x14ac:dyDescent="0.3">
      <c r="A5" s="1166"/>
      <c r="B5" s="1156"/>
      <c r="C5" s="1156"/>
      <c r="D5" s="1156"/>
      <c r="E5" s="1156"/>
      <c r="F5" s="1156"/>
      <c r="G5" s="1156"/>
      <c r="H5" s="1172"/>
      <c r="I5" s="1169"/>
      <c r="J5" s="1161"/>
      <c r="K5" s="1161"/>
      <c r="L5" s="1161"/>
      <c r="M5" s="1182"/>
      <c r="N5" s="803"/>
      <c r="O5" s="804"/>
      <c r="P5" s="803"/>
      <c r="Q5" s="803"/>
      <c r="R5" s="803"/>
      <c r="S5" s="804"/>
      <c r="T5" s="804"/>
      <c r="U5" s="953"/>
      <c r="V5" s="17"/>
      <c r="W5" s="17"/>
      <c r="X5" s="17"/>
    </row>
    <row r="6" spans="1:70" s="17" customFormat="1" ht="42.75" customHeight="1" thickBot="1" x14ac:dyDescent="0.3">
      <c r="A6" s="1167"/>
      <c r="B6" s="1174"/>
      <c r="C6" s="1174"/>
      <c r="D6" s="641" t="s">
        <v>14</v>
      </c>
      <c r="E6" s="641" t="s">
        <v>15</v>
      </c>
      <c r="F6" s="641" t="s">
        <v>16</v>
      </c>
      <c r="G6" s="641" t="s">
        <v>17</v>
      </c>
      <c r="H6" s="1173"/>
      <c r="I6" s="1170"/>
      <c r="J6" s="1162"/>
      <c r="K6" s="1162"/>
      <c r="L6" s="1162"/>
      <c r="M6" s="1183"/>
      <c r="N6" s="810" t="s">
        <v>24</v>
      </c>
      <c r="O6" s="811" t="s">
        <v>25</v>
      </c>
      <c r="P6" s="811" t="s">
        <v>1400</v>
      </c>
      <c r="Q6" s="811" t="s">
        <v>1401</v>
      </c>
      <c r="R6" s="811" t="s">
        <v>27</v>
      </c>
      <c r="S6" s="811" t="s">
        <v>28</v>
      </c>
      <c r="T6" s="812" t="s">
        <v>1402</v>
      </c>
      <c r="U6" s="953"/>
    </row>
    <row r="7" spans="1:70" s="39" customFormat="1" x14ac:dyDescent="0.25">
      <c r="A7" s="28">
        <v>1</v>
      </c>
      <c r="B7" s="552" t="s">
        <v>2207</v>
      </c>
      <c r="C7" s="30" t="s">
        <v>2799</v>
      </c>
      <c r="D7" s="30" t="s">
        <v>115</v>
      </c>
      <c r="E7" s="553" t="s">
        <v>261</v>
      </c>
      <c r="F7" s="32" t="s">
        <v>2800</v>
      </c>
      <c r="G7" s="269">
        <v>1205001</v>
      </c>
      <c r="H7" s="918">
        <v>45271</v>
      </c>
      <c r="I7" s="919">
        <f t="shared" ref="I7:I38" si="0">EDATE(H7,72)</f>
        <v>47463</v>
      </c>
      <c r="J7" s="704" t="s">
        <v>2210</v>
      </c>
      <c r="K7" s="704" t="s">
        <v>2211</v>
      </c>
      <c r="L7" s="269" t="s">
        <v>32</v>
      </c>
      <c r="M7" s="681" t="s">
        <v>1404</v>
      </c>
      <c r="N7" s="700" t="s">
        <v>2213</v>
      </c>
      <c r="O7" s="37" t="s">
        <v>2214</v>
      </c>
      <c r="P7" s="185">
        <v>45261</v>
      </c>
      <c r="Q7" s="300">
        <v>47461</v>
      </c>
      <c r="R7" s="182" t="s">
        <v>2215</v>
      </c>
      <c r="S7" s="212" t="s">
        <v>2216</v>
      </c>
      <c r="T7" s="516"/>
      <c r="U7" s="38"/>
      <c r="V7" s="38"/>
      <c r="W7" s="38"/>
      <c r="X7" s="38"/>
      <c r="Y7" s="1"/>
      <c r="Z7" s="1"/>
      <c r="AA7" s="1"/>
      <c r="AB7" s="1"/>
    </row>
    <row r="8" spans="1:70" s="39" customFormat="1" x14ac:dyDescent="0.25">
      <c r="A8" s="40">
        <v>2</v>
      </c>
      <c r="B8" s="213" t="s">
        <v>2217</v>
      </c>
      <c r="C8" s="42" t="s">
        <v>2799</v>
      </c>
      <c r="D8" s="42" t="s">
        <v>115</v>
      </c>
      <c r="E8" s="208" t="s">
        <v>261</v>
      </c>
      <c r="F8" s="47" t="s">
        <v>2800</v>
      </c>
      <c r="G8" s="209">
        <v>1205001</v>
      </c>
      <c r="H8" s="920">
        <v>45271</v>
      </c>
      <c r="I8" s="921">
        <f t="shared" si="0"/>
        <v>47463</v>
      </c>
      <c r="J8" s="210" t="s">
        <v>2218</v>
      </c>
      <c r="K8" s="210" t="s">
        <v>2219</v>
      </c>
      <c r="L8" s="209" t="s">
        <v>32</v>
      </c>
      <c r="M8" s="677" t="s">
        <v>1404</v>
      </c>
      <c r="N8" s="700" t="s">
        <v>2213</v>
      </c>
      <c r="O8" s="37" t="s">
        <v>2214</v>
      </c>
      <c r="P8" s="185">
        <v>45261</v>
      </c>
      <c r="Q8" s="300">
        <v>47461</v>
      </c>
      <c r="R8" s="182" t="s">
        <v>2215</v>
      </c>
      <c r="S8" s="212" t="s">
        <v>2216</v>
      </c>
      <c r="T8" s="516"/>
      <c r="U8" s="38"/>
      <c r="V8" s="38"/>
      <c r="W8" s="38"/>
      <c r="X8" s="38"/>
      <c r="Y8" s="1"/>
      <c r="Z8" s="1"/>
      <c r="AA8" s="1"/>
      <c r="AB8" s="1"/>
    </row>
    <row r="9" spans="1:70" s="39" customFormat="1" x14ac:dyDescent="0.25">
      <c r="A9" s="28">
        <v>3</v>
      </c>
      <c r="B9" s="213" t="s">
        <v>2221</v>
      </c>
      <c r="C9" s="42" t="s">
        <v>2799</v>
      </c>
      <c r="D9" s="42" t="s">
        <v>115</v>
      </c>
      <c r="E9" s="208" t="s">
        <v>261</v>
      </c>
      <c r="F9" s="47" t="s">
        <v>2800</v>
      </c>
      <c r="G9" s="209">
        <v>1205001</v>
      </c>
      <c r="H9" s="920">
        <v>45271</v>
      </c>
      <c r="I9" s="921">
        <f t="shared" si="0"/>
        <v>47463</v>
      </c>
      <c r="J9" s="210" t="s">
        <v>2222</v>
      </c>
      <c r="K9" s="210" t="s">
        <v>2223</v>
      </c>
      <c r="L9" s="209" t="s">
        <v>32</v>
      </c>
      <c r="M9" s="677" t="s">
        <v>1404</v>
      </c>
      <c r="N9" s="700" t="s">
        <v>2213</v>
      </c>
      <c r="O9" s="37" t="s">
        <v>2214</v>
      </c>
      <c r="P9" s="185">
        <v>45261</v>
      </c>
      <c r="Q9" s="300">
        <v>47461</v>
      </c>
      <c r="R9" s="182" t="s">
        <v>2215</v>
      </c>
      <c r="S9" s="212" t="s">
        <v>2216</v>
      </c>
      <c r="T9" s="516"/>
      <c r="U9" s="38"/>
      <c r="V9" s="38"/>
      <c r="W9" s="38"/>
      <c r="X9" s="38"/>
      <c r="Y9" s="1"/>
      <c r="Z9" s="1"/>
      <c r="AA9" s="1"/>
      <c r="AB9" s="1"/>
    </row>
    <row r="10" spans="1:70" s="39" customFormat="1" x14ac:dyDescent="0.25">
      <c r="A10" s="28">
        <v>4</v>
      </c>
      <c r="B10" s="213" t="s">
        <v>2225</v>
      </c>
      <c r="C10" s="42" t="s">
        <v>2799</v>
      </c>
      <c r="D10" s="42" t="s">
        <v>115</v>
      </c>
      <c r="E10" s="208" t="s">
        <v>261</v>
      </c>
      <c r="F10" s="47" t="s">
        <v>2800</v>
      </c>
      <c r="G10" s="209">
        <v>1205001</v>
      </c>
      <c r="H10" s="920">
        <v>45271</v>
      </c>
      <c r="I10" s="921">
        <f t="shared" si="0"/>
        <v>47463</v>
      </c>
      <c r="J10" s="210" t="s">
        <v>2226</v>
      </c>
      <c r="K10" s="210" t="s">
        <v>2227</v>
      </c>
      <c r="L10" s="209" t="s">
        <v>32</v>
      </c>
      <c r="M10" s="677" t="s">
        <v>1404</v>
      </c>
      <c r="N10" s="700" t="s">
        <v>2213</v>
      </c>
      <c r="O10" s="37" t="s">
        <v>2214</v>
      </c>
      <c r="P10" s="185">
        <v>45261</v>
      </c>
      <c r="Q10" s="300">
        <v>47461</v>
      </c>
      <c r="R10" s="182" t="s">
        <v>2215</v>
      </c>
      <c r="S10" s="212" t="s">
        <v>2216</v>
      </c>
      <c r="T10" s="516"/>
    </row>
    <row r="11" spans="1:70" s="39" customFormat="1" x14ac:dyDescent="0.25">
      <c r="A11" s="28">
        <v>5</v>
      </c>
      <c r="B11" s="213" t="s">
        <v>2229</v>
      </c>
      <c r="C11" s="42" t="s">
        <v>2799</v>
      </c>
      <c r="D11" s="42" t="s">
        <v>115</v>
      </c>
      <c r="E11" s="208" t="s">
        <v>261</v>
      </c>
      <c r="F11" s="47" t="s">
        <v>2800</v>
      </c>
      <c r="G11" s="209">
        <v>1205001</v>
      </c>
      <c r="H11" s="920">
        <v>45271</v>
      </c>
      <c r="I11" s="921">
        <f t="shared" si="0"/>
        <v>47463</v>
      </c>
      <c r="J11" s="210" t="s">
        <v>2230</v>
      </c>
      <c r="K11" s="210" t="s">
        <v>2231</v>
      </c>
      <c r="L11" s="209" t="s">
        <v>32</v>
      </c>
      <c r="M11" s="677" t="s">
        <v>1404</v>
      </c>
      <c r="N11" s="700" t="s">
        <v>2213</v>
      </c>
      <c r="O11" s="37" t="s">
        <v>2214</v>
      </c>
      <c r="P11" s="185">
        <v>45261</v>
      </c>
      <c r="Q11" s="300">
        <v>47461</v>
      </c>
      <c r="R11" s="182" t="s">
        <v>2215</v>
      </c>
      <c r="S11" s="212" t="s">
        <v>2216</v>
      </c>
      <c r="T11" s="516"/>
      <c r="U11" s="38"/>
    </row>
    <row r="12" spans="1:70" s="39" customFormat="1" x14ac:dyDescent="0.25">
      <c r="A12" s="40">
        <v>6</v>
      </c>
      <c r="B12" s="213" t="s">
        <v>2233</v>
      </c>
      <c r="C12" s="42" t="s">
        <v>2799</v>
      </c>
      <c r="D12" s="42" t="s">
        <v>115</v>
      </c>
      <c r="E12" s="208" t="s">
        <v>261</v>
      </c>
      <c r="F12" s="47" t="s">
        <v>2800</v>
      </c>
      <c r="G12" s="209">
        <v>1205001</v>
      </c>
      <c r="H12" s="920">
        <v>45271</v>
      </c>
      <c r="I12" s="921">
        <f t="shared" si="0"/>
        <v>47463</v>
      </c>
      <c r="J12" s="210" t="s">
        <v>2234</v>
      </c>
      <c r="K12" s="210" t="s">
        <v>2235</v>
      </c>
      <c r="L12" s="209" t="s">
        <v>32</v>
      </c>
      <c r="M12" s="677" t="s">
        <v>1404</v>
      </c>
      <c r="N12" s="700" t="s">
        <v>2213</v>
      </c>
      <c r="O12" s="37" t="s">
        <v>2214</v>
      </c>
      <c r="P12" s="185">
        <v>45261</v>
      </c>
      <c r="Q12" s="300">
        <v>47461</v>
      </c>
      <c r="R12" s="182" t="s">
        <v>2215</v>
      </c>
      <c r="S12" s="212" t="s">
        <v>2216</v>
      </c>
      <c r="T12" s="516"/>
      <c r="U12" s="38"/>
      <c r="V12" s="38"/>
      <c r="W12" s="38"/>
      <c r="X12" s="38"/>
      <c r="Y12" s="1"/>
      <c r="Z12" s="1"/>
      <c r="AA12" s="1"/>
      <c r="AB12" s="1"/>
    </row>
    <row r="13" spans="1:70" s="39" customFormat="1" x14ac:dyDescent="0.25">
      <c r="A13" s="28">
        <v>7</v>
      </c>
      <c r="B13" s="213" t="s">
        <v>2237</v>
      </c>
      <c r="C13" s="42" t="s">
        <v>2799</v>
      </c>
      <c r="D13" s="42" t="s">
        <v>115</v>
      </c>
      <c r="E13" s="208" t="s">
        <v>261</v>
      </c>
      <c r="F13" s="47" t="s">
        <v>2800</v>
      </c>
      <c r="G13" s="209">
        <v>1205001</v>
      </c>
      <c r="H13" s="920">
        <v>45271</v>
      </c>
      <c r="I13" s="921">
        <f t="shared" si="0"/>
        <v>47463</v>
      </c>
      <c r="J13" s="210" t="s">
        <v>2238</v>
      </c>
      <c r="K13" s="210" t="s">
        <v>2239</v>
      </c>
      <c r="L13" s="209" t="s">
        <v>32</v>
      </c>
      <c r="M13" s="677" t="s">
        <v>1404</v>
      </c>
      <c r="N13" s="700" t="s">
        <v>2213</v>
      </c>
      <c r="O13" s="37" t="s">
        <v>2214</v>
      </c>
      <c r="P13" s="185">
        <v>45261</v>
      </c>
      <c r="Q13" s="300">
        <v>47461</v>
      </c>
      <c r="R13" s="182" t="s">
        <v>2215</v>
      </c>
      <c r="S13" s="212" t="s">
        <v>2216</v>
      </c>
      <c r="T13" s="529"/>
      <c r="U13" s="38"/>
      <c r="V13" s="38"/>
      <c r="W13" s="38"/>
      <c r="X13" s="38"/>
      <c r="Y13" s="1"/>
      <c r="Z13" s="1"/>
      <c r="AA13" s="1"/>
      <c r="AB13" s="1"/>
    </row>
    <row r="14" spans="1:70" s="39" customFormat="1" x14ac:dyDescent="0.25">
      <c r="A14" s="28">
        <v>8</v>
      </c>
      <c r="B14" s="213" t="s">
        <v>2241</v>
      </c>
      <c r="C14" s="42" t="s">
        <v>2799</v>
      </c>
      <c r="D14" s="42" t="s">
        <v>115</v>
      </c>
      <c r="E14" s="208" t="s">
        <v>261</v>
      </c>
      <c r="F14" s="47" t="s">
        <v>2800</v>
      </c>
      <c r="G14" s="209">
        <v>1205001</v>
      </c>
      <c r="H14" s="920">
        <v>45271</v>
      </c>
      <c r="I14" s="921">
        <f t="shared" si="0"/>
        <v>47463</v>
      </c>
      <c r="J14" s="210" t="s">
        <v>2242</v>
      </c>
      <c r="K14" s="210" t="s">
        <v>2243</v>
      </c>
      <c r="L14" s="209" t="s">
        <v>32</v>
      </c>
      <c r="M14" s="677" t="s">
        <v>1404</v>
      </c>
      <c r="N14" s="700" t="s">
        <v>2213</v>
      </c>
      <c r="O14" s="37" t="s">
        <v>2214</v>
      </c>
      <c r="P14" s="185">
        <v>45261</v>
      </c>
      <c r="Q14" s="300">
        <v>47461</v>
      </c>
      <c r="R14" s="182" t="s">
        <v>2215</v>
      </c>
      <c r="S14" s="212" t="s">
        <v>2216</v>
      </c>
      <c r="T14" s="516"/>
      <c r="U14" s="38"/>
      <c r="V14" s="38"/>
      <c r="W14" s="38"/>
      <c r="X14" s="38"/>
      <c r="Y14" s="1"/>
      <c r="Z14" s="1"/>
      <c r="AA14" s="1"/>
      <c r="AB14" s="1"/>
    </row>
    <row r="15" spans="1:70" s="39" customFormat="1" ht="21" customHeight="1" x14ac:dyDescent="0.25">
      <c r="A15" s="28">
        <v>9</v>
      </c>
      <c r="B15" s="213" t="s">
        <v>2245</v>
      </c>
      <c r="C15" s="42" t="s">
        <v>2799</v>
      </c>
      <c r="D15" s="42" t="s">
        <v>115</v>
      </c>
      <c r="E15" s="208" t="s">
        <v>261</v>
      </c>
      <c r="F15" s="47" t="s">
        <v>2800</v>
      </c>
      <c r="G15" s="209">
        <v>1205001</v>
      </c>
      <c r="H15" s="920">
        <v>45271</v>
      </c>
      <c r="I15" s="921">
        <f t="shared" si="0"/>
        <v>47463</v>
      </c>
      <c r="J15" s="210" t="s">
        <v>2246</v>
      </c>
      <c r="K15" s="210" t="s">
        <v>2247</v>
      </c>
      <c r="L15" s="209" t="s">
        <v>32</v>
      </c>
      <c r="M15" s="677" t="s">
        <v>1404</v>
      </c>
      <c r="N15" s="700" t="s">
        <v>2213</v>
      </c>
      <c r="O15" s="37" t="s">
        <v>2214</v>
      </c>
      <c r="P15" s="185">
        <v>45261</v>
      </c>
      <c r="Q15" s="300">
        <v>47461</v>
      </c>
      <c r="R15" s="182" t="s">
        <v>2215</v>
      </c>
      <c r="S15" s="212" t="s">
        <v>2216</v>
      </c>
      <c r="T15" s="516"/>
      <c r="U15" s="38"/>
      <c r="V15" s="38"/>
      <c r="W15" s="38"/>
      <c r="X15" s="38"/>
      <c r="Y15" s="1"/>
      <c r="Z15" s="1"/>
      <c r="AA15" s="1"/>
      <c r="AB15" s="1"/>
    </row>
    <row r="16" spans="1:70" s="39" customFormat="1" x14ac:dyDescent="0.25">
      <c r="A16" s="40">
        <v>10</v>
      </c>
      <c r="B16" s="213" t="s">
        <v>2249</v>
      </c>
      <c r="C16" s="42" t="s">
        <v>2799</v>
      </c>
      <c r="D16" s="42" t="s">
        <v>115</v>
      </c>
      <c r="E16" s="208" t="s">
        <v>261</v>
      </c>
      <c r="F16" s="47" t="s">
        <v>2800</v>
      </c>
      <c r="G16" s="209">
        <v>1205001</v>
      </c>
      <c r="H16" s="920">
        <v>45271</v>
      </c>
      <c r="I16" s="921">
        <f t="shared" si="0"/>
        <v>47463</v>
      </c>
      <c r="J16" s="210" t="s">
        <v>2250</v>
      </c>
      <c r="K16" s="210" t="s">
        <v>2251</v>
      </c>
      <c r="L16" s="209" t="s">
        <v>32</v>
      </c>
      <c r="M16" s="677" t="s">
        <v>1404</v>
      </c>
      <c r="N16" s="700" t="s">
        <v>2213</v>
      </c>
      <c r="O16" s="37" t="s">
        <v>2214</v>
      </c>
      <c r="P16" s="185">
        <v>45261</v>
      </c>
      <c r="Q16" s="300">
        <v>47461</v>
      </c>
      <c r="R16" s="182" t="s">
        <v>2215</v>
      </c>
      <c r="S16" s="212" t="s">
        <v>2216</v>
      </c>
      <c r="T16" s="516"/>
      <c r="U16" s="38"/>
      <c r="V16" s="38"/>
      <c r="W16" s="38"/>
      <c r="X16" s="38"/>
      <c r="Y16" s="1"/>
      <c r="Z16" s="1"/>
      <c r="AA16" s="1"/>
      <c r="AB16" s="1"/>
    </row>
    <row r="17" spans="1:28" s="39" customFormat="1" x14ac:dyDescent="0.25">
      <c r="A17" s="28">
        <v>11</v>
      </c>
      <c r="B17" s="213" t="s">
        <v>2253</v>
      </c>
      <c r="C17" s="42" t="s">
        <v>2799</v>
      </c>
      <c r="D17" s="42" t="s">
        <v>115</v>
      </c>
      <c r="E17" s="208" t="s">
        <v>261</v>
      </c>
      <c r="F17" s="47" t="s">
        <v>2800</v>
      </c>
      <c r="G17" s="209">
        <v>1205001</v>
      </c>
      <c r="H17" s="920">
        <v>45271</v>
      </c>
      <c r="I17" s="921">
        <f t="shared" si="0"/>
        <v>47463</v>
      </c>
      <c r="J17" s="210" t="s">
        <v>2254</v>
      </c>
      <c r="K17" s="210" t="s">
        <v>2255</v>
      </c>
      <c r="L17" s="209" t="s">
        <v>32</v>
      </c>
      <c r="M17" s="677" t="s">
        <v>1404</v>
      </c>
      <c r="N17" s="700" t="s">
        <v>2213</v>
      </c>
      <c r="O17" s="37" t="s">
        <v>2214</v>
      </c>
      <c r="P17" s="185">
        <v>45261</v>
      </c>
      <c r="Q17" s="300">
        <v>47461</v>
      </c>
      <c r="R17" s="182" t="s">
        <v>2215</v>
      </c>
      <c r="S17" s="212" t="s">
        <v>2216</v>
      </c>
      <c r="T17" s="516"/>
      <c r="U17" s="38"/>
      <c r="V17" s="38"/>
      <c r="W17" s="38"/>
      <c r="X17" s="38"/>
      <c r="Y17" s="1"/>
      <c r="Z17" s="1"/>
      <c r="AA17" s="1"/>
      <c r="AB17" s="1"/>
    </row>
    <row r="18" spans="1:28" s="39" customFormat="1" x14ac:dyDescent="0.25">
      <c r="A18" s="28">
        <v>12</v>
      </c>
      <c r="B18" s="213" t="s">
        <v>2257</v>
      </c>
      <c r="C18" s="42" t="s">
        <v>2799</v>
      </c>
      <c r="D18" s="42" t="s">
        <v>115</v>
      </c>
      <c r="E18" s="208" t="s">
        <v>261</v>
      </c>
      <c r="F18" s="47" t="s">
        <v>2800</v>
      </c>
      <c r="G18" s="209">
        <v>1205001</v>
      </c>
      <c r="H18" s="920">
        <v>45271</v>
      </c>
      <c r="I18" s="921">
        <f t="shared" si="0"/>
        <v>47463</v>
      </c>
      <c r="J18" s="210" t="s">
        <v>2258</v>
      </c>
      <c r="K18" s="210" t="s">
        <v>2259</v>
      </c>
      <c r="L18" s="209" t="s">
        <v>32</v>
      </c>
      <c r="M18" s="677" t="s">
        <v>1404</v>
      </c>
      <c r="N18" s="700" t="s">
        <v>2213</v>
      </c>
      <c r="O18" s="37" t="s">
        <v>2214</v>
      </c>
      <c r="P18" s="185">
        <v>45261</v>
      </c>
      <c r="Q18" s="300">
        <v>47461</v>
      </c>
      <c r="R18" s="182" t="s">
        <v>2215</v>
      </c>
      <c r="S18" s="212" t="s">
        <v>2216</v>
      </c>
      <c r="T18" s="516"/>
      <c r="U18" s="38"/>
      <c r="V18" s="38"/>
      <c r="W18" s="38"/>
      <c r="X18" s="38"/>
      <c r="Y18" s="1"/>
      <c r="Z18" s="1"/>
      <c r="AA18" s="1"/>
      <c r="AB18" s="1"/>
    </row>
    <row r="19" spans="1:28" s="39" customFormat="1" x14ac:dyDescent="0.25">
      <c r="A19" s="28">
        <v>13</v>
      </c>
      <c r="B19" s="213" t="s">
        <v>2261</v>
      </c>
      <c r="C19" s="42" t="s">
        <v>2799</v>
      </c>
      <c r="D19" s="42" t="s">
        <v>115</v>
      </c>
      <c r="E19" s="208" t="s">
        <v>261</v>
      </c>
      <c r="F19" s="47" t="s">
        <v>2800</v>
      </c>
      <c r="G19" s="209">
        <v>1205001</v>
      </c>
      <c r="H19" s="920">
        <v>45271</v>
      </c>
      <c r="I19" s="921">
        <f t="shared" si="0"/>
        <v>47463</v>
      </c>
      <c r="J19" s="210" t="s">
        <v>2262</v>
      </c>
      <c r="K19" s="210" t="s">
        <v>2263</v>
      </c>
      <c r="L19" s="209" t="s">
        <v>32</v>
      </c>
      <c r="M19" s="677" t="s">
        <v>1404</v>
      </c>
      <c r="N19" s="700" t="s">
        <v>2213</v>
      </c>
      <c r="O19" s="37" t="s">
        <v>2214</v>
      </c>
      <c r="P19" s="185">
        <v>45261</v>
      </c>
      <c r="Q19" s="300">
        <v>47461</v>
      </c>
      <c r="R19" s="182" t="s">
        <v>2215</v>
      </c>
      <c r="S19" s="212" t="s">
        <v>2216</v>
      </c>
      <c r="T19" s="516"/>
      <c r="U19" s="38"/>
      <c r="V19" s="38"/>
      <c r="W19" s="38"/>
      <c r="X19" s="38"/>
      <c r="Y19" s="1"/>
      <c r="Z19" s="1"/>
      <c r="AA19" s="1"/>
      <c r="AB19" s="1"/>
    </row>
    <row r="20" spans="1:28" s="39" customFormat="1" x14ac:dyDescent="0.25">
      <c r="A20" s="40">
        <v>14</v>
      </c>
      <c r="B20" s="213" t="s">
        <v>2265</v>
      </c>
      <c r="C20" s="42" t="s">
        <v>2799</v>
      </c>
      <c r="D20" s="42" t="s">
        <v>115</v>
      </c>
      <c r="E20" s="208" t="s">
        <v>261</v>
      </c>
      <c r="F20" s="47" t="s">
        <v>2800</v>
      </c>
      <c r="G20" s="209">
        <v>1205001</v>
      </c>
      <c r="H20" s="920">
        <v>45271</v>
      </c>
      <c r="I20" s="921">
        <f t="shared" si="0"/>
        <v>47463</v>
      </c>
      <c r="J20" s="210" t="s">
        <v>2266</v>
      </c>
      <c r="K20" s="210" t="s">
        <v>2267</v>
      </c>
      <c r="L20" s="209" t="s">
        <v>32</v>
      </c>
      <c r="M20" s="677" t="s">
        <v>1404</v>
      </c>
      <c r="N20" s="700" t="s">
        <v>2213</v>
      </c>
      <c r="O20" s="37" t="s">
        <v>2214</v>
      </c>
      <c r="P20" s="185">
        <v>45261</v>
      </c>
      <c r="Q20" s="300">
        <v>47461</v>
      </c>
      <c r="R20" s="182" t="s">
        <v>2215</v>
      </c>
      <c r="S20" s="212" t="s">
        <v>2216</v>
      </c>
      <c r="T20" s="516"/>
      <c r="U20" s="38"/>
      <c r="V20" s="38"/>
      <c r="W20" s="38"/>
      <c r="X20" s="38"/>
      <c r="Y20" s="1"/>
      <c r="Z20" s="1"/>
      <c r="AA20" s="1"/>
      <c r="AB20" s="1"/>
    </row>
    <row r="21" spans="1:28" s="39" customFormat="1" x14ac:dyDescent="0.25">
      <c r="A21" s="28">
        <v>15</v>
      </c>
      <c r="B21" s="213" t="s">
        <v>2269</v>
      </c>
      <c r="C21" s="42" t="s">
        <v>2799</v>
      </c>
      <c r="D21" s="42" t="s">
        <v>115</v>
      </c>
      <c r="E21" s="208" t="s">
        <v>261</v>
      </c>
      <c r="F21" s="47" t="s">
        <v>2800</v>
      </c>
      <c r="G21" s="209">
        <v>1205001</v>
      </c>
      <c r="H21" s="920">
        <v>45271</v>
      </c>
      <c r="I21" s="921">
        <f t="shared" si="0"/>
        <v>47463</v>
      </c>
      <c r="J21" s="210" t="s">
        <v>2270</v>
      </c>
      <c r="K21" s="210" t="s">
        <v>2271</v>
      </c>
      <c r="L21" s="209" t="s">
        <v>32</v>
      </c>
      <c r="M21" s="677" t="s">
        <v>1404</v>
      </c>
      <c r="N21" s="700" t="s">
        <v>2213</v>
      </c>
      <c r="O21" s="37" t="s">
        <v>2214</v>
      </c>
      <c r="P21" s="185">
        <v>45261</v>
      </c>
      <c r="Q21" s="300">
        <v>47461</v>
      </c>
      <c r="R21" s="182" t="s">
        <v>2215</v>
      </c>
      <c r="S21" s="212" t="s">
        <v>2216</v>
      </c>
      <c r="T21" s="516"/>
      <c r="U21" s="38"/>
      <c r="V21" s="38"/>
      <c r="W21" s="38"/>
      <c r="X21" s="38"/>
      <c r="Y21" s="1"/>
      <c r="Z21" s="1"/>
      <c r="AA21" s="1"/>
      <c r="AB21" s="1"/>
    </row>
    <row r="22" spans="1:28" s="39" customFormat="1" x14ac:dyDescent="0.25">
      <c r="A22" s="28">
        <v>16</v>
      </c>
      <c r="B22" s="213" t="s">
        <v>2273</v>
      </c>
      <c r="C22" s="42" t="s">
        <v>2799</v>
      </c>
      <c r="D22" s="42" t="s">
        <v>115</v>
      </c>
      <c r="E22" s="208" t="s">
        <v>261</v>
      </c>
      <c r="F22" s="47" t="s">
        <v>2800</v>
      </c>
      <c r="G22" s="209">
        <v>1205001</v>
      </c>
      <c r="H22" s="920">
        <v>45271</v>
      </c>
      <c r="I22" s="921">
        <f t="shared" si="0"/>
        <v>47463</v>
      </c>
      <c r="J22" s="210" t="s">
        <v>2274</v>
      </c>
      <c r="K22" s="210" t="s">
        <v>2275</v>
      </c>
      <c r="L22" s="209" t="s">
        <v>32</v>
      </c>
      <c r="M22" s="677" t="s">
        <v>1404</v>
      </c>
      <c r="N22" s="700" t="s">
        <v>2213</v>
      </c>
      <c r="O22" s="37" t="s">
        <v>2214</v>
      </c>
      <c r="P22" s="185">
        <v>45261</v>
      </c>
      <c r="Q22" s="300">
        <v>47461</v>
      </c>
      <c r="R22" s="182" t="s">
        <v>2215</v>
      </c>
      <c r="S22" s="212" t="s">
        <v>2216</v>
      </c>
      <c r="T22" s="516"/>
      <c r="U22" s="38"/>
      <c r="V22" s="38"/>
      <c r="W22" s="38"/>
      <c r="X22" s="38"/>
      <c r="Y22" s="1"/>
      <c r="Z22" s="1"/>
      <c r="AA22" s="1"/>
      <c r="AB22" s="1"/>
    </row>
    <row r="23" spans="1:28" s="39" customFormat="1" x14ac:dyDescent="0.25">
      <c r="A23" s="28">
        <v>17</v>
      </c>
      <c r="B23" s="213" t="s">
        <v>2277</v>
      </c>
      <c r="C23" s="42" t="s">
        <v>2799</v>
      </c>
      <c r="D23" s="42" t="s">
        <v>115</v>
      </c>
      <c r="E23" s="208" t="s">
        <v>261</v>
      </c>
      <c r="F23" s="47" t="s">
        <v>2800</v>
      </c>
      <c r="G23" s="209">
        <v>1205001</v>
      </c>
      <c r="H23" s="920">
        <v>45271</v>
      </c>
      <c r="I23" s="921">
        <f t="shared" si="0"/>
        <v>47463</v>
      </c>
      <c r="J23" s="210" t="s">
        <v>2278</v>
      </c>
      <c r="K23" s="210" t="s">
        <v>2279</v>
      </c>
      <c r="L23" s="209" t="s">
        <v>32</v>
      </c>
      <c r="M23" s="677" t="s">
        <v>1404</v>
      </c>
      <c r="N23" s="700" t="s">
        <v>2213</v>
      </c>
      <c r="O23" s="37" t="s">
        <v>2214</v>
      </c>
      <c r="P23" s="185">
        <v>45261</v>
      </c>
      <c r="Q23" s="300">
        <v>47461</v>
      </c>
      <c r="R23" s="182" t="s">
        <v>2215</v>
      </c>
      <c r="S23" s="212" t="s">
        <v>2216</v>
      </c>
      <c r="T23" s="516"/>
      <c r="U23" s="38"/>
      <c r="V23" s="38"/>
      <c r="W23" s="38"/>
      <c r="X23" s="38"/>
      <c r="Y23" s="1"/>
      <c r="Z23" s="1"/>
      <c r="AA23" s="1"/>
      <c r="AB23" s="1"/>
    </row>
    <row r="24" spans="1:28" s="39" customFormat="1" x14ac:dyDescent="0.25">
      <c r="A24" s="40">
        <v>18</v>
      </c>
      <c r="B24" s="213" t="s">
        <v>2281</v>
      </c>
      <c r="C24" s="42" t="s">
        <v>2799</v>
      </c>
      <c r="D24" s="42" t="s">
        <v>115</v>
      </c>
      <c r="E24" s="208" t="s">
        <v>261</v>
      </c>
      <c r="F24" s="47" t="s">
        <v>2800</v>
      </c>
      <c r="G24" s="209">
        <v>1205001</v>
      </c>
      <c r="H24" s="920">
        <v>45271</v>
      </c>
      <c r="I24" s="921">
        <f t="shared" si="0"/>
        <v>47463</v>
      </c>
      <c r="J24" s="210" t="s">
        <v>2282</v>
      </c>
      <c r="K24" s="210" t="s">
        <v>2283</v>
      </c>
      <c r="L24" s="209" t="s">
        <v>32</v>
      </c>
      <c r="M24" s="677" t="s">
        <v>1404</v>
      </c>
      <c r="N24" s="700" t="s">
        <v>2213</v>
      </c>
      <c r="O24" s="37" t="s">
        <v>2214</v>
      </c>
      <c r="P24" s="185">
        <v>45261</v>
      </c>
      <c r="Q24" s="300">
        <v>47461</v>
      </c>
      <c r="R24" s="182" t="s">
        <v>2215</v>
      </c>
      <c r="S24" s="212" t="s">
        <v>2216</v>
      </c>
      <c r="T24" s="516"/>
      <c r="U24" s="38"/>
      <c r="V24" s="38"/>
      <c r="W24" s="38"/>
      <c r="X24" s="38"/>
      <c r="Y24" s="1"/>
      <c r="Z24" s="1"/>
      <c r="AA24" s="1"/>
      <c r="AB24" s="1"/>
    </row>
    <row r="25" spans="1:28" s="39" customFormat="1" x14ac:dyDescent="0.25">
      <c r="A25" s="28">
        <v>19</v>
      </c>
      <c r="B25" s="213" t="s">
        <v>2285</v>
      </c>
      <c r="C25" s="42" t="s">
        <v>2799</v>
      </c>
      <c r="D25" s="42" t="s">
        <v>115</v>
      </c>
      <c r="E25" s="208" t="s">
        <v>261</v>
      </c>
      <c r="F25" s="47" t="s">
        <v>2800</v>
      </c>
      <c r="G25" s="209">
        <v>1205001</v>
      </c>
      <c r="H25" s="920">
        <v>45271</v>
      </c>
      <c r="I25" s="921">
        <f t="shared" si="0"/>
        <v>47463</v>
      </c>
      <c r="J25" s="210" t="s">
        <v>2286</v>
      </c>
      <c r="K25" s="210" t="s">
        <v>2287</v>
      </c>
      <c r="L25" s="209" t="s">
        <v>32</v>
      </c>
      <c r="M25" s="677" t="s">
        <v>1404</v>
      </c>
      <c r="N25" s="700" t="s">
        <v>2213</v>
      </c>
      <c r="O25" s="37" t="s">
        <v>2214</v>
      </c>
      <c r="P25" s="185">
        <v>45261</v>
      </c>
      <c r="Q25" s="300">
        <v>47461</v>
      </c>
      <c r="R25" s="182" t="s">
        <v>2215</v>
      </c>
      <c r="S25" s="212" t="s">
        <v>2216</v>
      </c>
      <c r="T25" s="516"/>
    </row>
    <row r="26" spans="1:28" s="39" customFormat="1" x14ac:dyDescent="0.25">
      <c r="A26" s="28">
        <v>20</v>
      </c>
      <c r="B26" s="213" t="s">
        <v>2289</v>
      </c>
      <c r="C26" s="42" t="s">
        <v>2799</v>
      </c>
      <c r="D26" s="42" t="s">
        <v>115</v>
      </c>
      <c r="E26" s="208" t="s">
        <v>261</v>
      </c>
      <c r="F26" s="47" t="s">
        <v>2800</v>
      </c>
      <c r="G26" s="209">
        <v>1205001</v>
      </c>
      <c r="H26" s="920">
        <v>45271</v>
      </c>
      <c r="I26" s="921">
        <f t="shared" si="0"/>
        <v>47463</v>
      </c>
      <c r="J26" s="210" t="s">
        <v>2290</v>
      </c>
      <c r="K26" s="210" t="s">
        <v>2291</v>
      </c>
      <c r="L26" s="209" t="s">
        <v>32</v>
      </c>
      <c r="M26" s="677" t="s">
        <v>1404</v>
      </c>
      <c r="N26" s="700" t="s">
        <v>2213</v>
      </c>
      <c r="O26" s="37" t="s">
        <v>2214</v>
      </c>
      <c r="P26" s="185">
        <v>45261</v>
      </c>
      <c r="Q26" s="300">
        <v>47461</v>
      </c>
      <c r="R26" s="182" t="s">
        <v>2215</v>
      </c>
      <c r="S26" s="212" t="s">
        <v>2216</v>
      </c>
      <c r="T26" s="516"/>
      <c r="U26" s="38"/>
      <c r="V26" s="38"/>
      <c r="W26" s="38"/>
      <c r="X26" s="38"/>
      <c r="Y26" s="1"/>
      <c r="Z26" s="1"/>
      <c r="AA26" s="1"/>
      <c r="AB26" s="1"/>
    </row>
    <row r="27" spans="1:28" s="39" customFormat="1" x14ac:dyDescent="0.25">
      <c r="A27" s="28">
        <v>21</v>
      </c>
      <c r="B27" s="213" t="s">
        <v>2293</v>
      </c>
      <c r="C27" s="42" t="s">
        <v>2799</v>
      </c>
      <c r="D27" s="42" t="s">
        <v>115</v>
      </c>
      <c r="E27" s="208" t="s">
        <v>261</v>
      </c>
      <c r="F27" s="47" t="s">
        <v>2800</v>
      </c>
      <c r="G27" s="209">
        <v>1205001</v>
      </c>
      <c r="H27" s="920">
        <v>45271</v>
      </c>
      <c r="I27" s="921">
        <f t="shared" si="0"/>
        <v>47463</v>
      </c>
      <c r="J27" s="210" t="s">
        <v>2294</v>
      </c>
      <c r="K27" s="210" t="s">
        <v>2295</v>
      </c>
      <c r="L27" s="209" t="s">
        <v>32</v>
      </c>
      <c r="M27" s="677" t="s">
        <v>1404</v>
      </c>
      <c r="N27" s="700" t="s">
        <v>2213</v>
      </c>
      <c r="O27" s="37" t="s">
        <v>2214</v>
      </c>
      <c r="P27" s="185">
        <v>45261</v>
      </c>
      <c r="Q27" s="300">
        <v>47461</v>
      </c>
      <c r="R27" s="182" t="s">
        <v>2215</v>
      </c>
      <c r="S27" s="212" t="s">
        <v>2216</v>
      </c>
      <c r="T27" s="516"/>
      <c r="U27" s="38"/>
      <c r="V27" s="38"/>
      <c r="W27" s="38"/>
      <c r="X27" s="38"/>
      <c r="Y27" s="1"/>
      <c r="Z27" s="1"/>
      <c r="AA27" s="1"/>
      <c r="AB27" s="1"/>
    </row>
    <row r="28" spans="1:28" s="39" customFormat="1" x14ac:dyDescent="0.25">
      <c r="A28" s="40">
        <v>22</v>
      </c>
      <c r="B28" s="213" t="s">
        <v>2297</v>
      </c>
      <c r="C28" s="42" t="s">
        <v>2799</v>
      </c>
      <c r="D28" s="42" t="s">
        <v>115</v>
      </c>
      <c r="E28" s="208" t="s">
        <v>261</v>
      </c>
      <c r="F28" s="47" t="s">
        <v>2800</v>
      </c>
      <c r="G28" s="209">
        <v>1205001</v>
      </c>
      <c r="H28" s="920">
        <v>45271</v>
      </c>
      <c r="I28" s="921">
        <f t="shared" si="0"/>
        <v>47463</v>
      </c>
      <c r="J28" s="210" t="s">
        <v>2298</v>
      </c>
      <c r="K28" s="210" t="s">
        <v>2299</v>
      </c>
      <c r="L28" s="209" t="s">
        <v>32</v>
      </c>
      <c r="M28" s="677" t="s">
        <v>1404</v>
      </c>
      <c r="N28" s="700" t="s">
        <v>2213</v>
      </c>
      <c r="O28" s="37" t="s">
        <v>2214</v>
      </c>
      <c r="P28" s="185">
        <v>45261</v>
      </c>
      <c r="Q28" s="300">
        <v>47461</v>
      </c>
      <c r="R28" s="182" t="s">
        <v>2215</v>
      </c>
      <c r="S28" s="212" t="s">
        <v>2216</v>
      </c>
      <c r="T28" s="516"/>
      <c r="U28" s="38"/>
      <c r="V28" s="38"/>
      <c r="W28" s="38"/>
      <c r="X28" s="38"/>
      <c r="Y28" s="1"/>
      <c r="Z28" s="1"/>
      <c r="AA28" s="1"/>
      <c r="AB28" s="1"/>
    </row>
    <row r="29" spans="1:28" s="39" customFormat="1" x14ac:dyDescent="0.25">
      <c r="A29" s="28">
        <v>23</v>
      </c>
      <c r="B29" s="213" t="s">
        <v>2301</v>
      </c>
      <c r="C29" s="42" t="s">
        <v>2799</v>
      </c>
      <c r="D29" s="42" t="s">
        <v>115</v>
      </c>
      <c r="E29" s="208" t="s">
        <v>261</v>
      </c>
      <c r="F29" s="47" t="s">
        <v>2800</v>
      </c>
      <c r="G29" s="209">
        <v>1205001</v>
      </c>
      <c r="H29" s="920">
        <v>45271</v>
      </c>
      <c r="I29" s="921">
        <f t="shared" si="0"/>
        <v>47463</v>
      </c>
      <c r="J29" s="210" t="s">
        <v>2302</v>
      </c>
      <c r="K29" s="210" t="s">
        <v>2303</v>
      </c>
      <c r="L29" s="209" t="s">
        <v>32</v>
      </c>
      <c r="M29" s="677" t="s">
        <v>1404</v>
      </c>
      <c r="N29" s="700" t="s">
        <v>2213</v>
      </c>
      <c r="O29" s="37" t="s">
        <v>2214</v>
      </c>
      <c r="P29" s="185">
        <v>45261</v>
      </c>
      <c r="Q29" s="300">
        <v>47461</v>
      </c>
      <c r="R29" s="182" t="s">
        <v>2215</v>
      </c>
      <c r="S29" s="212" t="s">
        <v>2216</v>
      </c>
      <c r="T29" s="516"/>
      <c r="U29" s="38"/>
      <c r="V29" s="38"/>
      <c r="W29" s="38"/>
      <c r="X29" s="38"/>
      <c r="Y29" s="1"/>
      <c r="Z29" s="1"/>
      <c r="AA29" s="1"/>
      <c r="AB29" s="1"/>
    </row>
    <row r="30" spans="1:28" s="39" customFormat="1" x14ac:dyDescent="0.25">
      <c r="A30" s="28">
        <v>24</v>
      </c>
      <c r="B30" s="213" t="s">
        <v>2305</v>
      </c>
      <c r="C30" s="42" t="s">
        <v>2799</v>
      </c>
      <c r="D30" s="42" t="s">
        <v>115</v>
      </c>
      <c r="E30" s="208" t="s">
        <v>261</v>
      </c>
      <c r="F30" s="47" t="s">
        <v>2800</v>
      </c>
      <c r="G30" s="209">
        <v>1205001</v>
      </c>
      <c r="H30" s="920">
        <v>45271</v>
      </c>
      <c r="I30" s="921">
        <f t="shared" si="0"/>
        <v>47463</v>
      </c>
      <c r="J30" s="210" t="s">
        <v>2306</v>
      </c>
      <c r="K30" s="210" t="s">
        <v>2307</v>
      </c>
      <c r="L30" s="209" t="s">
        <v>32</v>
      </c>
      <c r="M30" s="677" t="s">
        <v>1404</v>
      </c>
      <c r="N30" s="700" t="s">
        <v>2213</v>
      </c>
      <c r="O30" s="37" t="s">
        <v>2214</v>
      </c>
      <c r="P30" s="185">
        <v>45261</v>
      </c>
      <c r="Q30" s="300">
        <v>47461</v>
      </c>
      <c r="R30" s="182" t="s">
        <v>2215</v>
      </c>
      <c r="S30" s="212" t="s">
        <v>2216</v>
      </c>
      <c r="T30" s="516"/>
      <c r="U30" s="38"/>
      <c r="V30" s="38"/>
      <c r="W30" s="38"/>
      <c r="X30" s="38"/>
      <c r="Y30" s="1"/>
      <c r="Z30" s="1"/>
      <c r="AA30" s="1"/>
      <c r="AB30" s="1"/>
    </row>
    <row r="31" spans="1:28" s="39" customFormat="1" x14ac:dyDescent="0.25">
      <c r="A31" s="28">
        <v>25</v>
      </c>
      <c r="B31" s="213" t="s">
        <v>2309</v>
      </c>
      <c r="C31" s="42" t="s">
        <v>2799</v>
      </c>
      <c r="D31" s="42" t="s">
        <v>115</v>
      </c>
      <c r="E31" s="208" t="s">
        <v>261</v>
      </c>
      <c r="F31" s="47" t="s">
        <v>2800</v>
      </c>
      <c r="G31" s="209">
        <v>1205001</v>
      </c>
      <c r="H31" s="920">
        <v>45271</v>
      </c>
      <c r="I31" s="921">
        <f t="shared" si="0"/>
        <v>47463</v>
      </c>
      <c r="J31" s="210" t="s">
        <v>2310</v>
      </c>
      <c r="K31" s="210" t="s">
        <v>2311</v>
      </c>
      <c r="L31" s="209" t="s">
        <v>32</v>
      </c>
      <c r="M31" s="677" t="s">
        <v>1404</v>
      </c>
      <c r="N31" s="700" t="s">
        <v>2213</v>
      </c>
      <c r="O31" s="37" t="s">
        <v>2214</v>
      </c>
      <c r="P31" s="185">
        <v>45261</v>
      </c>
      <c r="Q31" s="300">
        <v>47461</v>
      </c>
      <c r="R31" s="182" t="s">
        <v>2215</v>
      </c>
      <c r="S31" s="212" t="s">
        <v>2216</v>
      </c>
      <c r="T31" s="516"/>
    </row>
    <row r="32" spans="1:28" s="39" customFormat="1" x14ac:dyDescent="0.25">
      <c r="A32" s="40">
        <v>26</v>
      </c>
      <c r="B32" s="213" t="s">
        <v>2313</v>
      </c>
      <c r="C32" s="42" t="s">
        <v>2799</v>
      </c>
      <c r="D32" s="42" t="s">
        <v>115</v>
      </c>
      <c r="E32" s="208" t="s">
        <v>261</v>
      </c>
      <c r="F32" s="47" t="s">
        <v>2800</v>
      </c>
      <c r="G32" s="209">
        <v>1205001</v>
      </c>
      <c r="H32" s="920">
        <v>45271</v>
      </c>
      <c r="I32" s="921">
        <f t="shared" si="0"/>
        <v>47463</v>
      </c>
      <c r="J32" s="210" t="s">
        <v>2314</v>
      </c>
      <c r="K32" s="210" t="s">
        <v>2315</v>
      </c>
      <c r="L32" s="209" t="s">
        <v>32</v>
      </c>
      <c r="M32" s="677" t="s">
        <v>1404</v>
      </c>
      <c r="N32" s="700" t="s">
        <v>2213</v>
      </c>
      <c r="O32" s="37" t="s">
        <v>2214</v>
      </c>
      <c r="P32" s="185">
        <v>45261</v>
      </c>
      <c r="Q32" s="300">
        <v>47461</v>
      </c>
      <c r="R32" s="182" t="s">
        <v>2215</v>
      </c>
      <c r="S32" s="212" t="s">
        <v>2216</v>
      </c>
      <c r="T32" s="516"/>
      <c r="U32" s="38"/>
      <c r="V32" s="38"/>
      <c r="W32" s="38"/>
      <c r="X32" s="38"/>
      <c r="Y32" s="1"/>
      <c r="Z32" s="1"/>
      <c r="AA32" s="1"/>
      <c r="AB32" s="1"/>
    </row>
    <row r="33" spans="1:28" s="39" customFormat="1" x14ac:dyDescent="0.25">
      <c r="A33" s="28">
        <v>27</v>
      </c>
      <c r="B33" s="213" t="s">
        <v>2317</v>
      </c>
      <c r="C33" s="42" t="s">
        <v>2799</v>
      </c>
      <c r="D33" s="42" t="s">
        <v>115</v>
      </c>
      <c r="E33" s="208" t="s">
        <v>261</v>
      </c>
      <c r="F33" s="47" t="s">
        <v>2800</v>
      </c>
      <c r="G33" s="209">
        <v>1205001</v>
      </c>
      <c r="H33" s="920">
        <v>45271</v>
      </c>
      <c r="I33" s="921">
        <f t="shared" si="0"/>
        <v>47463</v>
      </c>
      <c r="J33" s="210" t="s">
        <v>2318</v>
      </c>
      <c r="K33" s="210" t="s">
        <v>2319</v>
      </c>
      <c r="L33" s="209" t="s">
        <v>32</v>
      </c>
      <c r="M33" s="677" t="s">
        <v>1404</v>
      </c>
      <c r="N33" s="700" t="s">
        <v>2213</v>
      </c>
      <c r="O33" s="37" t="s">
        <v>2214</v>
      </c>
      <c r="P33" s="185">
        <v>45261</v>
      </c>
      <c r="Q33" s="300">
        <v>47461</v>
      </c>
      <c r="R33" s="182" t="s">
        <v>2215</v>
      </c>
      <c r="S33" s="212" t="s">
        <v>2216</v>
      </c>
      <c r="T33" s="516"/>
      <c r="U33" s="38"/>
      <c r="V33" s="38"/>
      <c r="W33" s="38"/>
      <c r="X33" s="38"/>
      <c r="Y33" s="1"/>
      <c r="Z33" s="1"/>
      <c r="AA33" s="1"/>
      <c r="AB33" s="1"/>
    </row>
    <row r="34" spans="1:28" s="39" customFormat="1" x14ac:dyDescent="0.25">
      <c r="A34" s="28">
        <v>28</v>
      </c>
      <c r="B34" s="213" t="s">
        <v>2321</v>
      </c>
      <c r="C34" s="42" t="s">
        <v>2799</v>
      </c>
      <c r="D34" s="42" t="s">
        <v>115</v>
      </c>
      <c r="E34" s="208" t="s">
        <v>261</v>
      </c>
      <c r="F34" s="47" t="s">
        <v>2800</v>
      </c>
      <c r="G34" s="209">
        <v>1205001</v>
      </c>
      <c r="H34" s="920">
        <v>45271</v>
      </c>
      <c r="I34" s="921">
        <f t="shared" si="0"/>
        <v>47463</v>
      </c>
      <c r="J34" s="210" t="s">
        <v>2230</v>
      </c>
      <c r="K34" s="210" t="s">
        <v>2322</v>
      </c>
      <c r="L34" s="209" t="s">
        <v>32</v>
      </c>
      <c r="M34" s="677" t="s">
        <v>1404</v>
      </c>
      <c r="N34" s="700" t="s">
        <v>2213</v>
      </c>
      <c r="O34" s="37" t="s">
        <v>2214</v>
      </c>
      <c r="P34" s="185">
        <v>45261</v>
      </c>
      <c r="Q34" s="300">
        <v>47461</v>
      </c>
      <c r="R34" s="182" t="s">
        <v>2215</v>
      </c>
      <c r="S34" s="212" t="s">
        <v>2216</v>
      </c>
      <c r="T34" s="516"/>
      <c r="U34" s="38"/>
      <c r="V34" s="38"/>
      <c r="W34" s="38"/>
      <c r="X34" s="38"/>
      <c r="Y34" s="1"/>
      <c r="Z34" s="1"/>
      <c r="AA34" s="1"/>
      <c r="AB34" s="1"/>
    </row>
    <row r="35" spans="1:28" s="39" customFormat="1" x14ac:dyDescent="0.25">
      <c r="A35" s="28">
        <v>29</v>
      </c>
      <c r="B35" s="213" t="s">
        <v>2324</v>
      </c>
      <c r="C35" s="42" t="s">
        <v>2799</v>
      </c>
      <c r="D35" s="42" t="s">
        <v>115</v>
      </c>
      <c r="E35" s="208" t="s">
        <v>261</v>
      </c>
      <c r="F35" s="47" t="s">
        <v>2800</v>
      </c>
      <c r="G35" s="209">
        <v>1205001</v>
      </c>
      <c r="H35" s="920">
        <v>45271</v>
      </c>
      <c r="I35" s="921">
        <f t="shared" si="0"/>
        <v>47463</v>
      </c>
      <c r="J35" s="210" t="s">
        <v>2325</v>
      </c>
      <c r="K35" s="210" t="s">
        <v>2326</v>
      </c>
      <c r="L35" s="209" t="s">
        <v>32</v>
      </c>
      <c r="M35" s="677" t="s">
        <v>1404</v>
      </c>
      <c r="N35" s="700" t="s">
        <v>2213</v>
      </c>
      <c r="O35" s="37" t="s">
        <v>2214</v>
      </c>
      <c r="P35" s="185">
        <v>45261</v>
      </c>
      <c r="Q35" s="300">
        <v>47461</v>
      </c>
      <c r="R35" s="182" t="s">
        <v>2215</v>
      </c>
      <c r="S35" s="212" t="s">
        <v>2216</v>
      </c>
      <c r="T35" s="516"/>
      <c r="U35" s="38"/>
      <c r="V35" s="38"/>
      <c r="W35" s="38"/>
      <c r="X35" s="38"/>
      <c r="Y35" s="1"/>
      <c r="Z35" s="1"/>
      <c r="AA35" s="1"/>
      <c r="AB35" s="1"/>
    </row>
    <row r="36" spans="1:28" s="39" customFormat="1" x14ac:dyDescent="0.25">
      <c r="A36" s="40">
        <v>30</v>
      </c>
      <c r="B36" s="213" t="s">
        <v>2328</v>
      </c>
      <c r="C36" s="42" t="s">
        <v>2799</v>
      </c>
      <c r="D36" s="42" t="s">
        <v>115</v>
      </c>
      <c r="E36" s="208" t="s">
        <v>261</v>
      </c>
      <c r="F36" s="47" t="s">
        <v>2800</v>
      </c>
      <c r="G36" s="209">
        <v>1205001</v>
      </c>
      <c r="H36" s="920">
        <v>45271</v>
      </c>
      <c r="I36" s="921">
        <f t="shared" si="0"/>
        <v>47463</v>
      </c>
      <c r="J36" s="210" t="s">
        <v>2329</v>
      </c>
      <c r="K36" s="210" t="s">
        <v>2330</v>
      </c>
      <c r="L36" s="209" t="s">
        <v>32</v>
      </c>
      <c r="M36" s="677" t="s">
        <v>1404</v>
      </c>
      <c r="N36" s="700" t="s">
        <v>2213</v>
      </c>
      <c r="O36" s="37" t="s">
        <v>2214</v>
      </c>
      <c r="P36" s="185">
        <v>45261</v>
      </c>
      <c r="Q36" s="300">
        <v>47461</v>
      </c>
      <c r="R36" s="182" t="s">
        <v>2215</v>
      </c>
      <c r="S36" s="212" t="s">
        <v>2216</v>
      </c>
      <c r="T36" s="516"/>
      <c r="U36" s="38"/>
      <c r="V36" s="38"/>
      <c r="W36" s="38"/>
      <c r="X36" s="38"/>
      <c r="Y36" s="1"/>
      <c r="Z36" s="1"/>
      <c r="AA36" s="1"/>
      <c r="AB36" s="1"/>
    </row>
    <row r="37" spans="1:28" s="39" customFormat="1" x14ac:dyDescent="0.25">
      <c r="A37" s="28">
        <v>31</v>
      </c>
      <c r="B37" s="213" t="s">
        <v>2332</v>
      </c>
      <c r="C37" s="42" t="s">
        <v>2799</v>
      </c>
      <c r="D37" s="42" t="s">
        <v>115</v>
      </c>
      <c r="E37" s="208" t="s">
        <v>261</v>
      </c>
      <c r="F37" s="47" t="s">
        <v>2800</v>
      </c>
      <c r="G37" s="209">
        <v>1205001</v>
      </c>
      <c r="H37" s="920">
        <v>45271</v>
      </c>
      <c r="I37" s="921">
        <f t="shared" si="0"/>
        <v>47463</v>
      </c>
      <c r="J37" s="210" t="s">
        <v>2333</v>
      </c>
      <c r="K37" s="210" t="s">
        <v>2334</v>
      </c>
      <c r="L37" s="209" t="s">
        <v>32</v>
      </c>
      <c r="M37" s="677" t="s">
        <v>1404</v>
      </c>
      <c r="N37" s="700" t="s">
        <v>2213</v>
      </c>
      <c r="O37" s="37" t="s">
        <v>2214</v>
      </c>
      <c r="P37" s="185">
        <v>45261</v>
      </c>
      <c r="Q37" s="300">
        <v>47461</v>
      </c>
      <c r="R37" s="182" t="s">
        <v>2215</v>
      </c>
      <c r="S37" s="212" t="s">
        <v>2216</v>
      </c>
      <c r="T37" s="516"/>
      <c r="U37" s="38"/>
      <c r="V37" s="38"/>
      <c r="W37" s="38"/>
      <c r="X37" s="38"/>
      <c r="Y37" s="1"/>
      <c r="Z37" s="1"/>
      <c r="AA37" s="1"/>
      <c r="AB37" s="1"/>
    </row>
    <row r="38" spans="1:28" s="39" customFormat="1" x14ac:dyDescent="0.25">
      <c r="A38" s="28">
        <v>32</v>
      </c>
      <c r="B38" s="213" t="s">
        <v>2336</v>
      </c>
      <c r="C38" s="42" t="s">
        <v>2799</v>
      </c>
      <c r="D38" s="42" t="s">
        <v>115</v>
      </c>
      <c r="E38" s="208" t="s">
        <v>261</v>
      </c>
      <c r="F38" s="47" t="s">
        <v>2800</v>
      </c>
      <c r="G38" s="209">
        <v>1205001</v>
      </c>
      <c r="H38" s="920">
        <v>45271</v>
      </c>
      <c r="I38" s="921">
        <f t="shared" si="0"/>
        <v>47463</v>
      </c>
      <c r="J38" s="210" t="s">
        <v>2337</v>
      </c>
      <c r="K38" s="210" t="s">
        <v>2338</v>
      </c>
      <c r="L38" s="209" t="s">
        <v>32</v>
      </c>
      <c r="M38" s="677" t="s">
        <v>1404</v>
      </c>
      <c r="N38" s="700" t="s">
        <v>2213</v>
      </c>
      <c r="O38" s="37" t="s">
        <v>2214</v>
      </c>
      <c r="P38" s="185">
        <v>45261</v>
      </c>
      <c r="Q38" s="300">
        <v>47461</v>
      </c>
      <c r="R38" s="182" t="s">
        <v>2215</v>
      </c>
      <c r="S38" s="212" t="s">
        <v>2216</v>
      </c>
      <c r="T38" s="529"/>
    </row>
    <row r="39" spans="1:28" s="39" customFormat="1" x14ac:dyDescent="0.25">
      <c r="A39" s="28">
        <v>33</v>
      </c>
      <c r="B39" s="213" t="s">
        <v>2340</v>
      </c>
      <c r="C39" s="42" t="s">
        <v>2799</v>
      </c>
      <c r="D39" s="42" t="s">
        <v>115</v>
      </c>
      <c r="E39" s="208" t="s">
        <v>261</v>
      </c>
      <c r="F39" s="47" t="s">
        <v>2800</v>
      </c>
      <c r="G39" s="209">
        <v>1205001</v>
      </c>
      <c r="H39" s="920">
        <v>45271</v>
      </c>
      <c r="I39" s="921">
        <f t="shared" ref="I39:I70" si="1">EDATE(H39,72)</f>
        <v>47463</v>
      </c>
      <c r="J39" s="210" t="s">
        <v>2341</v>
      </c>
      <c r="K39" s="210" t="s">
        <v>2342</v>
      </c>
      <c r="L39" s="209" t="s">
        <v>32</v>
      </c>
      <c r="M39" s="677" t="s">
        <v>1404</v>
      </c>
      <c r="N39" s="700" t="s">
        <v>2213</v>
      </c>
      <c r="O39" s="37" t="s">
        <v>2214</v>
      </c>
      <c r="P39" s="185">
        <v>45261</v>
      </c>
      <c r="Q39" s="300">
        <v>47461</v>
      </c>
      <c r="R39" s="182" t="s">
        <v>2215</v>
      </c>
      <c r="S39" s="212" t="s">
        <v>2216</v>
      </c>
      <c r="T39" s="516"/>
    </row>
    <row r="40" spans="1:28" s="39" customFormat="1" x14ac:dyDescent="0.25">
      <c r="A40" s="40">
        <v>34</v>
      </c>
      <c r="B40" s="213" t="s">
        <v>2344</v>
      </c>
      <c r="C40" s="42" t="s">
        <v>2799</v>
      </c>
      <c r="D40" s="42" t="s">
        <v>115</v>
      </c>
      <c r="E40" s="208" t="s">
        <v>261</v>
      </c>
      <c r="F40" s="47" t="s">
        <v>2800</v>
      </c>
      <c r="G40" s="209">
        <v>1205001</v>
      </c>
      <c r="H40" s="920">
        <v>45271</v>
      </c>
      <c r="I40" s="921">
        <f t="shared" si="1"/>
        <v>47463</v>
      </c>
      <c r="J40" s="210" t="s">
        <v>2345</v>
      </c>
      <c r="K40" s="210" t="s">
        <v>2346</v>
      </c>
      <c r="L40" s="209" t="s">
        <v>32</v>
      </c>
      <c r="M40" s="677" t="s">
        <v>1404</v>
      </c>
      <c r="N40" s="700" t="s">
        <v>2213</v>
      </c>
      <c r="O40" s="37" t="s">
        <v>2214</v>
      </c>
      <c r="P40" s="185">
        <v>45261</v>
      </c>
      <c r="Q40" s="300">
        <v>47461</v>
      </c>
      <c r="R40" s="182" t="s">
        <v>2215</v>
      </c>
      <c r="S40" s="212" t="s">
        <v>2216</v>
      </c>
      <c r="T40" s="516"/>
      <c r="U40" s="38"/>
      <c r="V40" s="38"/>
      <c r="W40" s="38"/>
      <c r="X40" s="38"/>
      <c r="Y40" s="1"/>
      <c r="Z40" s="1"/>
      <c r="AA40" s="1"/>
      <c r="AB40" s="1"/>
    </row>
    <row r="41" spans="1:28" s="39" customFormat="1" x14ac:dyDescent="0.25">
      <c r="A41" s="28">
        <v>35</v>
      </c>
      <c r="B41" s="213" t="s">
        <v>2348</v>
      </c>
      <c r="C41" s="42" t="s">
        <v>2799</v>
      </c>
      <c r="D41" s="42" t="s">
        <v>115</v>
      </c>
      <c r="E41" s="208" t="s">
        <v>261</v>
      </c>
      <c r="F41" s="47" t="s">
        <v>2800</v>
      </c>
      <c r="G41" s="209">
        <v>1205001</v>
      </c>
      <c r="H41" s="920">
        <v>45271</v>
      </c>
      <c r="I41" s="921">
        <f t="shared" si="1"/>
        <v>47463</v>
      </c>
      <c r="J41" s="210" t="s">
        <v>2349</v>
      </c>
      <c r="K41" s="210" t="s">
        <v>2350</v>
      </c>
      <c r="L41" s="209" t="s">
        <v>32</v>
      </c>
      <c r="M41" s="677" t="s">
        <v>1404</v>
      </c>
      <c r="N41" s="700" t="s">
        <v>2213</v>
      </c>
      <c r="O41" s="37" t="s">
        <v>2214</v>
      </c>
      <c r="P41" s="185">
        <v>45261</v>
      </c>
      <c r="Q41" s="300">
        <v>47461</v>
      </c>
      <c r="R41" s="182" t="s">
        <v>2215</v>
      </c>
      <c r="S41" s="212" t="s">
        <v>2216</v>
      </c>
      <c r="T41" s="516"/>
      <c r="U41" s="1"/>
      <c r="V41" s="1"/>
      <c r="W41" s="1"/>
      <c r="X41" s="1"/>
      <c r="Y41" s="1"/>
      <c r="Z41" s="1"/>
      <c r="AA41" s="1"/>
      <c r="AB41" s="1"/>
    </row>
    <row r="42" spans="1:28" s="39" customFormat="1" x14ac:dyDescent="0.25">
      <c r="A42" s="28">
        <v>36</v>
      </c>
      <c r="B42" s="213" t="s">
        <v>2352</v>
      </c>
      <c r="C42" s="42" t="s">
        <v>2799</v>
      </c>
      <c r="D42" s="42" t="s">
        <v>115</v>
      </c>
      <c r="E42" s="208" t="s">
        <v>261</v>
      </c>
      <c r="F42" s="47" t="s">
        <v>2800</v>
      </c>
      <c r="G42" s="209">
        <v>1205001</v>
      </c>
      <c r="H42" s="920">
        <v>45271</v>
      </c>
      <c r="I42" s="921">
        <f t="shared" si="1"/>
        <v>47463</v>
      </c>
      <c r="J42" s="210" t="s">
        <v>2353</v>
      </c>
      <c r="K42" s="210" t="s">
        <v>2354</v>
      </c>
      <c r="L42" s="209" t="s">
        <v>32</v>
      </c>
      <c r="M42" s="677" t="s">
        <v>1404</v>
      </c>
      <c r="N42" s="700" t="s">
        <v>2213</v>
      </c>
      <c r="O42" s="37" t="s">
        <v>2214</v>
      </c>
      <c r="P42" s="185">
        <v>45261</v>
      </c>
      <c r="Q42" s="300">
        <v>47461</v>
      </c>
      <c r="R42" s="182" t="s">
        <v>2215</v>
      </c>
      <c r="S42" s="212" t="s">
        <v>2216</v>
      </c>
      <c r="T42" s="516"/>
      <c r="U42" s="38"/>
      <c r="V42" s="38"/>
      <c r="W42" s="38"/>
      <c r="X42" s="38"/>
      <c r="Y42" s="1"/>
      <c r="Z42" s="1"/>
      <c r="AA42" s="1"/>
      <c r="AB42" s="1"/>
    </row>
    <row r="43" spans="1:28" s="39" customFormat="1" x14ac:dyDescent="0.25">
      <c r="A43" s="28">
        <v>37</v>
      </c>
      <c r="B43" s="213" t="s">
        <v>2356</v>
      </c>
      <c r="C43" s="42" t="s">
        <v>2799</v>
      </c>
      <c r="D43" s="42" t="s">
        <v>115</v>
      </c>
      <c r="E43" s="208" t="s">
        <v>261</v>
      </c>
      <c r="F43" s="47" t="s">
        <v>2800</v>
      </c>
      <c r="G43" s="209">
        <v>1205001</v>
      </c>
      <c r="H43" s="920">
        <v>45271</v>
      </c>
      <c r="I43" s="921">
        <f t="shared" si="1"/>
        <v>47463</v>
      </c>
      <c r="J43" s="210" t="s">
        <v>2357</v>
      </c>
      <c r="K43" s="210" t="s">
        <v>2358</v>
      </c>
      <c r="L43" s="209" t="s">
        <v>32</v>
      </c>
      <c r="M43" s="677" t="s">
        <v>1404</v>
      </c>
      <c r="N43" s="700" t="s">
        <v>2213</v>
      </c>
      <c r="O43" s="37" t="s">
        <v>2214</v>
      </c>
      <c r="P43" s="185">
        <v>45261</v>
      </c>
      <c r="Q43" s="300">
        <v>47461</v>
      </c>
      <c r="R43" s="182" t="s">
        <v>2215</v>
      </c>
      <c r="S43" s="212" t="s">
        <v>2216</v>
      </c>
      <c r="T43" s="516"/>
      <c r="U43" s="38"/>
      <c r="V43" s="38"/>
      <c r="W43" s="38"/>
      <c r="X43" s="38"/>
      <c r="Y43" s="1"/>
      <c r="Z43" s="1"/>
      <c r="AA43" s="1"/>
      <c r="AB43" s="1"/>
    </row>
    <row r="44" spans="1:28" s="39" customFormat="1" x14ac:dyDescent="0.25">
      <c r="A44" s="40">
        <v>38</v>
      </c>
      <c r="B44" s="213" t="s">
        <v>2360</v>
      </c>
      <c r="C44" s="42" t="s">
        <v>2799</v>
      </c>
      <c r="D44" s="42" t="s">
        <v>115</v>
      </c>
      <c r="E44" s="208" t="s">
        <v>261</v>
      </c>
      <c r="F44" s="47" t="s">
        <v>2800</v>
      </c>
      <c r="G44" s="209">
        <v>1205001</v>
      </c>
      <c r="H44" s="920">
        <v>45271</v>
      </c>
      <c r="I44" s="921">
        <f t="shared" si="1"/>
        <v>47463</v>
      </c>
      <c r="J44" s="210" t="s">
        <v>2361</v>
      </c>
      <c r="K44" s="210" t="s">
        <v>2362</v>
      </c>
      <c r="L44" s="209" t="s">
        <v>32</v>
      </c>
      <c r="M44" s="677" t="s">
        <v>1404</v>
      </c>
      <c r="N44" s="700" t="s">
        <v>2213</v>
      </c>
      <c r="O44" s="37" t="s">
        <v>2214</v>
      </c>
      <c r="P44" s="185">
        <v>45261</v>
      </c>
      <c r="Q44" s="300">
        <v>47461</v>
      </c>
      <c r="R44" s="182" t="s">
        <v>2215</v>
      </c>
      <c r="S44" s="212" t="s">
        <v>2216</v>
      </c>
      <c r="T44" s="516"/>
    </row>
    <row r="45" spans="1:28" s="39" customFormat="1" x14ac:dyDescent="0.25">
      <c r="A45" s="28">
        <v>39</v>
      </c>
      <c r="B45" s="213" t="s">
        <v>2364</v>
      </c>
      <c r="C45" s="42" t="s">
        <v>2799</v>
      </c>
      <c r="D45" s="42" t="s">
        <v>115</v>
      </c>
      <c r="E45" s="208" t="s">
        <v>261</v>
      </c>
      <c r="F45" s="47" t="s">
        <v>2800</v>
      </c>
      <c r="G45" s="209">
        <v>1205001</v>
      </c>
      <c r="H45" s="920">
        <v>45271</v>
      </c>
      <c r="I45" s="921">
        <f t="shared" si="1"/>
        <v>47463</v>
      </c>
      <c r="J45" s="210" t="s">
        <v>2365</v>
      </c>
      <c r="K45" s="210" t="s">
        <v>2366</v>
      </c>
      <c r="L45" s="209" t="s">
        <v>32</v>
      </c>
      <c r="M45" s="677" t="s">
        <v>1404</v>
      </c>
      <c r="N45" s="700" t="s">
        <v>2213</v>
      </c>
      <c r="O45" s="37" t="s">
        <v>2214</v>
      </c>
      <c r="P45" s="185">
        <v>45261</v>
      </c>
      <c r="Q45" s="300">
        <v>47461</v>
      </c>
      <c r="R45" s="182" t="s">
        <v>2215</v>
      </c>
      <c r="S45" s="212" t="s">
        <v>2216</v>
      </c>
      <c r="T45" s="516"/>
    </row>
    <row r="46" spans="1:28" s="39" customFormat="1" x14ac:dyDescent="0.25">
      <c r="A46" s="28">
        <v>40</v>
      </c>
      <c r="B46" s="213" t="s">
        <v>2368</v>
      </c>
      <c r="C46" s="42" t="s">
        <v>2799</v>
      </c>
      <c r="D46" s="42" t="s">
        <v>115</v>
      </c>
      <c r="E46" s="208" t="s">
        <v>261</v>
      </c>
      <c r="F46" s="47" t="s">
        <v>2800</v>
      </c>
      <c r="G46" s="209">
        <v>1205001</v>
      </c>
      <c r="H46" s="920">
        <v>45271</v>
      </c>
      <c r="I46" s="921">
        <f t="shared" si="1"/>
        <v>47463</v>
      </c>
      <c r="J46" s="210" t="s">
        <v>2369</v>
      </c>
      <c r="K46" s="210" t="s">
        <v>2370</v>
      </c>
      <c r="L46" s="209" t="s">
        <v>32</v>
      </c>
      <c r="M46" s="677" t="s">
        <v>1404</v>
      </c>
      <c r="N46" s="700" t="s">
        <v>2213</v>
      </c>
      <c r="O46" s="37" t="s">
        <v>2214</v>
      </c>
      <c r="P46" s="185">
        <v>45261</v>
      </c>
      <c r="Q46" s="300">
        <v>47461</v>
      </c>
      <c r="R46" s="182" t="s">
        <v>2215</v>
      </c>
      <c r="S46" s="212" t="s">
        <v>2216</v>
      </c>
      <c r="T46" s="516"/>
      <c r="U46" s="38"/>
      <c r="V46" s="38"/>
      <c r="W46" s="38"/>
      <c r="X46" s="38"/>
      <c r="Y46" s="1"/>
      <c r="Z46" s="1"/>
      <c r="AA46" s="1"/>
      <c r="AB46" s="1"/>
    </row>
    <row r="47" spans="1:28" s="39" customFormat="1" x14ac:dyDescent="0.25">
      <c r="A47" s="28">
        <v>41</v>
      </c>
      <c r="B47" s="213" t="s">
        <v>2372</v>
      </c>
      <c r="C47" s="42" t="s">
        <v>2799</v>
      </c>
      <c r="D47" s="42" t="s">
        <v>115</v>
      </c>
      <c r="E47" s="208" t="s">
        <v>261</v>
      </c>
      <c r="F47" s="47" t="s">
        <v>2800</v>
      </c>
      <c r="G47" s="209">
        <v>1205001</v>
      </c>
      <c r="H47" s="920">
        <v>45271</v>
      </c>
      <c r="I47" s="921">
        <f t="shared" si="1"/>
        <v>47463</v>
      </c>
      <c r="J47" s="210" t="s">
        <v>2373</v>
      </c>
      <c r="K47" s="210" t="s">
        <v>2374</v>
      </c>
      <c r="L47" s="209" t="s">
        <v>32</v>
      </c>
      <c r="M47" s="677" t="s">
        <v>1404</v>
      </c>
      <c r="N47" s="700" t="s">
        <v>2213</v>
      </c>
      <c r="O47" s="37" t="s">
        <v>2214</v>
      </c>
      <c r="P47" s="185">
        <v>45261</v>
      </c>
      <c r="Q47" s="300">
        <v>47461</v>
      </c>
      <c r="R47" s="182" t="s">
        <v>2215</v>
      </c>
      <c r="S47" s="212" t="s">
        <v>2216</v>
      </c>
      <c r="T47" s="516"/>
      <c r="U47" s="62"/>
      <c r="V47" s="62"/>
      <c r="W47" s="62"/>
      <c r="X47" s="62"/>
      <c r="Y47" s="1"/>
      <c r="Z47" s="1"/>
      <c r="AA47" s="1"/>
      <c r="AB47" s="1"/>
    </row>
    <row r="48" spans="1:28" s="39" customFormat="1" x14ac:dyDescent="0.25">
      <c r="A48" s="40">
        <v>42</v>
      </c>
      <c r="B48" s="213" t="s">
        <v>2376</v>
      </c>
      <c r="C48" s="42" t="s">
        <v>2799</v>
      </c>
      <c r="D48" s="42" t="s">
        <v>115</v>
      </c>
      <c r="E48" s="208" t="s">
        <v>261</v>
      </c>
      <c r="F48" s="47" t="s">
        <v>2800</v>
      </c>
      <c r="G48" s="209">
        <v>1205001</v>
      </c>
      <c r="H48" s="920">
        <v>45271</v>
      </c>
      <c r="I48" s="921">
        <f t="shared" si="1"/>
        <v>47463</v>
      </c>
      <c r="J48" s="210" t="s">
        <v>2377</v>
      </c>
      <c r="K48" s="210" t="s">
        <v>2378</v>
      </c>
      <c r="L48" s="209" t="s">
        <v>32</v>
      </c>
      <c r="M48" s="677" t="s">
        <v>1404</v>
      </c>
      <c r="N48" s="700" t="s">
        <v>2213</v>
      </c>
      <c r="O48" s="37" t="s">
        <v>2214</v>
      </c>
      <c r="P48" s="185">
        <v>45261</v>
      </c>
      <c r="Q48" s="300">
        <v>47461</v>
      </c>
      <c r="R48" s="182" t="s">
        <v>2215</v>
      </c>
      <c r="S48" s="212" t="s">
        <v>2216</v>
      </c>
      <c r="T48" s="516"/>
      <c r="U48" s="62"/>
      <c r="V48" s="62"/>
      <c r="W48" s="62"/>
      <c r="X48" s="62"/>
      <c r="Y48" s="1"/>
      <c r="Z48" s="1"/>
      <c r="AA48" s="1"/>
      <c r="AB48" s="1"/>
    </row>
    <row r="49" spans="1:28" s="39" customFormat="1" x14ac:dyDescent="0.25">
      <c r="A49" s="28">
        <v>43</v>
      </c>
      <c r="B49" s="213" t="s">
        <v>2380</v>
      </c>
      <c r="C49" s="42" t="s">
        <v>2799</v>
      </c>
      <c r="D49" s="42" t="s">
        <v>115</v>
      </c>
      <c r="E49" s="208" t="s">
        <v>261</v>
      </c>
      <c r="F49" s="47" t="s">
        <v>2800</v>
      </c>
      <c r="G49" s="209">
        <v>1205001</v>
      </c>
      <c r="H49" s="920">
        <v>45271</v>
      </c>
      <c r="I49" s="921">
        <f t="shared" si="1"/>
        <v>47463</v>
      </c>
      <c r="J49" s="210" t="s">
        <v>2381</v>
      </c>
      <c r="K49" s="210" t="s">
        <v>2382</v>
      </c>
      <c r="L49" s="209" t="s">
        <v>32</v>
      </c>
      <c r="M49" s="677" t="s">
        <v>1404</v>
      </c>
      <c r="N49" s="700" t="s">
        <v>2213</v>
      </c>
      <c r="O49" s="37" t="s">
        <v>2214</v>
      </c>
      <c r="P49" s="185">
        <v>45261</v>
      </c>
      <c r="Q49" s="300">
        <v>47461</v>
      </c>
      <c r="R49" s="182" t="s">
        <v>2215</v>
      </c>
      <c r="S49" s="212" t="s">
        <v>2216</v>
      </c>
      <c r="T49" s="516"/>
      <c r="U49" s="62"/>
      <c r="V49" s="62"/>
      <c r="W49" s="62"/>
      <c r="X49" s="62"/>
      <c r="Y49" s="1"/>
      <c r="Z49" s="1"/>
      <c r="AA49" s="1"/>
      <c r="AB49" s="1"/>
    </row>
    <row r="50" spans="1:28" s="39" customFormat="1" x14ac:dyDescent="0.25">
      <c r="A50" s="28">
        <v>44</v>
      </c>
      <c r="B50" s="213" t="s">
        <v>2384</v>
      </c>
      <c r="C50" s="42" t="s">
        <v>2799</v>
      </c>
      <c r="D50" s="42" t="s">
        <v>115</v>
      </c>
      <c r="E50" s="208" t="s">
        <v>261</v>
      </c>
      <c r="F50" s="47" t="s">
        <v>2800</v>
      </c>
      <c r="G50" s="209">
        <v>1205001</v>
      </c>
      <c r="H50" s="920">
        <v>45271</v>
      </c>
      <c r="I50" s="921">
        <f t="shared" si="1"/>
        <v>47463</v>
      </c>
      <c r="J50" s="210" t="s">
        <v>2385</v>
      </c>
      <c r="K50" s="210" t="s">
        <v>2386</v>
      </c>
      <c r="L50" s="209" t="s">
        <v>32</v>
      </c>
      <c r="M50" s="677" t="s">
        <v>1404</v>
      </c>
      <c r="N50" s="700" t="s">
        <v>2213</v>
      </c>
      <c r="O50" s="37" t="s">
        <v>2214</v>
      </c>
      <c r="P50" s="185">
        <v>45261</v>
      </c>
      <c r="Q50" s="300">
        <v>47461</v>
      </c>
      <c r="R50" s="182" t="s">
        <v>2215</v>
      </c>
      <c r="S50" s="212" t="s">
        <v>2216</v>
      </c>
      <c r="T50" s="516"/>
      <c r="U50" s="38"/>
      <c r="V50" s="38"/>
      <c r="W50" s="38"/>
      <c r="X50" s="38"/>
      <c r="Y50" s="1"/>
      <c r="Z50" s="1"/>
      <c r="AA50" s="1"/>
      <c r="AB50" s="1"/>
    </row>
    <row r="51" spans="1:28" s="39" customFormat="1" x14ac:dyDescent="0.25">
      <c r="A51" s="28">
        <v>45</v>
      </c>
      <c r="B51" s="213" t="s">
        <v>2388</v>
      </c>
      <c r="C51" s="42" t="s">
        <v>2799</v>
      </c>
      <c r="D51" s="42" t="s">
        <v>115</v>
      </c>
      <c r="E51" s="208" t="s">
        <v>261</v>
      </c>
      <c r="F51" s="47" t="s">
        <v>2800</v>
      </c>
      <c r="G51" s="209">
        <v>1205001</v>
      </c>
      <c r="H51" s="920">
        <v>45271</v>
      </c>
      <c r="I51" s="921">
        <f t="shared" si="1"/>
        <v>47463</v>
      </c>
      <c r="J51" s="210" t="s">
        <v>2389</v>
      </c>
      <c r="K51" s="210" t="s">
        <v>2390</v>
      </c>
      <c r="L51" s="209" t="s">
        <v>32</v>
      </c>
      <c r="M51" s="677" t="s">
        <v>1404</v>
      </c>
      <c r="N51" s="700" t="s">
        <v>2213</v>
      </c>
      <c r="O51" s="37" t="s">
        <v>2214</v>
      </c>
      <c r="P51" s="185">
        <v>45261</v>
      </c>
      <c r="Q51" s="300">
        <v>47461</v>
      </c>
      <c r="R51" s="182" t="s">
        <v>2215</v>
      </c>
      <c r="S51" s="212" t="s">
        <v>2216</v>
      </c>
      <c r="T51" s="516"/>
      <c r="U51" s="38"/>
      <c r="V51" s="38"/>
      <c r="W51" s="38"/>
      <c r="X51" s="38"/>
      <c r="Y51" s="1"/>
      <c r="Z51" s="1"/>
      <c r="AA51" s="1"/>
      <c r="AB51" s="1"/>
    </row>
    <row r="52" spans="1:28" s="39" customFormat="1" x14ac:dyDescent="0.25">
      <c r="A52" s="40">
        <v>46</v>
      </c>
      <c r="B52" s="213" t="s">
        <v>2392</v>
      </c>
      <c r="C52" s="42" t="s">
        <v>2799</v>
      </c>
      <c r="D52" s="42" t="s">
        <v>115</v>
      </c>
      <c r="E52" s="208" t="s">
        <v>261</v>
      </c>
      <c r="F52" s="47" t="s">
        <v>2800</v>
      </c>
      <c r="G52" s="209">
        <v>1205001</v>
      </c>
      <c r="H52" s="920">
        <v>45271</v>
      </c>
      <c r="I52" s="921">
        <f t="shared" si="1"/>
        <v>47463</v>
      </c>
      <c r="J52" s="210" t="s">
        <v>2393</v>
      </c>
      <c r="K52" s="210" t="s">
        <v>2394</v>
      </c>
      <c r="L52" s="209" t="s">
        <v>32</v>
      </c>
      <c r="M52" s="677" t="s">
        <v>1404</v>
      </c>
      <c r="N52" s="700" t="s">
        <v>2213</v>
      </c>
      <c r="O52" s="37" t="s">
        <v>2214</v>
      </c>
      <c r="P52" s="185">
        <v>45261</v>
      </c>
      <c r="Q52" s="300">
        <v>47461</v>
      </c>
      <c r="R52" s="182" t="s">
        <v>2215</v>
      </c>
      <c r="S52" s="212" t="s">
        <v>2216</v>
      </c>
      <c r="T52" s="516"/>
      <c r="U52" s="38"/>
      <c r="V52" s="38"/>
      <c r="W52" s="38"/>
      <c r="X52" s="38"/>
      <c r="Y52" s="1"/>
      <c r="Z52" s="1"/>
      <c r="AA52" s="1"/>
      <c r="AB52" s="1"/>
    </row>
    <row r="53" spans="1:28" s="39" customFormat="1" x14ac:dyDescent="0.25">
      <c r="A53" s="28">
        <v>47</v>
      </c>
      <c r="B53" s="213" t="s">
        <v>2396</v>
      </c>
      <c r="C53" s="42" t="s">
        <v>2799</v>
      </c>
      <c r="D53" s="42" t="s">
        <v>115</v>
      </c>
      <c r="E53" s="208" t="s">
        <v>261</v>
      </c>
      <c r="F53" s="47" t="s">
        <v>2800</v>
      </c>
      <c r="G53" s="209">
        <v>1205001</v>
      </c>
      <c r="H53" s="920">
        <v>45271</v>
      </c>
      <c r="I53" s="921">
        <f t="shared" si="1"/>
        <v>47463</v>
      </c>
      <c r="J53" s="210" t="s">
        <v>2397</v>
      </c>
      <c r="K53" s="210" t="s">
        <v>2398</v>
      </c>
      <c r="L53" s="209" t="s">
        <v>32</v>
      </c>
      <c r="M53" s="677" t="s">
        <v>1404</v>
      </c>
      <c r="N53" s="700" t="s">
        <v>2213</v>
      </c>
      <c r="O53" s="37" t="s">
        <v>2214</v>
      </c>
      <c r="P53" s="185">
        <v>45261</v>
      </c>
      <c r="Q53" s="300">
        <v>47461</v>
      </c>
      <c r="R53" s="182" t="s">
        <v>2215</v>
      </c>
      <c r="S53" s="212" t="s">
        <v>2216</v>
      </c>
      <c r="T53" s="516"/>
      <c r="U53" s="38"/>
      <c r="V53" s="38"/>
      <c r="W53" s="38"/>
      <c r="X53" s="38"/>
      <c r="Y53" s="1"/>
      <c r="Z53" s="1"/>
      <c r="AA53" s="1"/>
      <c r="AB53" s="1"/>
    </row>
    <row r="54" spans="1:28" s="39" customFormat="1" x14ac:dyDescent="0.25">
      <c r="A54" s="28">
        <v>48</v>
      </c>
      <c r="B54" s="213" t="s">
        <v>2400</v>
      </c>
      <c r="C54" s="42" t="s">
        <v>2799</v>
      </c>
      <c r="D54" s="42" t="s">
        <v>115</v>
      </c>
      <c r="E54" s="208" t="s">
        <v>261</v>
      </c>
      <c r="F54" s="47" t="s">
        <v>2800</v>
      </c>
      <c r="G54" s="209">
        <v>1205001</v>
      </c>
      <c r="H54" s="920">
        <v>45271</v>
      </c>
      <c r="I54" s="921">
        <f t="shared" si="1"/>
        <v>47463</v>
      </c>
      <c r="J54" s="210" t="s">
        <v>2401</v>
      </c>
      <c r="K54" s="210" t="s">
        <v>2402</v>
      </c>
      <c r="L54" s="209" t="s">
        <v>32</v>
      </c>
      <c r="M54" s="677" t="s">
        <v>1404</v>
      </c>
      <c r="N54" s="700" t="s">
        <v>2213</v>
      </c>
      <c r="O54" s="37" t="s">
        <v>2214</v>
      </c>
      <c r="P54" s="185">
        <v>45261</v>
      </c>
      <c r="Q54" s="300">
        <v>47461</v>
      </c>
      <c r="R54" s="182" t="s">
        <v>2215</v>
      </c>
      <c r="S54" s="212" t="s">
        <v>2216</v>
      </c>
      <c r="T54" s="516"/>
      <c r="U54" s="38"/>
      <c r="V54" s="38"/>
      <c r="W54" s="38"/>
      <c r="X54" s="38"/>
      <c r="Y54" s="1"/>
      <c r="Z54" s="1"/>
      <c r="AA54" s="1"/>
      <c r="AB54" s="1"/>
    </row>
    <row r="55" spans="1:28" s="39" customFormat="1" x14ac:dyDescent="0.25">
      <c r="A55" s="28">
        <v>49</v>
      </c>
      <c r="B55" s="213" t="s">
        <v>2404</v>
      </c>
      <c r="C55" s="42" t="s">
        <v>2799</v>
      </c>
      <c r="D55" s="42" t="s">
        <v>115</v>
      </c>
      <c r="E55" s="208" t="s">
        <v>261</v>
      </c>
      <c r="F55" s="47" t="s">
        <v>2800</v>
      </c>
      <c r="G55" s="209">
        <v>1205001</v>
      </c>
      <c r="H55" s="920">
        <v>45271</v>
      </c>
      <c r="I55" s="921">
        <f t="shared" si="1"/>
        <v>47463</v>
      </c>
      <c r="J55" s="210" t="s">
        <v>2405</v>
      </c>
      <c r="K55" s="210" t="s">
        <v>2406</v>
      </c>
      <c r="L55" s="209" t="s">
        <v>32</v>
      </c>
      <c r="M55" s="677" t="s">
        <v>1404</v>
      </c>
      <c r="N55" s="700" t="s">
        <v>2213</v>
      </c>
      <c r="O55" s="37" t="s">
        <v>2214</v>
      </c>
      <c r="P55" s="185">
        <v>45261</v>
      </c>
      <c r="Q55" s="300">
        <v>47461</v>
      </c>
      <c r="R55" s="182" t="s">
        <v>2215</v>
      </c>
      <c r="S55" s="212" t="s">
        <v>2216</v>
      </c>
      <c r="T55" s="516"/>
      <c r="U55" s="38"/>
      <c r="V55" s="38"/>
      <c r="W55" s="38"/>
      <c r="X55" s="38"/>
      <c r="Y55" s="1"/>
      <c r="Z55" s="1"/>
      <c r="AA55" s="1"/>
      <c r="AB55" s="1"/>
    </row>
    <row r="56" spans="1:28" s="39" customFormat="1" x14ac:dyDescent="0.25">
      <c r="A56" s="40">
        <v>50</v>
      </c>
      <c r="B56" s="213" t="s">
        <v>2408</v>
      </c>
      <c r="C56" s="42" t="s">
        <v>2799</v>
      </c>
      <c r="D56" s="42" t="s">
        <v>115</v>
      </c>
      <c r="E56" s="208" t="s">
        <v>261</v>
      </c>
      <c r="F56" s="47" t="s">
        <v>2800</v>
      </c>
      <c r="G56" s="209">
        <v>1205001</v>
      </c>
      <c r="H56" s="920">
        <v>45271</v>
      </c>
      <c r="I56" s="921">
        <f t="shared" si="1"/>
        <v>47463</v>
      </c>
      <c r="J56" s="210" t="s">
        <v>2409</v>
      </c>
      <c r="K56" s="210" t="s">
        <v>2410</v>
      </c>
      <c r="L56" s="209" t="s">
        <v>32</v>
      </c>
      <c r="M56" s="677" t="s">
        <v>1404</v>
      </c>
      <c r="N56" s="700" t="s">
        <v>2213</v>
      </c>
      <c r="O56" s="37" t="s">
        <v>2214</v>
      </c>
      <c r="P56" s="185">
        <v>45261</v>
      </c>
      <c r="Q56" s="300">
        <v>47461</v>
      </c>
      <c r="R56" s="182" t="s">
        <v>2215</v>
      </c>
      <c r="S56" s="212" t="s">
        <v>2216</v>
      </c>
      <c r="T56" s="516"/>
      <c r="U56" s="38"/>
      <c r="V56" s="38"/>
      <c r="W56" s="38"/>
      <c r="X56" s="38"/>
      <c r="Y56" s="1"/>
      <c r="Z56" s="1"/>
      <c r="AA56" s="1"/>
      <c r="AB56" s="1"/>
    </row>
    <row r="57" spans="1:28" s="39" customFormat="1" x14ac:dyDescent="0.25">
      <c r="A57" s="28">
        <v>51</v>
      </c>
      <c r="B57" s="213" t="s">
        <v>2412</v>
      </c>
      <c r="C57" s="42" t="s">
        <v>2799</v>
      </c>
      <c r="D57" s="42" t="s">
        <v>115</v>
      </c>
      <c r="E57" s="208" t="s">
        <v>261</v>
      </c>
      <c r="F57" s="47" t="s">
        <v>2800</v>
      </c>
      <c r="G57" s="209">
        <v>1205001</v>
      </c>
      <c r="H57" s="920">
        <v>45271</v>
      </c>
      <c r="I57" s="921">
        <f t="shared" si="1"/>
        <v>47463</v>
      </c>
      <c r="J57" s="210" t="s">
        <v>2413</v>
      </c>
      <c r="K57" s="210" t="s">
        <v>2414</v>
      </c>
      <c r="L57" s="209" t="s">
        <v>32</v>
      </c>
      <c r="M57" s="677" t="s">
        <v>1404</v>
      </c>
      <c r="N57" s="700" t="s">
        <v>2213</v>
      </c>
      <c r="O57" s="37" t="s">
        <v>2214</v>
      </c>
      <c r="P57" s="185">
        <v>45261</v>
      </c>
      <c r="Q57" s="300">
        <v>47461</v>
      </c>
      <c r="R57" s="182" t="s">
        <v>2215</v>
      </c>
      <c r="S57" s="212" t="s">
        <v>2216</v>
      </c>
      <c r="T57" s="516"/>
    </row>
    <row r="58" spans="1:28" s="39" customFormat="1" x14ac:dyDescent="0.25">
      <c r="A58" s="28">
        <v>52</v>
      </c>
      <c r="B58" s="213" t="s">
        <v>2416</v>
      </c>
      <c r="C58" s="42" t="s">
        <v>2799</v>
      </c>
      <c r="D58" s="42" t="s">
        <v>115</v>
      </c>
      <c r="E58" s="208" t="s">
        <v>261</v>
      </c>
      <c r="F58" s="47" t="s">
        <v>2800</v>
      </c>
      <c r="G58" s="209">
        <v>1205001</v>
      </c>
      <c r="H58" s="920">
        <v>45271</v>
      </c>
      <c r="I58" s="921">
        <f t="shared" si="1"/>
        <v>47463</v>
      </c>
      <c r="J58" s="210" t="s">
        <v>2417</v>
      </c>
      <c r="K58" s="210" t="s">
        <v>2418</v>
      </c>
      <c r="L58" s="209" t="s">
        <v>32</v>
      </c>
      <c r="M58" s="677" t="s">
        <v>1404</v>
      </c>
      <c r="N58" s="700" t="s">
        <v>2213</v>
      </c>
      <c r="O58" s="37" t="s">
        <v>2214</v>
      </c>
      <c r="P58" s="185">
        <v>45261</v>
      </c>
      <c r="Q58" s="300">
        <v>47461</v>
      </c>
      <c r="R58" s="182" t="s">
        <v>2215</v>
      </c>
      <c r="S58" s="212" t="s">
        <v>2216</v>
      </c>
      <c r="T58" s="516"/>
      <c r="U58" s="38"/>
      <c r="V58" s="38"/>
      <c r="W58" s="38"/>
      <c r="X58" s="38"/>
      <c r="Y58" s="1"/>
      <c r="Z58" s="1"/>
      <c r="AA58" s="1"/>
      <c r="AB58" s="1"/>
    </row>
    <row r="59" spans="1:28" s="39" customFormat="1" x14ac:dyDescent="0.25">
      <c r="A59" s="28">
        <v>53</v>
      </c>
      <c r="B59" s="213" t="s">
        <v>2420</v>
      </c>
      <c r="C59" s="42" t="s">
        <v>2799</v>
      </c>
      <c r="D59" s="42" t="s">
        <v>115</v>
      </c>
      <c r="E59" s="208" t="s">
        <v>261</v>
      </c>
      <c r="F59" s="47" t="s">
        <v>2800</v>
      </c>
      <c r="G59" s="209">
        <v>1205001</v>
      </c>
      <c r="H59" s="920">
        <v>45271</v>
      </c>
      <c r="I59" s="921">
        <f t="shared" si="1"/>
        <v>47463</v>
      </c>
      <c r="J59" s="210" t="s">
        <v>2421</v>
      </c>
      <c r="K59" s="210" t="s">
        <v>2422</v>
      </c>
      <c r="L59" s="209" t="s">
        <v>32</v>
      </c>
      <c r="M59" s="677" t="s">
        <v>1404</v>
      </c>
      <c r="N59" s="700" t="s">
        <v>2213</v>
      </c>
      <c r="O59" s="37" t="s">
        <v>2214</v>
      </c>
      <c r="P59" s="185">
        <v>45261</v>
      </c>
      <c r="Q59" s="300">
        <v>47461</v>
      </c>
      <c r="R59" s="182" t="s">
        <v>2215</v>
      </c>
      <c r="S59" s="212" t="s">
        <v>2216</v>
      </c>
      <c r="T59" s="516"/>
      <c r="U59" s="38"/>
      <c r="V59" s="38"/>
      <c r="W59" s="38"/>
      <c r="X59" s="38"/>
      <c r="Y59" s="1"/>
      <c r="Z59" s="1"/>
      <c r="AA59" s="1"/>
      <c r="AB59" s="1"/>
    </row>
    <row r="60" spans="1:28" s="39" customFormat="1" x14ac:dyDescent="0.25">
      <c r="A60" s="40">
        <v>54</v>
      </c>
      <c r="B60" s="213" t="s">
        <v>2424</v>
      </c>
      <c r="C60" s="42" t="s">
        <v>2799</v>
      </c>
      <c r="D60" s="42" t="s">
        <v>115</v>
      </c>
      <c r="E60" s="208" t="s">
        <v>261</v>
      </c>
      <c r="F60" s="47" t="s">
        <v>2800</v>
      </c>
      <c r="G60" s="209">
        <v>1205001</v>
      </c>
      <c r="H60" s="920">
        <v>45271</v>
      </c>
      <c r="I60" s="921">
        <f t="shared" si="1"/>
        <v>47463</v>
      </c>
      <c r="J60" s="210" t="s">
        <v>2425</v>
      </c>
      <c r="K60" s="210" t="s">
        <v>2426</v>
      </c>
      <c r="L60" s="209" t="s">
        <v>32</v>
      </c>
      <c r="M60" s="677" t="s">
        <v>1404</v>
      </c>
      <c r="N60" s="700" t="s">
        <v>2213</v>
      </c>
      <c r="O60" s="37" t="s">
        <v>2214</v>
      </c>
      <c r="P60" s="185">
        <v>45261</v>
      </c>
      <c r="Q60" s="300">
        <v>47461</v>
      </c>
      <c r="R60" s="182" t="s">
        <v>2215</v>
      </c>
      <c r="S60" s="212" t="s">
        <v>2216</v>
      </c>
      <c r="T60" s="516"/>
    </row>
    <row r="61" spans="1:28" s="39" customFormat="1" x14ac:dyDescent="0.25">
      <c r="A61" s="28">
        <v>55</v>
      </c>
      <c r="B61" s="213" t="s">
        <v>2428</v>
      </c>
      <c r="C61" s="42" t="s">
        <v>2799</v>
      </c>
      <c r="D61" s="42" t="s">
        <v>115</v>
      </c>
      <c r="E61" s="208" t="s">
        <v>261</v>
      </c>
      <c r="F61" s="47" t="s">
        <v>2800</v>
      </c>
      <c r="G61" s="209">
        <v>1205001</v>
      </c>
      <c r="H61" s="920">
        <v>45271</v>
      </c>
      <c r="I61" s="921">
        <f t="shared" si="1"/>
        <v>47463</v>
      </c>
      <c r="J61" s="210" t="s">
        <v>2429</v>
      </c>
      <c r="K61" s="210" t="s">
        <v>2430</v>
      </c>
      <c r="L61" s="209" t="s">
        <v>32</v>
      </c>
      <c r="M61" s="677" t="s">
        <v>1404</v>
      </c>
      <c r="N61" s="700" t="s">
        <v>2213</v>
      </c>
      <c r="O61" s="37" t="s">
        <v>2214</v>
      </c>
      <c r="P61" s="185">
        <v>45261</v>
      </c>
      <c r="Q61" s="300">
        <v>47461</v>
      </c>
      <c r="R61" s="182" t="s">
        <v>2215</v>
      </c>
      <c r="S61" s="212" t="s">
        <v>2216</v>
      </c>
      <c r="T61" s="518"/>
    </row>
    <row r="62" spans="1:28" s="39" customFormat="1" x14ac:dyDescent="0.25">
      <c r="A62" s="28">
        <v>56</v>
      </c>
      <c r="B62" s="213" t="s">
        <v>2431</v>
      </c>
      <c r="C62" s="42" t="s">
        <v>2799</v>
      </c>
      <c r="D62" s="42" t="s">
        <v>115</v>
      </c>
      <c r="E62" s="208" t="s">
        <v>261</v>
      </c>
      <c r="F62" s="47" t="s">
        <v>2800</v>
      </c>
      <c r="G62" s="209">
        <v>1205001</v>
      </c>
      <c r="H62" s="920">
        <v>45271</v>
      </c>
      <c r="I62" s="921">
        <f t="shared" si="1"/>
        <v>47463</v>
      </c>
      <c r="J62" s="210" t="s">
        <v>2432</v>
      </c>
      <c r="K62" s="210" t="s">
        <v>2433</v>
      </c>
      <c r="L62" s="209" t="s">
        <v>32</v>
      </c>
      <c r="M62" s="677" t="s">
        <v>1404</v>
      </c>
      <c r="N62" s="700" t="s">
        <v>2213</v>
      </c>
      <c r="O62" s="37" t="s">
        <v>2214</v>
      </c>
      <c r="P62" s="185">
        <v>45261</v>
      </c>
      <c r="Q62" s="300">
        <v>47461</v>
      </c>
      <c r="R62" s="182" t="s">
        <v>2215</v>
      </c>
      <c r="S62" s="212" t="s">
        <v>2216</v>
      </c>
      <c r="T62" s="516"/>
      <c r="U62" s="38"/>
      <c r="V62" s="38"/>
      <c r="W62" s="38"/>
      <c r="X62" s="38"/>
      <c r="Y62" s="1"/>
      <c r="Z62" s="1"/>
      <c r="AA62" s="1"/>
      <c r="AB62" s="1"/>
    </row>
    <row r="63" spans="1:28" s="39" customFormat="1" ht="21" customHeight="1" x14ac:dyDescent="0.25">
      <c r="A63" s="28">
        <v>57</v>
      </c>
      <c r="B63" s="213" t="s">
        <v>2435</v>
      </c>
      <c r="C63" s="42" t="s">
        <v>2799</v>
      </c>
      <c r="D63" s="42" t="s">
        <v>115</v>
      </c>
      <c r="E63" s="208" t="s">
        <v>261</v>
      </c>
      <c r="F63" s="47" t="s">
        <v>2800</v>
      </c>
      <c r="G63" s="209">
        <v>1205001</v>
      </c>
      <c r="H63" s="920">
        <v>45271</v>
      </c>
      <c r="I63" s="921">
        <f t="shared" si="1"/>
        <v>47463</v>
      </c>
      <c r="J63" s="210" t="s">
        <v>2436</v>
      </c>
      <c r="K63" s="210" t="s">
        <v>2437</v>
      </c>
      <c r="L63" s="209" t="s">
        <v>32</v>
      </c>
      <c r="M63" s="677" t="s">
        <v>1404</v>
      </c>
      <c r="N63" s="700" t="s">
        <v>2213</v>
      </c>
      <c r="O63" s="37" t="s">
        <v>2214</v>
      </c>
      <c r="P63" s="185">
        <v>45261</v>
      </c>
      <c r="Q63" s="300">
        <v>47461</v>
      </c>
      <c r="R63" s="182" t="s">
        <v>2215</v>
      </c>
      <c r="S63" s="212" t="s">
        <v>2216</v>
      </c>
      <c r="T63" s="516"/>
      <c r="U63" s="38"/>
      <c r="V63" s="38"/>
      <c r="W63" s="38"/>
      <c r="X63" s="38"/>
      <c r="Y63" s="1"/>
      <c r="Z63" s="1"/>
      <c r="AA63" s="1"/>
      <c r="AB63" s="1"/>
    </row>
    <row r="64" spans="1:28" s="39" customFormat="1" x14ac:dyDescent="0.25">
      <c r="A64" s="40">
        <v>58</v>
      </c>
      <c r="B64" s="213" t="s">
        <v>2439</v>
      </c>
      <c r="C64" s="42" t="s">
        <v>2799</v>
      </c>
      <c r="D64" s="42" t="s">
        <v>115</v>
      </c>
      <c r="E64" s="208" t="s">
        <v>261</v>
      </c>
      <c r="F64" s="47" t="s">
        <v>2800</v>
      </c>
      <c r="G64" s="209">
        <v>1205001</v>
      </c>
      <c r="H64" s="920">
        <v>45271</v>
      </c>
      <c r="I64" s="921">
        <f t="shared" si="1"/>
        <v>47463</v>
      </c>
      <c r="J64" s="210" t="s">
        <v>2440</v>
      </c>
      <c r="K64" s="210" t="s">
        <v>2441</v>
      </c>
      <c r="L64" s="209" t="s">
        <v>32</v>
      </c>
      <c r="M64" s="677" t="s">
        <v>1404</v>
      </c>
      <c r="N64" s="700" t="s">
        <v>2213</v>
      </c>
      <c r="O64" s="37" t="s">
        <v>2214</v>
      </c>
      <c r="P64" s="185">
        <v>45261</v>
      </c>
      <c r="Q64" s="300">
        <v>47461</v>
      </c>
      <c r="R64" s="182" t="s">
        <v>2215</v>
      </c>
      <c r="S64" s="212" t="s">
        <v>2216</v>
      </c>
      <c r="T64" s="516"/>
    </row>
    <row r="65" spans="1:28" s="39" customFormat="1" ht="21" customHeight="1" x14ac:dyDescent="0.25">
      <c r="A65" s="28">
        <v>59</v>
      </c>
      <c r="B65" s="213" t="s">
        <v>2443</v>
      </c>
      <c r="C65" s="42" t="s">
        <v>2799</v>
      </c>
      <c r="D65" s="42" t="s">
        <v>115</v>
      </c>
      <c r="E65" s="208" t="s">
        <v>261</v>
      </c>
      <c r="F65" s="47" t="s">
        <v>2800</v>
      </c>
      <c r="G65" s="209">
        <v>1205001</v>
      </c>
      <c r="H65" s="920">
        <v>45271</v>
      </c>
      <c r="I65" s="921">
        <f t="shared" si="1"/>
        <v>47463</v>
      </c>
      <c r="J65" s="210" t="s">
        <v>2444</v>
      </c>
      <c r="K65" s="210" t="s">
        <v>2445</v>
      </c>
      <c r="L65" s="209" t="s">
        <v>32</v>
      </c>
      <c r="M65" s="677" t="s">
        <v>1404</v>
      </c>
      <c r="N65" s="700" t="s">
        <v>2213</v>
      </c>
      <c r="O65" s="37" t="s">
        <v>2214</v>
      </c>
      <c r="P65" s="185">
        <v>45261</v>
      </c>
      <c r="Q65" s="300">
        <v>47461</v>
      </c>
      <c r="R65" s="182" t="s">
        <v>2215</v>
      </c>
      <c r="S65" s="212" t="s">
        <v>2216</v>
      </c>
      <c r="T65" s="516"/>
      <c r="U65" s="38"/>
      <c r="V65" s="38"/>
      <c r="W65" s="38"/>
      <c r="X65" s="38"/>
      <c r="Y65" s="1"/>
      <c r="Z65" s="1"/>
      <c r="AA65" s="1"/>
      <c r="AB65" s="1"/>
    </row>
    <row r="66" spans="1:28" s="39" customFormat="1" ht="21" customHeight="1" x14ac:dyDescent="0.25">
      <c r="A66" s="28">
        <v>60</v>
      </c>
      <c r="B66" s="213" t="s">
        <v>2447</v>
      </c>
      <c r="C66" s="42" t="s">
        <v>2799</v>
      </c>
      <c r="D66" s="42" t="s">
        <v>115</v>
      </c>
      <c r="E66" s="208" t="s">
        <v>261</v>
      </c>
      <c r="F66" s="47" t="s">
        <v>2800</v>
      </c>
      <c r="G66" s="209">
        <v>1205001</v>
      </c>
      <c r="H66" s="920">
        <v>45271</v>
      </c>
      <c r="I66" s="921">
        <f t="shared" si="1"/>
        <v>47463</v>
      </c>
      <c r="J66" s="210" t="s">
        <v>2448</v>
      </c>
      <c r="K66" s="210" t="s">
        <v>2449</v>
      </c>
      <c r="L66" s="209" t="s">
        <v>32</v>
      </c>
      <c r="M66" s="677" t="s">
        <v>1404</v>
      </c>
      <c r="N66" s="700" t="s">
        <v>2213</v>
      </c>
      <c r="O66" s="37" t="s">
        <v>2214</v>
      </c>
      <c r="P66" s="185">
        <v>45261</v>
      </c>
      <c r="Q66" s="300">
        <v>47461</v>
      </c>
      <c r="R66" s="182" t="s">
        <v>2215</v>
      </c>
      <c r="S66" s="212" t="s">
        <v>2216</v>
      </c>
      <c r="T66" s="516"/>
      <c r="U66" s="38"/>
      <c r="V66" s="38"/>
      <c r="W66" s="38"/>
      <c r="X66" s="38"/>
      <c r="Y66" s="1"/>
      <c r="Z66" s="1"/>
      <c r="AA66" s="1"/>
      <c r="AB66" s="1"/>
    </row>
    <row r="67" spans="1:28" s="39" customFormat="1" ht="21" customHeight="1" x14ac:dyDescent="0.25">
      <c r="A67" s="28">
        <v>61</v>
      </c>
      <c r="B67" s="213" t="s">
        <v>2451</v>
      </c>
      <c r="C67" s="42" t="s">
        <v>2799</v>
      </c>
      <c r="D67" s="42" t="s">
        <v>115</v>
      </c>
      <c r="E67" s="208" t="s">
        <v>261</v>
      </c>
      <c r="F67" s="47" t="s">
        <v>2800</v>
      </c>
      <c r="G67" s="209">
        <v>1205001</v>
      </c>
      <c r="H67" s="920">
        <v>45271</v>
      </c>
      <c r="I67" s="921">
        <f t="shared" si="1"/>
        <v>47463</v>
      </c>
      <c r="J67" s="210" t="s">
        <v>2452</v>
      </c>
      <c r="K67" s="210" t="s">
        <v>2453</v>
      </c>
      <c r="L67" s="209" t="s">
        <v>32</v>
      </c>
      <c r="M67" s="677" t="s">
        <v>1404</v>
      </c>
      <c r="N67" s="700" t="s">
        <v>2213</v>
      </c>
      <c r="O67" s="37" t="s">
        <v>2214</v>
      </c>
      <c r="P67" s="185">
        <v>45261</v>
      </c>
      <c r="Q67" s="300">
        <v>47461</v>
      </c>
      <c r="R67" s="182" t="s">
        <v>2215</v>
      </c>
      <c r="S67" s="212" t="s">
        <v>2216</v>
      </c>
      <c r="T67" s="516"/>
      <c r="U67" s="38"/>
      <c r="V67" s="38"/>
      <c r="W67" s="38"/>
      <c r="X67" s="38"/>
      <c r="Y67" s="1"/>
      <c r="Z67" s="1"/>
      <c r="AA67" s="1"/>
      <c r="AB67" s="1"/>
    </row>
    <row r="68" spans="1:28" s="39" customFormat="1" x14ac:dyDescent="0.25">
      <c r="A68" s="40">
        <v>62</v>
      </c>
      <c r="B68" s="213" t="s">
        <v>2455</v>
      </c>
      <c r="C68" s="42" t="s">
        <v>2799</v>
      </c>
      <c r="D68" s="42" t="s">
        <v>115</v>
      </c>
      <c r="E68" s="208" t="s">
        <v>261</v>
      </c>
      <c r="F68" s="47" t="s">
        <v>2800</v>
      </c>
      <c r="G68" s="209">
        <v>1205001</v>
      </c>
      <c r="H68" s="920">
        <v>45271</v>
      </c>
      <c r="I68" s="921">
        <f t="shared" si="1"/>
        <v>47463</v>
      </c>
      <c r="J68" s="210" t="s">
        <v>2456</v>
      </c>
      <c r="K68" s="210" t="s">
        <v>2457</v>
      </c>
      <c r="L68" s="209" t="s">
        <v>32</v>
      </c>
      <c r="M68" s="677" t="s">
        <v>1404</v>
      </c>
      <c r="N68" s="700" t="s">
        <v>2213</v>
      </c>
      <c r="O68" s="37" t="s">
        <v>2214</v>
      </c>
      <c r="P68" s="185">
        <v>45261</v>
      </c>
      <c r="Q68" s="300">
        <v>47461</v>
      </c>
      <c r="R68" s="182" t="s">
        <v>2215</v>
      </c>
      <c r="S68" s="212" t="s">
        <v>2216</v>
      </c>
      <c r="T68" s="516"/>
      <c r="U68" s="38"/>
      <c r="V68" s="38"/>
      <c r="W68" s="38"/>
      <c r="X68" s="38"/>
      <c r="Y68" s="1"/>
      <c r="Z68" s="1"/>
      <c r="AA68" s="1"/>
      <c r="AB68" s="1"/>
    </row>
    <row r="69" spans="1:28" s="39" customFormat="1" x14ac:dyDescent="0.25">
      <c r="A69" s="28">
        <v>63</v>
      </c>
      <c r="B69" s="213" t="s">
        <v>2459</v>
      </c>
      <c r="C69" s="42" t="s">
        <v>2799</v>
      </c>
      <c r="D69" s="42" t="s">
        <v>115</v>
      </c>
      <c r="E69" s="208" t="s">
        <v>261</v>
      </c>
      <c r="F69" s="47" t="s">
        <v>2800</v>
      </c>
      <c r="G69" s="209">
        <v>1205001</v>
      </c>
      <c r="H69" s="920">
        <v>45271</v>
      </c>
      <c r="I69" s="921">
        <f t="shared" si="1"/>
        <v>47463</v>
      </c>
      <c r="J69" s="210" t="s">
        <v>2460</v>
      </c>
      <c r="K69" s="210" t="s">
        <v>2461</v>
      </c>
      <c r="L69" s="209" t="s">
        <v>32</v>
      </c>
      <c r="M69" s="677" t="s">
        <v>1404</v>
      </c>
      <c r="N69" s="700" t="s">
        <v>2213</v>
      </c>
      <c r="O69" s="37" t="s">
        <v>2214</v>
      </c>
      <c r="P69" s="185">
        <v>45261</v>
      </c>
      <c r="Q69" s="300">
        <v>47461</v>
      </c>
      <c r="R69" s="182" t="s">
        <v>2215</v>
      </c>
      <c r="S69" s="212" t="s">
        <v>2216</v>
      </c>
      <c r="T69" s="516"/>
      <c r="U69" s="38"/>
      <c r="V69" s="38"/>
      <c r="W69" s="38"/>
      <c r="X69" s="38"/>
      <c r="Y69" s="1"/>
      <c r="Z69" s="1"/>
      <c r="AA69" s="1"/>
      <c r="AB69" s="1"/>
    </row>
    <row r="70" spans="1:28" s="39" customFormat="1" x14ac:dyDescent="0.25">
      <c r="A70" s="28">
        <v>64</v>
      </c>
      <c r="B70" s="213" t="s">
        <v>2463</v>
      </c>
      <c r="C70" s="42" t="s">
        <v>2799</v>
      </c>
      <c r="D70" s="42" t="s">
        <v>115</v>
      </c>
      <c r="E70" s="208" t="s">
        <v>261</v>
      </c>
      <c r="F70" s="47" t="s">
        <v>2800</v>
      </c>
      <c r="G70" s="209">
        <v>1205001</v>
      </c>
      <c r="H70" s="920">
        <v>45271</v>
      </c>
      <c r="I70" s="921">
        <f t="shared" si="1"/>
        <v>47463</v>
      </c>
      <c r="J70" s="210" t="s">
        <v>2464</v>
      </c>
      <c r="K70" s="210" t="s">
        <v>2465</v>
      </c>
      <c r="L70" s="209" t="s">
        <v>32</v>
      </c>
      <c r="M70" s="677" t="s">
        <v>1404</v>
      </c>
      <c r="N70" s="700" t="s">
        <v>2213</v>
      </c>
      <c r="O70" s="37" t="s">
        <v>2214</v>
      </c>
      <c r="P70" s="185">
        <v>45261</v>
      </c>
      <c r="Q70" s="300">
        <v>47461</v>
      </c>
      <c r="R70" s="182" t="s">
        <v>2215</v>
      </c>
      <c r="S70" s="212" t="s">
        <v>2216</v>
      </c>
      <c r="T70" s="516"/>
      <c r="U70" s="38"/>
      <c r="V70" s="38"/>
      <c r="W70" s="38"/>
      <c r="X70" s="38"/>
      <c r="Y70" s="1"/>
      <c r="Z70" s="1"/>
      <c r="AA70" s="1"/>
      <c r="AB70" s="1"/>
    </row>
    <row r="71" spans="1:28" s="39" customFormat="1" x14ac:dyDescent="0.25">
      <c r="A71" s="28">
        <v>65</v>
      </c>
      <c r="B71" s="213" t="s">
        <v>2467</v>
      </c>
      <c r="C71" s="42" t="s">
        <v>2799</v>
      </c>
      <c r="D71" s="42" t="s">
        <v>115</v>
      </c>
      <c r="E71" s="208" t="s">
        <v>261</v>
      </c>
      <c r="F71" s="47" t="s">
        <v>2800</v>
      </c>
      <c r="G71" s="209">
        <v>1205001</v>
      </c>
      <c r="H71" s="920">
        <v>45271</v>
      </c>
      <c r="I71" s="921">
        <f t="shared" ref="I71:I102" si="2">EDATE(H71,72)</f>
        <v>47463</v>
      </c>
      <c r="J71" s="210" t="s">
        <v>2468</v>
      </c>
      <c r="K71" s="210" t="s">
        <v>2469</v>
      </c>
      <c r="L71" s="209" t="s">
        <v>32</v>
      </c>
      <c r="M71" s="677" t="s">
        <v>1404</v>
      </c>
      <c r="N71" s="700" t="s">
        <v>2213</v>
      </c>
      <c r="O71" s="37" t="s">
        <v>2214</v>
      </c>
      <c r="P71" s="185">
        <v>45261</v>
      </c>
      <c r="Q71" s="300">
        <v>47461</v>
      </c>
      <c r="R71" s="182" t="s">
        <v>2215</v>
      </c>
      <c r="S71" s="212" t="s">
        <v>2216</v>
      </c>
      <c r="T71" s="516"/>
      <c r="U71" s="38"/>
      <c r="V71" s="38"/>
      <c r="W71" s="38"/>
      <c r="X71" s="38"/>
      <c r="Y71" s="1"/>
      <c r="Z71" s="1"/>
      <c r="AA71" s="1"/>
      <c r="AB71" s="1"/>
    </row>
    <row r="72" spans="1:28" s="39" customFormat="1" x14ac:dyDescent="0.25">
      <c r="A72" s="40">
        <v>66</v>
      </c>
      <c r="B72" s="213" t="s">
        <v>2471</v>
      </c>
      <c r="C72" s="42" t="s">
        <v>2799</v>
      </c>
      <c r="D72" s="42" t="s">
        <v>115</v>
      </c>
      <c r="E72" s="208" t="s">
        <v>261</v>
      </c>
      <c r="F72" s="47" t="s">
        <v>2800</v>
      </c>
      <c r="G72" s="209">
        <v>1205001</v>
      </c>
      <c r="H72" s="920">
        <v>45271</v>
      </c>
      <c r="I72" s="921">
        <f t="shared" si="2"/>
        <v>47463</v>
      </c>
      <c r="J72" s="210" t="s">
        <v>2472</v>
      </c>
      <c r="K72" s="210" t="s">
        <v>2473</v>
      </c>
      <c r="L72" s="209" t="s">
        <v>32</v>
      </c>
      <c r="M72" s="677" t="s">
        <v>1404</v>
      </c>
      <c r="N72" s="700" t="s">
        <v>2213</v>
      </c>
      <c r="O72" s="37" t="s">
        <v>2214</v>
      </c>
      <c r="P72" s="185">
        <v>45261</v>
      </c>
      <c r="Q72" s="300">
        <v>47461</v>
      </c>
      <c r="R72" s="182" t="s">
        <v>2215</v>
      </c>
      <c r="S72" s="212" t="s">
        <v>2216</v>
      </c>
      <c r="T72" s="516"/>
      <c r="U72" s="38"/>
      <c r="V72" s="38"/>
      <c r="W72" s="38"/>
      <c r="X72" s="38"/>
      <c r="Y72" s="1"/>
      <c r="Z72" s="1"/>
      <c r="AA72" s="1"/>
      <c r="AB72" s="1"/>
    </row>
    <row r="73" spans="1:28" s="39" customFormat="1" x14ac:dyDescent="0.25">
      <c r="A73" s="28">
        <v>67</v>
      </c>
      <c r="B73" s="213" t="s">
        <v>2475</v>
      </c>
      <c r="C73" s="42" t="s">
        <v>2799</v>
      </c>
      <c r="D73" s="42" t="s">
        <v>115</v>
      </c>
      <c r="E73" s="208" t="s">
        <v>261</v>
      </c>
      <c r="F73" s="47" t="s">
        <v>2800</v>
      </c>
      <c r="G73" s="209">
        <v>1205001</v>
      </c>
      <c r="H73" s="920">
        <v>45271</v>
      </c>
      <c r="I73" s="921">
        <f t="shared" si="2"/>
        <v>47463</v>
      </c>
      <c r="J73" s="210" t="s">
        <v>2476</v>
      </c>
      <c r="K73" s="210" t="s">
        <v>2477</v>
      </c>
      <c r="L73" s="209" t="s">
        <v>32</v>
      </c>
      <c r="M73" s="677" t="s">
        <v>1404</v>
      </c>
      <c r="N73" s="700" t="s">
        <v>2213</v>
      </c>
      <c r="O73" s="37" t="s">
        <v>2214</v>
      </c>
      <c r="P73" s="185">
        <v>45261</v>
      </c>
      <c r="Q73" s="300">
        <v>47461</v>
      </c>
      <c r="R73" s="182" t="s">
        <v>2215</v>
      </c>
      <c r="S73" s="212" t="s">
        <v>2216</v>
      </c>
      <c r="T73" s="516"/>
      <c r="U73" s="38"/>
      <c r="V73" s="38"/>
      <c r="W73" s="38"/>
      <c r="X73" s="38"/>
      <c r="Y73" s="1"/>
      <c r="Z73" s="1"/>
      <c r="AA73" s="1"/>
      <c r="AB73" s="1"/>
    </row>
    <row r="74" spans="1:28" s="39" customFormat="1" ht="21" customHeight="1" x14ac:dyDescent="0.25">
      <c r="A74" s="28">
        <v>68</v>
      </c>
      <c r="B74" s="213" t="s">
        <v>2479</v>
      </c>
      <c r="C74" s="42" t="s">
        <v>2799</v>
      </c>
      <c r="D74" s="42" t="s">
        <v>115</v>
      </c>
      <c r="E74" s="208" t="s">
        <v>261</v>
      </c>
      <c r="F74" s="47" t="s">
        <v>2800</v>
      </c>
      <c r="G74" s="209">
        <v>1205001</v>
      </c>
      <c r="H74" s="920">
        <v>45271</v>
      </c>
      <c r="I74" s="921">
        <f t="shared" si="2"/>
        <v>47463</v>
      </c>
      <c r="J74" s="210" t="s">
        <v>2480</v>
      </c>
      <c r="K74" s="210" t="s">
        <v>2481</v>
      </c>
      <c r="L74" s="209" t="s">
        <v>32</v>
      </c>
      <c r="M74" s="677" t="s">
        <v>1404</v>
      </c>
      <c r="N74" s="700" t="s">
        <v>2213</v>
      </c>
      <c r="O74" s="37" t="s">
        <v>2214</v>
      </c>
      <c r="P74" s="185">
        <v>45261</v>
      </c>
      <c r="Q74" s="300">
        <v>47461</v>
      </c>
      <c r="R74" s="182" t="s">
        <v>2215</v>
      </c>
      <c r="S74" s="212" t="s">
        <v>2216</v>
      </c>
      <c r="T74" s="516"/>
    </row>
    <row r="75" spans="1:28" s="39" customFormat="1" x14ac:dyDescent="0.25">
      <c r="A75" s="28">
        <v>69</v>
      </c>
      <c r="B75" s="213" t="s">
        <v>2483</v>
      </c>
      <c r="C75" s="42" t="s">
        <v>2799</v>
      </c>
      <c r="D75" s="42" t="s">
        <v>115</v>
      </c>
      <c r="E75" s="208" t="s">
        <v>261</v>
      </c>
      <c r="F75" s="47" t="s">
        <v>2800</v>
      </c>
      <c r="G75" s="209">
        <v>1205001</v>
      </c>
      <c r="H75" s="920">
        <v>45271</v>
      </c>
      <c r="I75" s="921">
        <f t="shared" si="2"/>
        <v>47463</v>
      </c>
      <c r="J75" s="210" t="s">
        <v>2484</v>
      </c>
      <c r="K75" s="210" t="s">
        <v>2485</v>
      </c>
      <c r="L75" s="209" t="s">
        <v>32</v>
      </c>
      <c r="M75" s="677" t="s">
        <v>1404</v>
      </c>
      <c r="N75" s="700" t="s">
        <v>2213</v>
      </c>
      <c r="O75" s="37" t="s">
        <v>2214</v>
      </c>
      <c r="P75" s="185">
        <v>45261</v>
      </c>
      <c r="Q75" s="300">
        <v>47461</v>
      </c>
      <c r="R75" s="182" t="s">
        <v>2215</v>
      </c>
      <c r="S75" s="212" t="s">
        <v>2216</v>
      </c>
      <c r="T75" s="516"/>
      <c r="U75" s="38"/>
      <c r="V75" s="38"/>
      <c r="W75" s="38"/>
      <c r="X75" s="38"/>
      <c r="Y75" s="1"/>
      <c r="Z75" s="1"/>
      <c r="AA75" s="1"/>
      <c r="AB75" s="1"/>
    </row>
    <row r="76" spans="1:28" s="39" customFormat="1" x14ac:dyDescent="0.25">
      <c r="A76" s="40">
        <v>70</v>
      </c>
      <c r="B76" s="213" t="s">
        <v>2487</v>
      </c>
      <c r="C76" s="42" t="s">
        <v>2799</v>
      </c>
      <c r="D76" s="42" t="s">
        <v>115</v>
      </c>
      <c r="E76" s="208" t="s">
        <v>261</v>
      </c>
      <c r="F76" s="47" t="s">
        <v>2800</v>
      </c>
      <c r="G76" s="209">
        <v>1205001</v>
      </c>
      <c r="H76" s="920">
        <v>45271</v>
      </c>
      <c r="I76" s="921">
        <f t="shared" si="2"/>
        <v>47463</v>
      </c>
      <c r="J76" s="210" t="s">
        <v>2488</v>
      </c>
      <c r="K76" s="210" t="s">
        <v>2489</v>
      </c>
      <c r="L76" s="209" t="s">
        <v>32</v>
      </c>
      <c r="M76" s="677" t="s">
        <v>1404</v>
      </c>
      <c r="N76" s="700" t="s">
        <v>2213</v>
      </c>
      <c r="O76" s="37" t="s">
        <v>2214</v>
      </c>
      <c r="P76" s="185">
        <v>45261</v>
      </c>
      <c r="Q76" s="300">
        <v>47461</v>
      </c>
      <c r="R76" s="182" t="s">
        <v>2215</v>
      </c>
      <c r="S76" s="212" t="s">
        <v>2216</v>
      </c>
      <c r="T76" s="516"/>
    </row>
    <row r="77" spans="1:28" s="39" customFormat="1" x14ac:dyDescent="0.25">
      <c r="A77" s="28">
        <v>71</v>
      </c>
      <c r="B77" s="213" t="s">
        <v>2491</v>
      </c>
      <c r="C77" s="42" t="s">
        <v>2799</v>
      </c>
      <c r="D77" s="42" t="s">
        <v>115</v>
      </c>
      <c r="E77" s="208" t="s">
        <v>261</v>
      </c>
      <c r="F77" s="47" t="s">
        <v>2800</v>
      </c>
      <c r="G77" s="209">
        <v>1205001</v>
      </c>
      <c r="H77" s="920">
        <v>45271</v>
      </c>
      <c r="I77" s="921">
        <f t="shared" si="2"/>
        <v>47463</v>
      </c>
      <c r="J77" s="210" t="s">
        <v>2492</v>
      </c>
      <c r="K77" s="210" t="s">
        <v>2493</v>
      </c>
      <c r="L77" s="209" t="s">
        <v>32</v>
      </c>
      <c r="M77" s="677" t="s">
        <v>1404</v>
      </c>
      <c r="N77" s="700" t="s">
        <v>2213</v>
      </c>
      <c r="O77" s="37" t="s">
        <v>2214</v>
      </c>
      <c r="P77" s="185">
        <v>45261</v>
      </c>
      <c r="Q77" s="300">
        <v>47461</v>
      </c>
      <c r="R77" s="182" t="s">
        <v>2215</v>
      </c>
      <c r="S77" s="212" t="s">
        <v>2216</v>
      </c>
      <c r="T77" s="516"/>
    </row>
    <row r="78" spans="1:28" s="39" customFormat="1" x14ac:dyDescent="0.25">
      <c r="A78" s="28">
        <v>72</v>
      </c>
      <c r="B78" s="213" t="s">
        <v>2495</v>
      </c>
      <c r="C78" s="42" t="s">
        <v>2799</v>
      </c>
      <c r="D78" s="42" t="s">
        <v>115</v>
      </c>
      <c r="E78" s="208" t="s">
        <v>261</v>
      </c>
      <c r="F78" s="47" t="s">
        <v>2800</v>
      </c>
      <c r="G78" s="209">
        <v>1205001</v>
      </c>
      <c r="H78" s="920">
        <v>45271</v>
      </c>
      <c r="I78" s="921">
        <f t="shared" si="2"/>
        <v>47463</v>
      </c>
      <c r="J78" s="210" t="s">
        <v>2496</v>
      </c>
      <c r="K78" s="210" t="s">
        <v>2497</v>
      </c>
      <c r="L78" s="209" t="s">
        <v>32</v>
      </c>
      <c r="M78" s="677" t="s">
        <v>1404</v>
      </c>
      <c r="N78" s="700" t="s">
        <v>2213</v>
      </c>
      <c r="O78" s="37" t="s">
        <v>2214</v>
      </c>
      <c r="P78" s="185">
        <v>45261</v>
      </c>
      <c r="Q78" s="300">
        <v>47461</v>
      </c>
      <c r="R78" s="182" t="s">
        <v>2215</v>
      </c>
      <c r="S78" s="212" t="s">
        <v>2216</v>
      </c>
      <c r="T78" s="516"/>
      <c r="U78" s="38"/>
      <c r="V78" s="38"/>
      <c r="W78" s="38"/>
      <c r="X78" s="38"/>
      <c r="Y78" s="1"/>
      <c r="Z78" s="1"/>
      <c r="AA78" s="1"/>
      <c r="AB78" s="1"/>
    </row>
    <row r="79" spans="1:28" s="39" customFormat="1" x14ac:dyDescent="0.25">
      <c r="A79" s="28">
        <v>73</v>
      </c>
      <c r="B79" s="213" t="s">
        <v>2499</v>
      </c>
      <c r="C79" s="42" t="s">
        <v>2799</v>
      </c>
      <c r="D79" s="42" t="s">
        <v>115</v>
      </c>
      <c r="E79" s="208" t="s">
        <v>261</v>
      </c>
      <c r="F79" s="47" t="s">
        <v>2800</v>
      </c>
      <c r="G79" s="209">
        <v>1205001</v>
      </c>
      <c r="H79" s="920">
        <v>45271</v>
      </c>
      <c r="I79" s="921">
        <f t="shared" si="2"/>
        <v>47463</v>
      </c>
      <c r="J79" s="210" t="s">
        <v>2500</v>
      </c>
      <c r="K79" s="210" t="s">
        <v>2501</v>
      </c>
      <c r="L79" s="209" t="s">
        <v>32</v>
      </c>
      <c r="M79" s="677" t="s">
        <v>1404</v>
      </c>
      <c r="N79" s="700" t="s">
        <v>2213</v>
      </c>
      <c r="O79" s="37" t="s">
        <v>2214</v>
      </c>
      <c r="P79" s="185">
        <v>45261</v>
      </c>
      <c r="Q79" s="300">
        <v>47461</v>
      </c>
      <c r="R79" s="182" t="s">
        <v>2215</v>
      </c>
      <c r="S79" s="212" t="s">
        <v>2216</v>
      </c>
      <c r="T79" s="516"/>
      <c r="U79" s="38"/>
      <c r="V79" s="38"/>
      <c r="W79" s="38"/>
      <c r="X79" s="38"/>
      <c r="Y79" s="1"/>
      <c r="Z79" s="1"/>
      <c r="AA79" s="1"/>
      <c r="AB79" s="1"/>
    </row>
    <row r="80" spans="1:28" s="39" customFormat="1" x14ac:dyDescent="0.25">
      <c r="A80" s="40">
        <v>74</v>
      </c>
      <c r="B80" s="213" t="s">
        <v>2503</v>
      </c>
      <c r="C80" s="42" t="s">
        <v>2799</v>
      </c>
      <c r="D80" s="42" t="s">
        <v>115</v>
      </c>
      <c r="E80" s="208" t="s">
        <v>261</v>
      </c>
      <c r="F80" s="47" t="s">
        <v>2800</v>
      </c>
      <c r="G80" s="209">
        <v>1205001</v>
      </c>
      <c r="H80" s="920">
        <v>45271</v>
      </c>
      <c r="I80" s="921">
        <f t="shared" si="2"/>
        <v>47463</v>
      </c>
      <c r="J80" s="210" t="s">
        <v>2504</v>
      </c>
      <c r="K80" s="210" t="s">
        <v>2505</v>
      </c>
      <c r="L80" s="209" t="s">
        <v>32</v>
      </c>
      <c r="M80" s="677" t="s">
        <v>1404</v>
      </c>
      <c r="N80" s="700" t="s">
        <v>2213</v>
      </c>
      <c r="O80" s="37" t="s">
        <v>2214</v>
      </c>
      <c r="P80" s="185">
        <v>45261</v>
      </c>
      <c r="Q80" s="300">
        <v>47461</v>
      </c>
      <c r="R80" s="182" t="s">
        <v>2215</v>
      </c>
      <c r="S80" s="212" t="s">
        <v>2216</v>
      </c>
      <c r="T80" s="516"/>
    </row>
    <row r="81" spans="1:28" s="39" customFormat="1" x14ac:dyDescent="0.25">
      <c r="A81" s="28">
        <v>75</v>
      </c>
      <c r="B81" s="213" t="s">
        <v>2507</v>
      </c>
      <c r="C81" s="42" t="s">
        <v>2799</v>
      </c>
      <c r="D81" s="42" t="s">
        <v>115</v>
      </c>
      <c r="E81" s="208" t="s">
        <v>261</v>
      </c>
      <c r="F81" s="47" t="s">
        <v>2800</v>
      </c>
      <c r="G81" s="209">
        <v>1205001</v>
      </c>
      <c r="H81" s="920">
        <v>45271</v>
      </c>
      <c r="I81" s="921">
        <f t="shared" si="2"/>
        <v>47463</v>
      </c>
      <c r="J81" s="210" t="s">
        <v>2508</v>
      </c>
      <c r="K81" s="210" t="s">
        <v>2509</v>
      </c>
      <c r="L81" s="209" t="s">
        <v>32</v>
      </c>
      <c r="M81" s="677" t="s">
        <v>1404</v>
      </c>
      <c r="N81" s="700" t="s">
        <v>2213</v>
      </c>
      <c r="O81" s="37" t="s">
        <v>2214</v>
      </c>
      <c r="P81" s="185">
        <v>45261</v>
      </c>
      <c r="Q81" s="300">
        <v>47461</v>
      </c>
      <c r="R81" s="182" t="s">
        <v>2215</v>
      </c>
      <c r="S81" s="212" t="s">
        <v>2216</v>
      </c>
      <c r="T81" s="516"/>
      <c r="U81" s="38"/>
      <c r="V81" s="38"/>
      <c r="W81" s="38"/>
      <c r="X81" s="38"/>
      <c r="Y81" s="1"/>
      <c r="Z81" s="1"/>
      <c r="AA81" s="1"/>
      <c r="AB81" s="1"/>
    </row>
    <row r="82" spans="1:28" s="39" customFormat="1" x14ac:dyDescent="0.25">
      <c r="A82" s="28">
        <v>76</v>
      </c>
      <c r="B82" s="213" t="s">
        <v>2511</v>
      </c>
      <c r="C82" s="42" t="s">
        <v>2799</v>
      </c>
      <c r="D82" s="42" t="s">
        <v>115</v>
      </c>
      <c r="E82" s="208" t="s">
        <v>261</v>
      </c>
      <c r="F82" s="47" t="s">
        <v>2800</v>
      </c>
      <c r="G82" s="209">
        <v>1205001</v>
      </c>
      <c r="H82" s="920">
        <v>45271</v>
      </c>
      <c r="I82" s="921">
        <f t="shared" si="2"/>
        <v>47463</v>
      </c>
      <c r="J82" s="210" t="s">
        <v>2512</v>
      </c>
      <c r="K82" s="210" t="s">
        <v>2513</v>
      </c>
      <c r="L82" s="209" t="s">
        <v>32</v>
      </c>
      <c r="M82" s="677" t="s">
        <v>1404</v>
      </c>
      <c r="N82" s="700" t="s">
        <v>2213</v>
      </c>
      <c r="O82" s="37" t="s">
        <v>2214</v>
      </c>
      <c r="P82" s="185">
        <v>45261</v>
      </c>
      <c r="Q82" s="300">
        <v>47461</v>
      </c>
      <c r="R82" s="182" t="s">
        <v>2215</v>
      </c>
      <c r="S82" s="212" t="s">
        <v>2216</v>
      </c>
      <c r="T82" s="516"/>
      <c r="U82" s="38"/>
      <c r="V82" s="38"/>
      <c r="W82" s="38"/>
      <c r="X82" s="38"/>
      <c r="Y82" s="1"/>
      <c r="Z82" s="1"/>
      <c r="AA82" s="1"/>
      <c r="AB82" s="1"/>
    </row>
    <row r="83" spans="1:28" s="39" customFormat="1" x14ac:dyDescent="0.25">
      <c r="A83" s="28">
        <v>77</v>
      </c>
      <c r="B83" s="213" t="s">
        <v>2515</v>
      </c>
      <c r="C83" s="42" t="s">
        <v>2799</v>
      </c>
      <c r="D83" s="42" t="s">
        <v>115</v>
      </c>
      <c r="E83" s="208" t="s">
        <v>261</v>
      </c>
      <c r="F83" s="47" t="s">
        <v>2800</v>
      </c>
      <c r="G83" s="209">
        <v>1205001</v>
      </c>
      <c r="H83" s="920">
        <v>45271</v>
      </c>
      <c r="I83" s="921">
        <f t="shared" si="2"/>
        <v>47463</v>
      </c>
      <c r="J83" s="210" t="s">
        <v>2516</v>
      </c>
      <c r="K83" s="210" t="s">
        <v>2517</v>
      </c>
      <c r="L83" s="209" t="s">
        <v>32</v>
      </c>
      <c r="M83" s="677" t="s">
        <v>1404</v>
      </c>
      <c r="N83" s="700" t="s">
        <v>2213</v>
      </c>
      <c r="O83" s="37" t="s">
        <v>2214</v>
      </c>
      <c r="P83" s="185">
        <v>45261</v>
      </c>
      <c r="Q83" s="300">
        <v>47461</v>
      </c>
      <c r="R83" s="182" t="s">
        <v>2215</v>
      </c>
      <c r="S83" s="212" t="s">
        <v>2216</v>
      </c>
      <c r="T83" s="516"/>
      <c r="U83" s="38"/>
      <c r="V83" s="38"/>
      <c r="W83" s="38"/>
      <c r="X83" s="38"/>
      <c r="Y83" s="1"/>
      <c r="Z83" s="1"/>
      <c r="AA83" s="1"/>
      <c r="AB83" s="1"/>
    </row>
    <row r="84" spans="1:28" s="39" customFormat="1" x14ac:dyDescent="0.25">
      <c r="A84" s="40">
        <v>78</v>
      </c>
      <c r="B84" s="213" t="s">
        <v>2519</v>
      </c>
      <c r="C84" s="42" t="s">
        <v>2799</v>
      </c>
      <c r="D84" s="42" t="s">
        <v>115</v>
      </c>
      <c r="E84" s="208" t="s">
        <v>261</v>
      </c>
      <c r="F84" s="47" t="s">
        <v>2800</v>
      </c>
      <c r="G84" s="209">
        <v>1205001</v>
      </c>
      <c r="H84" s="920">
        <v>45271</v>
      </c>
      <c r="I84" s="921">
        <f t="shared" si="2"/>
        <v>47463</v>
      </c>
      <c r="J84" s="210" t="s">
        <v>2520</v>
      </c>
      <c r="K84" s="210" t="s">
        <v>2521</v>
      </c>
      <c r="L84" s="209" t="s">
        <v>32</v>
      </c>
      <c r="M84" s="677" t="s">
        <v>1404</v>
      </c>
      <c r="N84" s="700" t="s">
        <v>2213</v>
      </c>
      <c r="O84" s="37" t="s">
        <v>2214</v>
      </c>
      <c r="P84" s="185">
        <v>45261</v>
      </c>
      <c r="Q84" s="300">
        <v>47461</v>
      </c>
      <c r="R84" s="182" t="s">
        <v>2215</v>
      </c>
      <c r="S84" s="212" t="s">
        <v>2216</v>
      </c>
      <c r="T84" s="516"/>
      <c r="U84" s="38"/>
      <c r="V84" s="38"/>
      <c r="W84" s="38"/>
      <c r="X84" s="38"/>
      <c r="Y84" s="1"/>
      <c r="Z84" s="1"/>
      <c r="AA84" s="1"/>
      <c r="AB84" s="1"/>
    </row>
    <row r="85" spans="1:28" s="39" customFormat="1" x14ac:dyDescent="0.25">
      <c r="A85" s="28">
        <v>79</v>
      </c>
      <c r="B85" s="213" t="s">
        <v>2523</v>
      </c>
      <c r="C85" s="42" t="s">
        <v>2799</v>
      </c>
      <c r="D85" s="42" t="s">
        <v>115</v>
      </c>
      <c r="E85" s="208" t="s">
        <v>261</v>
      </c>
      <c r="F85" s="47" t="s">
        <v>2800</v>
      </c>
      <c r="G85" s="209">
        <v>1205001</v>
      </c>
      <c r="H85" s="920">
        <v>45271</v>
      </c>
      <c r="I85" s="921">
        <f t="shared" si="2"/>
        <v>47463</v>
      </c>
      <c r="J85" s="210" t="s">
        <v>2524</v>
      </c>
      <c r="K85" s="210" t="s">
        <v>2525</v>
      </c>
      <c r="L85" s="209" t="s">
        <v>32</v>
      </c>
      <c r="M85" s="677" t="s">
        <v>1404</v>
      </c>
      <c r="N85" s="700" t="s">
        <v>2213</v>
      </c>
      <c r="O85" s="37" t="s">
        <v>2214</v>
      </c>
      <c r="P85" s="185">
        <v>45261</v>
      </c>
      <c r="Q85" s="300">
        <v>47461</v>
      </c>
      <c r="R85" s="182" t="s">
        <v>2215</v>
      </c>
      <c r="S85" s="212" t="s">
        <v>2216</v>
      </c>
      <c r="T85" s="516"/>
      <c r="U85" s="38"/>
      <c r="V85" s="38"/>
      <c r="W85" s="38"/>
      <c r="X85" s="38"/>
      <c r="Y85" s="1"/>
      <c r="Z85" s="1"/>
      <c r="AA85" s="1"/>
      <c r="AB85" s="1"/>
    </row>
    <row r="86" spans="1:28" s="39" customFormat="1" x14ac:dyDescent="0.25">
      <c r="A86" s="28">
        <v>80</v>
      </c>
      <c r="B86" s="213" t="s">
        <v>2527</v>
      </c>
      <c r="C86" s="42" t="s">
        <v>2799</v>
      </c>
      <c r="D86" s="42" t="s">
        <v>115</v>
      </c>
      <c r="E86" s="208" t="s">
        <v>261</v>
      </c>
      <c r="F86" s="47" t="s">
        <v>2800</v>
      </c>
      <c r="G86" s="209">
        <v>1205001</v>
      </c>
      <c r="H86" s="920">
        <v>45271</v>
      </c>
      <c r="I86" s="921">
        <f t="shared" si="2"/>
        <v>47463</v>
      </c>
      <c r="J86" s="210" t="s">
        <v>2528</v>
      </c>
      <c r="K86" s="210" t="s">
        <v>2529</v>
      </c>
      <c r="L86" s="209" t="s">
        <v>32</v>
      </c>
      <c r="M86" s="677" t="s">
        <v>1404</v>
      </c>
      <c r="N86" s="700" t="s">
        <v>2213</v>
      </c>
      <c r="O86" s="37" t="s">
        <v>2214</v>
      </c>
      <c r="P86" s="185">
        <v>45261</v>
      </c>
      <c r="Q86" s="300">
        <v>47461</v>
      </c>
      <c r="R86" s="182" t="s">
        <v>2215</v>
      </c>
      <c r="S86" s="212" t="s">
        <v>2216</v>
      </c>
      <c r="T86" s="516"/>
      <c r="U86" s="38"/>
      <c r="V86" s="38"/>
      <c r="W86" s="38"/>
      <c r="X86" s="38"/>
      <c r="Y86" s="1"/>
      <c r="Z86" s="1"/>
      <c r="AA86" s="1"/>
      <c r="AB86" s="1"/>
    </row>
    <row r="87" spans="1:28" s="39" customFormat="1" x14ac:dyDescent="0.25">
      <c r="A87" s="28">
        <v>81</v>
      </c>
      <c r="B87" s="213" t="s">
        <v>2531</v>
      </c>
      <c r="C87" s="42" t="s">
        <v>2799</v>
      </c>
      <c r="D87" s="42" t="s">
        <v>115</v>
      </c>
      <c r="E87" s="208" t="s">
        <v>261</v>
      </c>
      <c r="F87" s="47" t="s">
        <v>2800</v>
      </c>
      <c r="G87" s="209">
        <v>1205001</v>
      </c>
      <c r="H87" s="920">
        <v>45271</v>
      </c>
      <c r="I87" s="921">
        <f t="shared" si="2"/>
        <v>47463</v>
      </c>
      <c r="J87" s="210" t="s">
        <v>2532</v>
      </c>
      <c r="K87" s="210" t="s">
        <v>2533</v>
      </c>
      <c r="L87" s="209" t="s">
        <v>32</v>
      </c>
      <c r="M87" s="677" t="s">
        <v>1404</v>
      </c>
      <c r="N87" s="700" t="s">
        <v>2213</v>
      </c>
      <c r="O87" s="37" t="s">
        <v>2214</v>
      </c>
      <c r="P87" s="185">
        <v>45261</v>
      </c>
      <c r="Q87" s="300">
        <v>47461</v>
      </c>
      <c r="R87" s="182" t="s">
        <v>2215</v>
      </c>
      <c r="S87" s="212" t="s">
        <v>2216</v>
      </c>
      <c r="T87" s="516"/>
      <c r="U87" s="38"/>
      <c r="V87" s="38"/>
      <c r="W87" s="38"/>
      <c r="X87" s="38"/>
      <c r="Y87" s="1"/>
      <c r="Z87" s="1"/>
      <c r="AA87" s="1"/>
      <c r="AB87" s="1"/>
    </row>
    <row r="88" spans="1:28" s="39" customFormat="1" x14ac:dyDescent="0.25">
      <c r="A88" s="40">
        <v>82</v>
      </c>
      <c r="B88" s="213" t="s">
        <v>2535</v>
      </c>
      <c r="C88" s="42" t="s">
        <v>2799</v>
      </c>
      <c r="D88" s="42" t="s">
        <v>115</v>
      </c>
      <c r="E88" s="208" t="s">
        <v>261</v>
      </c>
      <c r="F88" s="47" t="s">
        <v>2800</v>
      </c>
      <c r="G88" s="209">
        <v>1205001</v>
      </c>
      <c r="H88" s="920">
        <v>45271</v>
      </c>
      <c r="I88" s="921">
        <f t="shared" si="2"/>
        <v>47463</v>
      </c>
      <c r="J88" s="210" t="s">
        <v>2536</v>
      </c>
      <c r="K88" s="210" t="s">
        <v>2537</v>
      </c>
      <c r="L88" s="209" t="s">
        <v>32</v>
      </c>
      <c r="M88" s="677" t="s">
        <v>1404</v>
      </c>
      <c r="N88" s="700" t="s">
        <v>2213</v>
      </c>
      <c r="O88" s="37" t="s">
        <v>2214</v>
      </c>
      <c r="P88" s="185">
        <v>45261</v>
      </c>
      <c r="Q88" s="300">
        <v>47461</v>
      </c>
      <c r="R88" s="182" t="s">
        <v>2215</v>
      </c>
      <c r="S88" s="212" t="s">
        <v>2216</v>
      </c>
      <c r="T88" s="516"/>
    </row>
    <row r="89" spans="1:28" s="39" customFormat="1" x14ac:dyDescent="0.25">
      <c r="A89" s="28">
        <v>83</v>
      </c>
      <c r="B89" s="213" t="s">
        <v>2539</v>
      </c>
      <c r="C89" s="42" t="s">
        <v>2799</v>
      </c>
      <c r="D89" s="42" t="s">
        <v>115</v>
      </c>
      <c r="E89" s="208" t="s">
        <v>261</v>
      </c>
      <c r="F89" s="47" t="s">
        <v>2800</v>
      </c>
      <c r="G89" s="209">
        <v>1205001</v>
      </c>
      <c r="H89" s="920">
        <v>45271</v>
      </c>
      <c r="I89" s="921">
        <f t="shared" si="2"/>
        <v>47463</v>
      </c>
      <c r="J89" s="210" t="s">
        <v>2540</v>
      </c>
      <c r="K89" s="210" t="s">
        <v>2541</v>
      </c>
      <c r="L89" s="209" t="s">
        <v>32</v>
      </c>
      <c r="M89" s="677" t="s">
        <v>1404</v>
      </c>
      <c r="N89" s="700" t="s">
        <v>2213</v>
      </c>
      <c r="O89" s="37" t="s">
        <v>2214</v>
      </c>
      <c r="P89" s="185">
        <v>45261</v>
      </c>
      <c r="Q89" s="300">
        <v>47461</v>
      </c>
      <c r="R89" s="182" t="s">
        <v>2215</v>
      </c>
      <c r="S89" s="212" t="s">
        <v>2216</v>
      </c>
      <c r="T89" s="516"/>
      <c r="U89" s="38"/>
      <c r="V89" s="38"/>
      <c r="W89" s="38"/>
      <c r="X89" s="38"/>
      <c r="Y89" s="1"/>
      <c r="Z89" s="1"/>
      <c r="AA89" s="1"/>
      <c r="AB89" s="1"/>
    </row>
    <row r="90" spans="1:28" s="39" customFormat="1" x14ac:dyDescent="0.25">
      <c r="A90" s="28">
        <v>84</v>
      </c>
      <c r="B90" s="213" t="s">
        <v>2543</v>
      </c>
      <c r="C90" s="42" t="s">
        <v>2799</v>
      </c>
      <c r="D90" s="42" t="s">
        <v>115</v>
      </c>
      <c r="E90" s="208" t="s">
        <v>261</v>
      </c>
      <c r="F90" s="47" t="s">
        <v>2800</v>
      </c>
      <c r="G90" s="209">
        <v>1205001</v>
      </c>
      <c r="H90" s="920">
        <v>45271</v>
      </c>
      <c r="I90" s="921">
        <f t="shared" si="2"/>
        <v>47463</v>
      </c>
      <c r="J90" s="210" t="s">
        <v>2544</v>
      </c>
      <c r="K90" s="210" t="s">
        <v>2545</v>
      </c>
      <c r="L90" s="209" t="s">
        <v>32</v>
      </c>
      <c r="M90" s="677" t="s">
        <v>1404</v>
      </c>
      <c r="N90" s="700" t="s">
        <v>2213</v>
      </c>
      <c r="O90" s="37" t="s">
        <v>2214</v>
      </c>
      <c r="P90" s="185">
        <v>45261</v>
      </c>
      <c r="Q90" s="300">
        <v>47461</v>
      </c>
      <c r="R90" s="182" t="s">
        <v>2215</v>
      </c>
      <c r="S90" s="212" t="s">
        <v>2216</v>
      </c>
      <c r="T90" s="516"/>
      <c r="U90" s="38"/>
      <c r="V90" s="38"/>
      <c r="W90" s="38"/>
      <c r="X90" s="38"/>
      <c r="Y90" s="1"/>
      <c r="Z90" s="1"/>
      <c r="AA90" s="1"/>
      <c r="AB90" s="1"/>
    </row>
    <row r="91" spans="1:28" s="39" customFormat="1" x14ac:dyDescent="0.25">
      <c r="A91" s="28">
        <v>85</v>
      </c>
      <c r="B91" s="213" t="s">
        <v>2547</v>
      </c>
      <c r="C91" s="42" t="s">
        <v>2799</v>
      </c>
      <c r="D91" s="42" t="s">
        <v>115</v>
      </c>
      <c r="E91" s="208" t="s">
        <v>261</v>
      </c>
      <c r="F91" s="47" t="s">
        <v>2800</v>
      </c>
      <c r="G91" s="209">
        <v>1205001</v>
      </c>
      <c r="H91" s="920">
        <v>45271</v>
      </c>
      <c r="I91" s="921">
        <f t="shared" si="2"/>
        <v>47463</v>
      </c>
      <c r="J91" s="210" t="s">
        <v>2548</v>
      </c>
      <c r="K91" s="210" t="s">
        <v>2549</v>
      </c>
      <c r="L91" s="209" t="s">
        <v>32</v>
      </c>
      <c r="M91" s="677" t="s">
        <v>1404</v>
      </c>
      <c r="N91" s="700" t="s">
        <v>2213</v>
      </c>
      <c r="O91" s="37" t="s">
        <v>2214</v>
      </c>
      <c r="P91" s="185">
        <v>45261</v>
      </c>
      <c r="Q91" s="300">
        <v>47461</v>
      </c>
      <c r="R91" s="182" t="s">
        <v>2215</v>
      </c>
      <c r="S91" s="212" t="s">
        <v>2216</v>
      </c>
      <c r="T91" s="516"/>
      <c r="U91" s="38"/>
      <c r="V91" s="38"/>
      <c r="W91" s="38"/>
      <c r="X91" s="38"/>
      <c r="Y91" s="1"/>
      <c r="Z91" s="1"/>
      <c r="AA91" s="1"/>
      <c r="AB91" s="1"/>
    </row>
    <row r="92" spans="1:28" s="39" customFormat="1" x14ac:dyDescent="0.25">
      <c r="A92" s="40">
        <v>86</v>
      </c>
      <c r="B92" s="213" t="s">
        <v>2551</v>
      </c>
      <c r="C92" s="42" t="s">
        <v>2799</v>
      </c>
      <c r="D92" s="42" t="s">
        <v>115</v>
      </c>
      <c r="E92" s="208" t="s">
        <v>261</v>
      </c>
      <c r="F92" s="47" t="s">
        <v>2800</v>
      </c>
      <c r="G92" s="209">
        <v>1205001</v>
      </c>
      <c r="H92" s="920">
        <v>45271</v>
      </c>
      <c r="I92" s="921">
        <f t="shared" si="2"/>
        <v>47463</v>
      </c>
      <c r="J92" s="210" t="s">
        <v>2552</v>
      </c>
      <c r="K92" s="210" t="s">
        <v>2553</v>
      </c>
      <c r="L92" s="209" t="s">
        <v>32</v>
      </c>
      <c r="M92" s="677" t="s">
        <v>1404</v>
      </c>
      <c r="N92" s="700" t="s">
        <v>2213</v>
      </c>
      <c r="O92" s="37" t="s">
        <v>2214</v>
      </c>
      <c r="P92" s="185">
        <v>45261</v>
      </c>
      <c r="Q92" s="300">
        <v>47461</v>
      </c>
      <c r="R92" s="182" t="s">
        <v>2215</v>
      </c>
      <c r="S92" s="212" t="s">
        <v>2216</v>
      </c>
      <c r="T92" s="516"/>
      <c r="U92" s="38"/>
      <c r="V92" s="38"/>
      <c r="W92" s="38"/>
      <c r="X92" s="38"/>
      <c r="Y92" s="1"/>
      <c r="Z92" s="1"/>
      <c r="AA92" s="1"/>
      <c r="AB92" s="1"/>
    </row>
    <row r="93" spans="1:28" s="39" customFormat="1" x14ac:dyDescent="0.25">
      <c r="A93" s="28">
        <v>87</v>
      </c>
      <c r="B93" s="213" t="s">
        <v>2555</v>
      </c>
      <c r="C93" s="42" t="s">
        <v>2799</v>
      </c>
      <c r="D93" s="42" t="s">
        <v>115</v>
      </c>
      <c r="E93" s="208" t="s">
        <v>261</v>
      </c>
      <c r="F93" s="47" t="s">
        <v>2800</v>
      </c>
      <c r="G93" s="209">
        <v>1205001</v>
      </c>
      <c r="H93" s="920">
        <v>45271</v>
      </c>
      <c r="I93" s="921">
        <f t="shared" si="2"/>
        <v>47463</v>
      </c>
      <c r="J93" s="210" t="s">
        <v>2556</v>
      </c>
      <c r="K93" s="210" t="s">
        <v>2557</v>
      </c>
      <c r="L93" s="209" t="s">
        <v>32</v>
      </c>
      <c r="M93" s="677" t="s">
        <v>1404</v>
      </c>
      <c r="N93" s="700" t="s">
        <v>2213</v>
      </c>
      <c r="O93" s="37" t="s">
        <v>2214</v>
      </c>
      <c r="P93" s="185">
        <v>45261</v>
      </c>
      <c r="Q93" s="300">
        <v>47461</v>
      </c>
      <c r="R93" s="182" t="s">
        <v>2215</v>
      </c>
      <c r="S93" s="212" t="s">
        <v>2216</v>
      </c>
      <c r="T93" s="516"/>
      <c r="U93" s="38"/>
      <c r="V93" s="38"/>
      <c r="W93" s="38"/>
      <c r="X93" s="38"/>
      <c r="Y93" s="1"/>
      <c r="Z93" s="1"/>
      <c r="AA93" s="1"/>
      <c r="AB93" s="1"/>
    </row>
    <row r="94" spans="1:28" s="39" customFormat="1" x14ac:dyDescent="0.25">
      <c r="A94" s="28">
        <v>88</v>
      </c>
      <c r="B94" s="213" t="s">
        <v>2559</v>
      </c>
      <c r="C94" s="42" t="s">
        <v>2799</v>
      </c>
      <c r="D94" s="42" t="s">
        <v>115</v>
      </c>
      <c r="E94" s="208" t="s">
        <v>261</v>
      </c>
      <c r="F94" s="47" t="s">
        <v>2800</v>
      </c>
      <c r="G94" s="209">
        <v>1205001</v>
      </c>
      <c r="H94" s="920">
        <v>45271</v>
      </c>
      <c r="I94" s="921">
        <f t="shared" si="2"/>
        <v>47463</v>
      </c>
      <c r="J94" s="210" t="s">
        <v>2560</v>
      </c>
      <c r="K94" s="210" t="s">
        <v>2561</v>
      </c>
      <c r="L94" s="209" t="s">
        <v>32</v>
      </c>
      <c r="M94" s="677" t="s">
        <v>1404</v>
      </c>
      <c r="N94" s="700" t="s">
        <v>2213</v>
      </c>
      <c r="O94" s="37" t="s">
        <v>2214</v>
      </c>
      <c r="P94" s="185">
        <v>45261</v>
      </c>
      <c r="Q94" s="300">
        <v>47461</v>
      </c>
      <c r="R94" s="182" t="s">
        <v>2215</v>
      </c>
      <c r="S94" s="212" t="s">
        <v>2216</v>
      </c>
      <c r="T94" s="516"/>
      <c r="U94" s="38"/>
      <c r="V94" s="38"/>
      <c r="W94" s="38"/>
      <c r="X94" s="38"/>
      <c r="Y94" s="1"/>
      <c r="Z94" s="1"/>
      <c r="AA94" s="1"/>
      <c r="AB94" s="1"/>
    </row>
    <row r="95" spans="1:28" s="39" customFormat="1" x14ac:dyDescent="0.25">
      <c r="A95" s="28">
        <v>89</v>
      </c>
      <c r="B95" s="213" t="s">
        <v>2563</v>
      </c>
      <c r="C95" s="42" t="s">
        <v>2799</v>
      </c>
      <c r="D95" s="42" t="s">
        <v>115</v>
      </c>
      <c r="E95" s="208" t="s">
        <v>261</v>
      </c>
      <c r="F95" s="47" t="s">
        <v>2800</v>
      </c>
      <c r="G95" s="209">
        <v>1205001</v>
      </c>
      <c r="H95" s="920">
        <v>45271</v>
      </c>
      <c r="I95" s="921">
        <f t="shared" si="2"/>
        <v>47463</v>
      </c>
      <c r="J95" s="210" t="s">
        <v>2564</v>
      </c>
      <c r="K95" s="210" t="s">
        <v>2565</v>
      </c>
      <c r="L95" s="209" t="s">
        <v>32</v>
      </c>
      <c r="M95" s="677" t="s">
        <v>1404</v>
      </c>
      <c r="N95" s="700" t="s">
        <v>2213</v>
      </c>
      <c r="O95" s="37" t="s">
        <v>2214</v>
      </c>
      <c r="P95" s="185">
        <v>45261</v>
      </c>
      <c r="Q95" s="300">
        <v>47461</v>
      </c>
      <c r="R95" s="182" t="s">
        <v>2215</v>
      </c>
      <c r="S95" s="212" t="s">
        <v>2216</v>
      </c>
      <c r="T95" s="516"/>
      <c r="U95" s="38"/>
      <c r="V95" s="38"/>
      <c r="W95" s="38"/>
      <c r="X95" s="38"/>
      <c r="Y95" s="1"/>
      <c r="Z95" s="1"/>
      <c r="AA95" s="1"/>
      <c r="AB95" s="1"/>
    </row>
    <row r="96" spans="1:28" s="39" customFormat="1" x14ac:dyDescent="0.25">
      <c r="A96" s="40">
        <v>90</v>
      </c>
      <c r="B96" s="213" t="s">
        <v>2567</v>
      </c>
      <c r="C96" s="42" t="s">
        <v>2799</v>
      </c>
      <c r="D96" s="42" t="s">
        <v>115</v>
      </c>
      <c r="E96" s="208" t="s">
        <v>261</v>
      </c>
      <c r="F96" s="47" t="s">
        <v>2800</v>
      </c>
      <c r="G96" s="209">
        <v>1205001</v>
      </c>
      <c r="H96" s="920">
        <v>45271</v>
      </c>
      <c r="I96" s="921">
        <f t="shared" si="2"/>
        <v>47463</v>
      </c>
      <c r="J96" s="210" t="s">
        <v>2568</v>
      </c>
      <c r="K96" s="210" t="s">
        <v>2569</v>
      </c>
      <c r="L96" s="209" t="s">
        <v>32</v>
      </c>
      <c r="M96" s="677" t="s">
        <v>1404</v>
      </c>
      <c r="N96" s="700" t="s">
        <v>2213</v>
      </c>
      <c r="O96" s="37" t="s">
        <v>2214</v>
      </c>
      <c r="P96" s="185">
        <v>45261</v>
      </c>
      <c r="Q96" s="300">
        <v>47461</v>
      </c>
      <c r="R96" s="182" t="s">
        <v>2215</v>
      </c>
      <c r="S96" s="212" t="s">
        <v>2216</v>
      </c>
      <c r="T96" s="516"/>
      <c r="U96" s="38"/>
      <c r="V96" s="38"/>
      <c r="W96" s="38"/>
      <c r="X96" s="38"/>
      <c r="Y96" s="1"/>
      <c r="Z96" s="1"/>
      <c r="AA96" s="1"/>
      <c r="AB96" s="1"/>
    </row>
    <row r="97" spans="1:28" s="39" customFormat="1" x14ac:dyDescent="0.25">
      <c r="A97" s="28">
        <v>91</v>
      </c>
      <c r="B97" s="213" t="s">
        <v>2579</v>
      </c>
      <c r="C97" s="42" t="s">
        <v>2799</v>
      </c>
      <c r="D97" s="42" t="s">
        <v>115</v>
      </c>
      <c r="E97" s="208" t="s">
        <v>261</v>
      </c>
      <c r="F97" s="47" t="s">
        <v>2800</v>
      </c>
      <c r="G97" s="209">
        <v>1205001</v>
      </c>
      <c r="H97" s="920">
        <v>45271</v>
      </c>
      <c r="I97" s="921">
        <f t="shared" si="2"/>
        <v>47463</v>
      </c>
      <c r="J97" s="210" t="s">
        <v>2580</v>
      </c>
      <c r="K97" s="210" t="s">
        <v>2581</v>
      </c>
      <c r="L97" s="209" t="s">
        <v>32</v>
      </c>
      <c r="M97" s="677" t="s">
        <v>1404</v>
      </c>
      <c r="N97" s="700" t="s">
        <v>2213</v>
      </c>
      <c r="O97" s="37" t="s">
        <v>2214</v>
      </c>
      <c r="P97" s="185">
        <v>45261</v>
      </c>
      <c r="Q97" s="300">
        <v>47461</v>
      </c>
      <c r="R97" s="182" t="s">
        <v>2215</v>
      </c>
      <c r="S97" s="212" t="s">
        <v>2216</v>
      </c>
      <c r="T97" s="516"/>
      <c r="U97" s="38"/>
      <c r="V97" s="38"/>
      <c r="W97" s="38"/>
      <c r="X97" s="38"/>
      <c r="Y97" s="1"/>
      <c r="Z97" s="1"/>
      <c r="AA97" s="1"/>
      <c r="AB97" s="1"/>
    </row>
    <row r="98" spans="1:28" s="39" customFormat="1" x14ac:dyDescent="0.25">
      <c r="A98" s="28">
        <v>92</v>
      </c>
      <c r="B98" s="213" t="s">
        <v>2583</v>
      </c>
      <c r="C98" s="42" t="s">
        <v>2799</v>
      </c>
      <c r="D98" s="42" t="s">
        <v>115</v>
      </c>
      <c r="E98" s="208" t="s">
        <v>261</v>
      </c>
      <c r="F98" s="47" t="s">
        <v>2800</v>
      </c>
      <c r="G98" s="209">
        <v>1205001</v>
      </c>
      <c r="H98" s="920">
        <v>45271</v>
      </c>
      <c r="I98" s="921">
        <f t="shared" si="2"/>
        <v>47463</v>
      </c>
      <c r="J98" s="210" t="s">
        <v>2584</v>
      </c>
      <c r="K98" s="210" t="s">
        <v>2585</v>
      </c>
      <c r="L98" s="209" t="s">
        <v>32</v>
      </c>
      <c r="M98" s="677" t="s">
        <v>1404</v>
      </c>
      <c r="N98" s="700" t="s">
        <v>2213</v>
      </c>
      <c r="O98" s="37" t="s">
        <v>2214</v>
      </c>
      <c r="P98" s="185">
        <v>45261</v>
      </c>
      <c r="Q98" s="300">
        <v>47461</v>
      </c>
      <c r="R98" s="182" t="s">
        <v>2215</v>
      </c>
      <c r="S98" s="212" t="s">
        <v>2216</v>
      </c>
      <c r="T98" s="516"/>
      <c r="U98" s="38"/>
      <c r="V98" s="38"/>
      <c r="W98" s="38"/>
      <c r="X98" s="38"/>
      <c r="Y98" s="1"/>
      <c r="Z98" s="1"/>
      <c r="AA98" s="1"/>
      <c r="AB98" s="1"/>
    </row>
    <row r="99" spans="1:28" s="39" customFormat="1" x14ac:dyDescent="0.25">
      <c r="A99" s="28">
        <v>93</v>
      </c>
      <c r="B99" s="213" t="s">
        <v>2587</v>
      </c>
      <c r="C99" s="42" t="s">
        <v>2799</v>
      </c>
      <c r="D99" s="42" t="s">
        <v>115</v>
      </c>
      <c r="E99" s="208" t="s">
        <v>261</v>
      </c>
      <c r="F99" s="47" t="s">
        <v>2800</v>
      </c>
      <c r="G99" s="209">
        <v>1205001</v>
      </c>
      <c r="H99" s="920">
        <v>45271</v>
      </c>
      <c r="I99" s="921">
        <f t="shared" si="2"/>
        <v>47463</v>
      </c>
      <c r="J99" s="210" t="s">
        <v>2588</v>
      </c>
      <c r="K99" s="210" t="s">
        <v>2589</v>
      </c>
      <c r="L99" s="209" t="s">
        <v>32</v>
      </c>
      <c r="M99" s="677" t="s">
        <v>1404</v>
      </c>
      <c r="N99" s="700" t="s">
        <v>2213</v>
      </c>
      <c r="O99" s="37" t="s">
        <v>2214</v>
      </c>
      <c r="P99" s="185">
        <v>45261</v>
      </c>
      <c r="Q99" s="300">
        <v>47461</v>
      </c>
      <c r="R99" s="182" t="s">
        <v>2215</v>
      </c>
      <c r="S99" s="212" t="s">
        <v>2216</v>
      </c>
      <c r="T99" s="516"/>
      <c r="U99" s="38"/>
      <c r="V99" s="38"/>
      <c r="W99" s="38"/>
      <c r="X99" s="38"/>
      <c r="Y99" s="1"/>
      <c r="Z99" s="1"/>
      <c r="AA99" s="1"/>
      <c r="AB99" s="1"/>
    </row>
    <row r="100" spans="1:28" s="39" customFormat="1" x14ac:dyDescent="0.25">
      <c r="A100" s="40">
        <v>94</v>
      </c>
      <c r="B100" s="213" t="s">
        <v>2591</v>
      </c>
      <c r="C100" s="42" t="s">
        <v>2799</v>
      </c>
      <c r="D100" s="42" t="s">
        <v>115</v>
      </c>
      <c r="E100" s="208" t="s">
        <v>261</v>
      </c>
      <c r="F100" s="47" t="s">
        <v>2800</v>
      </c>
      <c r="G100" s="209">
        <v>1205001</v>
      </c>
      <c r="H100" s="920">
        <v>45271</v>
      </c>
      <c r="I100" s="921">
        <f t="shared" si="2"/>
        <v>47463</v>
      </c>
      <c r="J100" s="210" t="s">
        <v>2592</v>
      </c>
      <c r="K100" s="210" t="s">
        <v>2593</v>
      </c>
      <c r="L100" s="209" t="s">
        <v>32</v>
      </c>
      <c r="M100" s="677" t="s">
        <v>1404</v>
      </c>
      <c r="N100" s="700" t="s">
        <v>2213</v>
      </c>
      <c r="O100" s="37" t="s">
        <v>2214</v>
      </c>
      <c r="P100" s="185">
        <v>45261</v>
      </c>
      <c r="Q100" s="300">
        <v>47461</v>
      </c>
      <c r="R100" s="182" t="s">
        <v>2215</v>
      </c>
      <c r="S100" s="212" t="s">
        <v>2216</v>
      </c>
      <c r="T100" s="377"/>
      <c r="U100" s="38"/>
      <c r="V100" s="38"/>
      <c r="W100" s="38"/>
      <c r="X100" s="38"/>
      <c r="Y100" s="1"/>
      <c r="Z100" s="1"/>
      <c r="AA100" s="1"/>
      <c r="AB100" s="1"/>
    </row>
    <row r="101" spans="1:28" x14ac:dyDescent="0.25">
      <c r="A101" s="28">
        <v>95</v>
      </c>
      <c r="B101" s="213" t="s">
        <v>2595</v>
      </c>
      <c r="C101" s="42" t="s">
        <v>2799</v>
      </c>
      <c r="D101" s="42" t="s">
        <v>115</v>
      </c>
      <c r="E101" s="208" t="s">
        <v>261</v>
      </c>
      <c r="F101" s="47" t="s">
        <v>2800</v>
      </c>
      <c r="G101" s="209">
        <v>1205001</v>
      </c>
      <c r="H101" s="920">
        <v>45271</v>
      </c>
      <c r="I101" s="921">
        <f t="shared" si="2"/>
        <v>47463</v>
      </c>
      <c r="J101" s="210" t="s">
        <v>2596</v>
      </c>
      <c r="K101" s="210" t="s">
        <v>2597</v>
      </c>
      <c r="L101" s="209" t="s">
        <v>32</v>
      </c>
      <c r="M101" s="677" t="s">
        <v>1404</v>
      </c>
      <c r="N101" s="700" t="s">
        <v>2213</v>
      </c>
      <c r="O101" s="37" t="s">
        <v>2214</v>
      </c>
      <c r="P101" s="185">
        <v>45261</v>
      </c>
      <c r="Q101" s="300">
        <v>47461</v>
      </c>
      <c r="R101" s="182" t="s">
        <v>2215</v>
      </c>
      <c r="S101" s="212" t="s">
        <v>2216</v>
      </c>
      <c r="T101" s="377"/>
    </row>
    <row r="102" spans="1:28" x14ac:dyDescent="0.25">
      <c r="A102" s="40">
        <v>96</v>
      </c>
      <c r="B102" s="213" t="s">
        <v>2599</v>
      </c>
      <c r="C102" s="42" t="s">
        <v>2799</v>
      </c>
      <c r="D102" s="42" t="s">
        <v>115</v>
      </c>
      <c r="E102" s="208" t="s">
        <v>261</v>
      </c>
      <c r="F102" s="47" t="s">
        <v>2800</v>
      </c>
      <c r="G102" s="209">
        <v>1205001</v>
      </c>
      <c r="H102" s="920">
        <v>45271</v>
      </c>
      <c r="I102" s="921">
        <f t="shared" si="2"/>
        <v>47463</v>
      </c>
      <c r="J102" s="210" t="s">
        <v>2600</v>
      </c>
      <c r="K102" s="210" t="s">
        <v>2601</v>
      </c>
      <c r="L102" s="209" t="s">
        <v>32</v>
      </c>
      <c r="M102" s="677" t="s">
        <v>1404</v>
      </c>
      <c r="N102" s="700" t="s">
        <v>2213</v>
      </c>
      <c r="O102" s="37" t="s">
        <v>2214</v>
      </c>
      <c r="P102" s="185">
        <v>45261</v>
      </c>
      <c r="Q102" s="300">
        <v>47461</v>
      </c>
      <c r="R102" s="182" t="s">
        <v>2215</v>
      </c>
      <c r="S102" s="212" t="s">
        <v>2216</v>
      </c>
      <c r="T102" s="377"/>
    </row>
    <row r="103" spans="1:28" x14ac:dyDescent="0.25">
      <c r="A103" s="28">
        <v>97</v>
      </c>
      <c r="B103" s="213" t="s">
        <v>2603</v>
      </c>
      <c r="C103" s="42" t="s">
        <v>2799</v>
      </c>
      <c r="D103" s="42" t="s">
        <v>115</v>
      </c>
      <c r="E103" s="208" t="s">
        <v>261</v>
      </c>
      <c r="F103" s="47" t="s">
        <v>2800</v>
      </c>
      <c r="G103" s="209">
        <v>1205001</v>
      </c>
      <c r="H103" s="920">
        <v>45271</v>
      </c>
      <c r="I103" s="921">
        <f t="shared" ref="I103:I113" si="3">EDATE(H103,72)</f>
        <v>47463</v>
      </c>
      <c r="J103" s="210" t="s">
        <v>2604</v>
      </c>
      <c r="K103" s="210" t="s">
        <v>2605</v>
      </c>
      <c r="L103" s="209" t="s">
        <v>32</v>
      </c>
      <c r="M103" s="677" t="s">
        <v>1404</v>
      </c>
      <c r="N103" s="700" t="s">
        <v>2213</v>
      </c>
      <c r="O103" s="37" t="s">
        <v>2214</v>
      </c>
      <c r="P103" s="185">
        <v>45261</v>
      </c>
      <c r="Q103" s="300">
        <v>47461</v>
      </c>
      <c r="R103" s="182" t="s">
        <v>2215</v>
      </c>
      <c r="S103" s="212" t="s">
        <v>2216</v>
      </c>
      <c r="T103" s="377"/>
    </row>
    <row r="104" spans="1:28" x14ac:dyDescent="0.25">
      <c r="A104" s="40">
        <v>98</v>
      </c>
      <c r="B104" s="213" t="s">
        <v>2607</v>
      </c>
      <c r="C104" s="42" t="s">
        <v>2799</v>
      </c>
      <c r="D104" s="42" t="s">
        <v>115</v>
      </c>
      <c r="E104" s="208" t="s">
        <v>261</v>
      </c>
      <c r="F104" s="47" t="s">
        <v>2800</v>
      </c>
      <c r="G104" s="209">
        <v>1205001</v>
      </c>
      <c r="H104" s="920">
        <v>45271</v>
      </c>
      <c r="I104" s="921">
        <f t="shared" si="3"/>
        <v>47463</v>
      </c>
      <c r="J104" s="210" t="s">
        <v>2608</v>
      </c>
      <c r="K104" s="210" t="s">
        <v>2609</v>
      </c>
      <c r="L104" s="209" t="s">
        <v>32</v>
      </c>
      <c r="M104" s="677" t="s">
        <v>1404</v>
      </c>
      <c r="N104" s="700" t="s">
        <v>2213</v>
      </c>
      <c r="O104" s="37" t="s">
        <v>2214</v>
      </c>
      <c r="P104" s="185">
        <v>45261</v>
      </c>
      <c r="Q104" s="300">
        <v>47461</v>
      </c>
      <c r="R104" s="182" t="s">
        <v>2215</v>
      </c>
      <c r="S104" s="212" t="s">
        <v>2216</v>
      </c>
      <c r="T104" s="377"/>
    </row>
    <row r="105" spans="1:28" x14ac:dyDescent="0.25">
      <c r="A105" s="28">
        <v>99</v>
      </c>
      <c r="B105" s="213" t="s">
        <v>2611</v>
      </c>
      <c r="C105" s="42" t="s">
        <v>2799</v>
      </c>
      <c r="D105" s="42" t="s">
        <v>115</v>
      </c>
      <c r="E105" s="208" t="s">
        <v>261</v>
      </c>
      <c r="F105" s="47" t="s">
        <v>2800</v>
      </c>
      <c r="G105" s="209">
        <v>1205001</v>
      </c>
      <c r="H105" s="920">
        <v>45271</v>
      </c>
      <c r="I105" s="921">
        <f t="shared" si="3"/>
        <v>47463</v>
      </c>
      <c r="J105" s="210" t="s">
        <v>2612</v>
      </c>
      <c r="K105" s="210" t="s">
        <v>2613</v>
      </c>
      <c r="L105" s="209" t="s">
        <v>32</v>
      </c>
      <c r="M105" s="677" t="s">
        <v>1404</v>
      </c>
      <c r="N105" s="700" t="s">
        <v>2213</v>
      </c>
      <c r="O105" s="37" t="s">
        <v>2214</v>
      </c>
      <c r="P105" s="185">
        <v>45261</v>
      </c>
      <c r="Q105" s="300">
        <v>47461</v>
      </c>
      <c r="R105" s="182" t="s">
        <v>2215</v>
      </c>
      <c r="S105" s="212" t="s">
        <v>2216</v>
      </c>
      <c r="T105" s="377"/>
    </row>
    <row r="106" spans="1:28" x14ac:dyDescent="0.25">
      <c r="A106" s="40">
        <v>100</v>
      </c>
      <c r="B106" s="213" t="s">
        <v>2615</v>
      </c>
      <c r="C106" s="42" t="s">
        <v>2799</v>
      </c>
      <c r="D106" s="42" t="s">
        <v>115</v>
      </c>
      <c r="E106" s="208" t="s">
        <v>261</v>
      </c>
      <c r="F106" s="47" t="s">
        <v>2800</v>
      </c>
      <c r="G106" s="209">
        <v>1205001</v>
      </c>
      <c r="H106" s="920">
        <v>45271</v>
      </c>
      <c r="I106" s="921">
        <f t="shared" si="3"/>
        <v>47463</v>
      </c>
      <c r="J106" s="210" t="s">
        <v>2616</v>
      </c>
      <c r="K106" s="210" t="s">
        <v>2617</v>
      </c>
      <c r="L106" s="209" t="s">
        <v>32</v>
      </c>
      <c r="M106" s="677" t="s">
        <v>1404</v>
      </c>
      <c r="N106" s="700" t="s">
        <v>2213</v>
      </c>
      <c r="O106" s="37" t="s">
        <v>2214</v>
      </c>
      <c r="P106" s="185">
        <v>45261</v>
      </c>
      <c r="Q106" s="300">
        <v>47461</v>
      </c>
      <c r="R106" s="182" t="s">
        <v>2215</v>
      </c>
      <c r="S106" s="212" t="s">
        <v>2216</v>
      </c>
      <c r="T106" s="377"/>
    </row>
    <row r="107" spans="1:28" x14ac:dyDescent="0.25">
      <c r="A107" s="28">
        <v>101</v>
      </c>
      <c r="B107" s="213" t="s">
        <v>2619</v>
      </c>
      <c r="C107" s="42" t="s">
        <v>2799</v>
      </c>
      <c r="D107" s="42" t="s">
        <v>115</v>
      </c>
      <c r="E107" s="208" t="s">
        <v>261</v>
      </c>
      <c r="F107" s="47" t="s">
        <v>2800</v>
      </c>
      <c r="G107" s="209">
        <v>1205001</v>
      </c>
      <c r="H107" s="920">
        <v>45271</v>
      </c>
      <c r="I107" s="921">
        <f t="shared" si="3"/>
        <v>47463</v>
      </c>
      <c r="J107" s="210" t="s">
        <v>2620</v>
      </c>
      <c r="K107" s="210" t="s">
        <v>2621</v>
      </c>
      <c r="L107" s="209" t="s">
        <v>32</v>
      </c>
      <c r="M107" s="677" t="s">
        <v>1404</v>
      </c>
      <c r="N107" s="700" t="s">
        <v>2213</v>
      </c>
      <c r="O107" s="37" t="s">
        <v>2214</v>
      </c>
      <c r="P107" s="185">
        <v>45261</v>
      </c>
      <c r="Q107" s="300">
        <v>47461</v>
      </c>
      <c r="R107" s="182" t="s">
        <v>2215</v>
      </c>
      <c r="S107" s="212" t="s">
        <v>2216</v>
      </c>
      <c r="T107" s="377"/>
    </row>
    <row r="108" spans="1:28" x14ac:dyDescent="0.25">
      <c r="A108" s="40">
        <v>102</v>
      </c>
      <c r="B108" s="213" t="s">
        <v>2623</v>
      </c>
      <c r="C108" s="42" t="s">
        <v>2799</v>
      </c>
      <c r="D108" s="42" t="s">
        <v>115</v>
      </c>
      <c r="E108" s="208" t="s">
        <v>261</v>
      </c>
      <c r="F108" s="47" t="s">
        <v>2800</v>
      </c>
      <c r="G108" s="209">
        <v>1205001</v>
      </c>
      <c r="H108" s="920">
        <v>45271</v>
      </c>
      <c r="I108" s="921">
        <f t="shared" si="3"/>
        <v>47463</v>
      </c>
      <c r="J108" s="210" t="s">
        <v>2624</v>
      </c>
      <c r="K108" s="210" t="s">
        <v>2625</v>
      </c>
      <c r="L108" s="209" t="s">
        <v>32</v>
      </c>
      <c r="M108" s="677" t="s">
        <v>1404</v>
      </c>
      <c r="N108" s="700" t="s">
        <v>2213</v>
      </c>
      <c r="O108" s="37" t="s">
        <v>2214</v>
      </c>
      <c r="P108" s="185">
        <v>45261</v>
      </c>
      <c r="Q108" s="300">
        <v>47461</v>
      </c>
      <c r="R108" s="182" t="s">
        <v>2215</v>
      </c>
      <c r="S108" s="212" t="s">
        <v>2216</v>
      </c>
      <c r="T108" s="377"/>
    </row>
    <row r="109" spans="1:28" x14ac:dyDescent="0.25">
      <c r="A109" s="28">
        <v>103</v>
      </c>
      <c r="B109" s="88" t="s">
        <v>2627</v>
      </c>
      <c r="C109" s="42" t="s">
        <v>2799</v>
      </c>
      <c r="D109" s="42" t="s">
        <v>115</v>
      </c>
      <c r="E109" s="208" t="s">
        <v>261</v>
      </c>
      <c r="F109" s="47" t="s">
        <v>2800</v>
      </c>
      <c r="G109" s="209">
        <v>1205001</v>
      </c>
      <c r="H109" s="920">
        <v>45596</v>
      </c>
      <c r="I109" s="921">
        <f t="shared" si="3"/>
        <v>47787</v>
      </c>
      <c r="J109" s="210" t="s">
        <v>2628</v>
      </c>
      <c r="K109" s="210" t="s">
        <v>2629</v>
      </c>
      <c r="L109" s="209" t="s">
        <v>32</v>
      </c>
      <c r="M109" s="677" t="s">
        <v>1404</v>
      </c>
      <c r="N109" s="813" t="s">
        <v>2575</v>
      </c>
      <c r="O109" s="37" t="s">
        <v>2576</v>
      </c>
      <c r="P109" s="185">
        <v>45625</v>
      </c>
      <c r="Q109" s="300">
        <v>47815</v>
      </c>
      <c r="R109" s="182" t="s">
        <v>2577</v>
      </c>
      <c r="S109" s="212" t="s">
        <v>2578</v>
      </c>
      <c r="T109" s="377"/>
    </row>
    <row r="110" spans="1:28" x14ac:dyDescent="0.25">
      <c r="A110" s="40">
        <v>104</v>
      </c>
      <c r="B110" s="88" t="s">
        <v>2571</v>
      </c>
      <c r="C110" s="42" t="s">
        <v>2799</v>
      </c>
      <c r="D110" s="42" t="s">
        <v>115</v>
      </c>
      <c r="E110" s="208" t="s">
        <v>261</v>
      </c>
      <c r="F110" s="47" t="s">
        <v>2800</v>
      </c>
      <c r="G110" s="209">
        <v>1205001</v>
      </c>
      <c r="H110" s="920">
        <v>45625</v>
      </c>
      <c r="I110" s="921">
        <f t="shared" si="3"/>
        <v>47816</v>
      </c>
      <c r="J110" s="210" t="s">
        <v>2572</v>
      </c>
      <c r="K110" s="210" t="s">
        <v>2573</v>
      </c>
      <c r="L110" s="209" t="s">
        <v>32</v>
      </c>
      <c r="M110" s="677" t="s">
        <v>1404</v>
      </c>
      <c r="N110" s="700" t="s">
        <v>2575</v>
      </c>
      <c r="O110" s="37" t="s">
        <v>2576</v>
      </c>
      <c r="P110" s="185">
        <v>45625</v>
      </c>
      <c r="Q110" s="300">
        <v>47815</v>
      </c>
      <c r="R110" s="182" t="s">
        <v>2577</v>
      </c>
      <c r="S110" s="212" t="s">
        <v>2578</v>
      </c>
      <c r="T110" s="516"/>
    </row>
    <row r="111" spans="1:28" x14ac:dyDescent="0.25">
      <c r="A111" s="28">
        <v>105</v>
      </c>
      <c r="B111" s="88" t="s">
        <v>2631</v>
      </c>
      <c r="C111" s="42" t="s">
        <v>2799</v>
      </c>
      <c r="D111" s="42" t="s">
        <v>115</v>
      </c>
      <c r="E111" s="208" t="s">
        <v>261</v>
      </c>
      <c r="F111" s="47" t="s">
        <v>2800</v>
      </c>
      <c r="G111" s="209">
        <v>1205001</v>
      </c>
      <c r="H111" s="920">
        <v>45625</v>
      </c>
      <c r="I111" s="921">
        <f t="shared" si="3"/>
        <v>47816</v>
      </c>
      <c r="J111" s="210" t="s">
        <v>2632</v>
      </c>
      <c r="K111" s="210" t="s">
        <v>2633</v>
      </c>
      <c r="L111" s="209" t="s">
        <v>32</v>
      </c>
      <c r="M111" s="677" t="s">
        <v>2634</v>
      </c>
      <c r="N111" s="813" t="s">
        <v>2575</v>
      </c>
      <c r="O111" s="37" t="s">
        <v>2636</v>
      </c>
      <c r="P111" s="185">
        <v>45596</v>
      </c>
      <c r="Q111" s="300">
        <v>47786</v>
      </c>
      <c r="R111" s="182" t="s">
        <v>2577</v>
      </c>
      <c r="S111" s="212" t="s">
        <v>2578</v>
      </c>
      <c r="T111" s="814" t="s">
        <v>2635</v>
      </c>
    </row>
    <row r="112" spans="1:28" x14ac:dyDescent="0.25">
      <c r="A112" s="40">
        <v>106</v>
      </c>
      <c r="B112" s="88" t="s">
        <v>2637</v>
      </c>
      <c r="C112" s="42" t="s">
        <v>2799</v>
      </c>
      <c r="D112" s="42" t="s">
        <v>115</v>
      </c>
      <c r="E112" s="208" t="s">
        <v>261</v>
      </c>
      <c r="F112" s="47" t="s">
        <v>2800</v>
      </c>
      <c r="G112" s="209">
        <v>1205001</v>
      </c>
      <c r="H112" s="920">
        <v>45625</v>
      </c>
      <c r="I112" s="921">
        <f t="shared" si="3"/>
        <v>47816</v>
      </c>
      <c r="J112" s="210" t="s">
        <v>2638</v>
      </c>
      <c r="K112" s="210" t="s">
        <v>2639</v>
      </c>
      <c r="L112" s="209" t="s">
        <v>32</v>
      </c>
      <c r="M112" s="677" t="s">
        <v>2634</v>
      </c>
      <c r="N112" s="813" t="s">
        <v>2575</v>
      </c>
      <c r="O112" s="37" t="s">
        <v>2640</v>
      </c>
      <c r="P112" s="185">
        <v>45657</v>
      </c>
      <c r="Q112" s="300">
        <v>47847</v>
      </c>
      <c r="R112" s="182" t="s">
        <v>2577</v>
      </c>
      <c r="S112" s="212" t="s">
        <v>2578</v>
      </c>
      <c r="T112" s="814" t="s">
        <v>2635</v>
      </c>
    </row>
    <row r="113" spans="1:24" ht="19.5" thickBot="1" x14ac:dyDescent="0.3">
      <c r="A113" s="111">
        <v>107</v>
      </c>
      <c r="B113" s="600" t="s">
        <v>2641</v>
      </c>
      <c r="C113" s="90" t="s">
        <v>2799</v>
      </c>
      <c r="D113" s="90" t="s">
        <v>115</v>
      </c>
      <c r="E113" s="545" t="s">
        <v>261</v>
      </c>
      <c r="F113" s="92" t="s">
        <v>2800</v>
      </c>
      <c r="G113" s="241">
        <v>1205001</v>
      </c>
      <c r="H113" s="923">
        <v>45688</v>
      </c>
      <c r="I113" s="924">
        <f t="shared" si="3"/>
        <v>47879</v>
      </c>
      <c r="J113" s="601" t="s">
        <v>2642</v>
      </c>
      <c r="K113" s="601" t="s">
        <v>2643</v>
      </c>
      <c r="L113" s="241" t="s">
        <v>32</v>
      </c>
      <c r="M113" s="678" t="s">
        <v>2634</v>
      </c>
      <c r="N113" s="815" t="s">
        <v>2575</v>
      </c>
      <c r="O113" s="492" t="s">
        <v>2644</v>
      </c>
      <c r="P113" s="816">
        <v>45688</v>
      </c>
      <c r="Q113" s="383">
        <v>47878</v>
      </c>
      <c r="R113" s="384" t="s">
        <v>2577</v>
      </c>
      <c r="S113" s="817" t="s">
        <v>2578</v>
      </c>
      <c r="T113" s="818" t="s">
        <v>2635</v>
      </c>
    </row>
    <row r="116" spans="1:24" s="39" customFormat="1" ht="27" thickBot="1" x14ac:dyDescent="0.3">
      <c r="A116" s="1120" t="s">
        <v>1298</v>
      </c>
      <c r="B116" s="1120"/>
      <c r="C116" s="214"/>
      <c r="D116" s="214"/>
      <c r="E116" s="214"/>
      <c r="H116" s="98"/>
      <c r="I116" s="98"/>
      <c r="O116" s="38"/>
    </row>
    <row r="117" spans="1:24" s="39" customFormat="1" x14ac:dyDescent="0.25">
      <c r="A117" s="540"/>
      <c r="B117" s="535"/>
      <c r="C117" s="535"/>
      <c r="D117" s="1178" t="s">
        <v>2701</v>
      </c>
      <c r="E117" s="1179"/>
      <c r="F117" s="1179"/>
      <c r="G117" s="1180"/>
      <c r="H117" s="926"/>
      <c r="I117" s="927"/>
      <c r="J117" s="541"/>
      <c r="O117" s="38"/>
    </row>
    <row r="118" spans="1:24" s="39" customFormat="1" ht="19.5" thickBot="1" x14ac:dyDescent="0.3">
      <c r="A118" s="522" t="s">
        <v>11</v>
      </c>
      <c r="B118" s="523" t="s">
        <v>12</v>
      </c>
      <c r="C118" s="523" t="s">
        <v>13</v>
      </c>
      <c r="D118" s="524" t="s">
        <v>14</v>
      </c>
      <c r="E118" s="524" t="s">
        <v>15</v>
      </c>
      <c r="F118" s="524" t="s">
        <v>16</v>
      </c>
      <c r="G118" s="524" t="s">
        <v>17</v>
      </c>
      <c r="H118" s="928" t="s">
        <v>19</v>
      </c>
      <c r="I118" s="929" t="s">
        <v>1717</v>
      </c>
      <c r="J118" s="542" t="s">
        <v>8</v>
      </c>
      <c r="O118" s="38"/>
    </row>
    <row r="119" spans="1:24" ht="21.75" thickTop="1" x14ac:dyDescent="0.25">
      <c r="A119" s="28">
        <v>1</v>
      </c>
      <c r="B119" s="552" t="s">
        <v>2645</v>
      </c>
      <c r="C119" s="30" t="s">
        <v>2799</v>
      </c>
      <c r="D119" s="30" t="s">
        <v>115</v>
      </c>
      <c r="E119" s="553" t="s">
        <v>261</v>
      </c>
      <c r="F119" s="32" t="s">
        <v>2800</v>
      </c>
      <c r="G119" s="269">
        <v>1205001</v>
      </c>
      <c r="H119" s="918">
        <v>45271</v>
      </c>
      <c r="I119" s="919">
        <f t="shared" ref="I119:I149" si="4">EDATE(H119,72)</f>
        <v>47463</v>
      </c>
      <c r="J119" s="569" t="s">
        <v>2647</v>
      </c>
      <c r="K119" s="120"/>
      <c r="L119" s="120"/>
      <c r="M119" s="442"/>
      <c r="N119" s="38"/>
      <c r="O119" s="38"/>
      <c r="P119" s="38"/>
      <c r="Q119" s="38"/>
      <c r="R119" s="38"/>
      <c r="S119" s="1"/>
      <c r="T119" s="1"/>
      <c r="U119" s="1"/>
      <c r="V119" s="1"/>
      <c r="W119" s="1"/>
      <c r="X119" s="1"/>
    </row>
    <row r="120" spans="1:24" ht="21" x14ac:dyDescent="0.25">
      <c r="A120" s="40">
        <v>2</v>
      </c>
      <c r="B120" s="215" t="s">
        <v>2646</v>
      </c>
      <c r="C120" s="42" t="s">
        <v>2799</v>
      </c>
      <c r="D120" s="42" t="s">
        <v>115</v>
      </c>
      <c r="E120" s="208" t="s">
        <v>261</v>
      </c>
      <c r="F120" s="47" t="s">
        <v>2800</v>
      </c>
      <c r="G120" s="209">
        <v>1205001</v>
      </c>
      <c r="H120" s="920">
        <v>43980</v>
      </c>
      <c r="I120" s="921">
        <f t="shared" si="4"/>
        <v>46171</v>
      </c>
      <c r="J120" s="543" t="s">
        <v>2647</v>
      </c>
      <c r="K120" s="120"/>
      <c r="L120" s="120"/>
      <c r="M120" s="442"/>
      <c r="N120" s="97"/>
      <c r="O120" s="38"/>
      <c r="P120" s="38"/>
      <c r="Q120" s="38"/>
      <c r="R120" s="38"/>
      <c r="S120" s="38"/>
      <c r="T120" s="1"/>
      <c r="U120" s="1"/>
      <c r="V120" s="1"/>
      <c r="W120" s="1"/>
      <c r="X120" s="1"/>
    </row>
    <row r="121" spans="1:24" ht="21" x14ac:dyDescent="0.25">
      <c r="A121" s="40">
        <v>3</v>
      </c>
      <c r="B121" s="216" t="s">
        <v>2648</v>
      </c>
      <c r="C121" s="42" t="s">
        <v>2799</v>
      </c>
      <c r="D121" s="42" t="s">
        <v>115</v>
      </c>
      <c r="E121" s="208" t="s">
        <v>261</v>
      </c>
      <c r="F121" s="47" t="s">
        <v>2800</v>
      </c>
      <c r="G121" s="209">
        <v>1205001</v>
      </c>
      <c r="H121" s="920">
        <v>44255</v>
      </c>
      <c r="I121" s="921">
        <f t="shared" si="4"/>
        <v>46446</v>
      </c>
      <c r="J121" s="543" t="s">
        <v>2647</v>
      </c>
      <c r="K121" s="120"/>
      <c r="L121" s="120"/>
      <c r="M121" s="442"/>
      <c r="N121" s="97"/>
      <c r="O121" s="38"/>
      <c r="P121" s="38"/>
      <c r="Q121" s="38"/>
      <c r="R121" s="38"/>
      <c r="S121" s="38"/>
      <c r="T121" s="1"/>
      <c r="U121" s="1"/>
      <c r="V121" s="1"/>
      <c r="W121" s="1"/>
      <c r="X121" s="1"/>
    </row>
    <row r="122" spans="1:24" ht="21" x14ac:dyDescent="0.25">
      <c r="A122" s="40">
        <v>4</v>
      </c>
      <c r="B122" s="216" t="s">
        <v>2649</v>
      </c>
      <c r="C122" s="42" t="s">
        <v>2799</v>
      </c>
      <c r="D122" s="42" t="s">
        <v>115</v>
      </c>
      <c r="E122" s="208" t="s">
        <v>261</v>
      </c>
      <c r="F122" s="47" t="s">
        <v>2800</v>
      </c>
      <c r="G122" s="209">
        <v>1205001</v>
      </c>
      <c r="H122" s="920">
        <v>44255</v>
      </c>
      <c r="I122" s="921">
        <f t="shared" si="4"/>
        <v>46446</v>
      </c>
      <c r="J122" s="543" t="s">
        <v>2647</v>
      </c>
      <c r="K122" s="120"/>
      <c r="L122" s="120"/>
      <c r="M122" s="442"/>
      <c r="N122" s="97"/>
      <c r="O122" s="38"/>
      <c r="P122" s="38"/>
      <c r="Q122" s="38"/>
      <c r="R122" s="38"/>
      <c r="S122" s="38"/>
      <c r="T122" s="1"/>
      <c r="U122" s="1"/>
      <c r="V122" s="1"/>
      <c r="W122" s="1"/>
      <c r="X122" s="1"/>
    </row>
    <row r="123" spans="1:24" ht="21" x14ac:dyDescent="0.25">
      <c r="A123" s="40">
        <v>5</v>
      </c>
      <c r="B123" s="216" t="s">
        <v>2650</v>
      </c>
      <c r="C123" s="42" t="s">
        <v>2799</v>
      </c>
      <c r="D123" s="42" t="s">
        <v>115</v>
      </c>
      <c r="E123" s="208" t="s">
        <v>261</v>
      </c>
      <c r="F123" s="47" t="s">
        <v>2800</v>
      </c>
      <c r="G123" s="209">
        <v>1205001</v>
      </c>
      <c r="H123" s="920">
        <v>44255</v>
      </c>
      <c r="I123" s="921">
        <f t="shared" si="4"/>
        <v>46446</v>
      </c>
      <c r="J123" s="543" t="s">
        <v>2647</v>
      </c>
      <c r="K123" s="120"/>
      <c r="L123" s="120"/>
      <c r="M123" s="442"/>
      <c r="N123" s="97"/>
      <c r="O123" s="38"/>
      <c r="P123" s="38"/>
      <c r="Q123" s="38"/>
      <c r="R123" s="38"/>
      <c r="S123" s="38"/>
      <c r="T123" s="1"/>
      <c r="U123" s="1"/>
      <c r="V123" s="1"/>
      <c r="W123" s="1"/>
      <c r="X123" s="1"/>
    </row>
    <row r="124" spans="1:24" ht="21" x14ac:dyDescent="0.25">
      <c r="A124" s="40">
        <v>6</v>
      </c>
      <c r="B124" s="216" t="s">
        <v>2651</v>
      </c>
      <c r="C124" s="42" t="s">
        <v>2799</v>
      </c>
      <c r="D124" s="42" t="s">
        <v>115</v>
      </c>
      <c r="E124" s="208" t="s">
        <v>261</v>
      </c>
      <c r="F124" s="47" t="s">
        <v>2800</v>
      </c>
      <c r="G124" s="209">
        <v>1205001</v>
      </c>
      <c r="H124" s="920">
        <v>44316</v>
      </c>
      <c r="I124" s="921">
        <f t="shared" si="4"/>
        <v>46507</v>
      </c>
      <c r="J124" s="543" t="s">
        <v>2647</v>
      </c>
      <c r="K124" s="120"/>
      <c r="L124" s="120"/>
      <c r="M124" s="442"/>
      <c r="N124" s="97"/>
      <c r="O124" s="38"/>
      <c r="P124" s="38"/>
      <c r="Q124" s="38"/>
      <c r="R124" s="38"/>
      <c r="S124" s="38"/>
      <c r="T124" s="1"/>
      <c r="U124" s="1"/>
      <c r="V124" s="1"/>
      <c r="W124" s="1"/>
      <c r="X124" s="1"/>
    </row>
    <row r="125" spans="1:24" ht="21" x14ac:dyDescent="0.25">
      <c r="A125" s="40">
        <v>7</v>
      </c>
      <c r="B125" s="216" t="s">
        <v>2652</v>
      </c>
      <c r="C125" s="42" t="s">
        <v>2799</v>
      </c>
      <c r="D125" s="42" t="s">
        <v>115</v>
      </c>
      <c r="E125" s="208" t="s">
        <v>261</v>
      </c>
      <c r="F125" s="47" t="s">
        <v>2800</v>
      </c>
      <c r="G125" s="209">
        <v>1205001</v>
      </c>
      <c r="H125" s="920">
        <v>44377</v>
      </c>
      <c r="I125" s="921">
        <f t="shared" si="4"/>
        <v>46568</v>
      </c>
      <c r="J125" s="543" t="s">
        <v>2647</v>
      </c>
      <c r="K125" s="120"/>
      <c r="L125" s="120"/>
      <c r="M125" s="442"/>
      <c r="N125" s="97"/>
      <c r="O125" s="38"/>
      <c r="P125" s="38"/>
      <c r="Q125" s="38"/>
      <c r="R125" s="38"/>
      <c r="S125" s="38"/>
      <c r="T125" s="1"/>
      <c r="U125" s="1"/>
      <c r="V125" s="1"/>
      <c r="W125" s="1"/>
      <c r="X125" s="1"/>
    </row>
    <row r="126" spans="1:24" ht="21" x14ac:dyDescent="0.25">
      <c r="A126" s="40">
        <v>8</v>
      </c>
      <c r="B126" s="216" t="s">
        <v>2653</v>
      </c>
      <c r="C126" s="42" t="s">
        <v>2799</v>
      </c>
      <c r="D126" s="42" t="s">
        <v>115</v>
      </c>
      <c r="E126" s="208" t="s">
        <v>261</v>
      </c>
      <c r="F126" s="47" t="s">
        <v>2800</v>
      </c>
      <c r="G126" s="209">
        <v>1205001</v>
      </c>
      <c r="H126" s="920">
        <v>44377</v>
      </c>
      <c r="I126" s="921">
        <f t="shared" si="4"/>
        <v>46568</v>
      </c>
      <c r="J126" s="543" t="s">
        <v>2647</v>
      </c>
      <c r="K126" s="120"/>
      <c r="L126" s="120"/>
      <c r="M126" s="442"/>
      <c r="N126" s="97"/>
      <c r="O126" s="38"/>
      <c r="P126" s="38"/>
      <c r="Q126" s="38"/>
      <c r="R126" s="38"/>
      <c r="S126" s="38"/>
      <c r="T126" s="1"/>
      <c r="U126" s="1"/>
      <c r="V126" s="1"/>
      <c r="W126" s="1"/>
      <c r="X126" s="1"/>
    </row>
    <row r="127" spans="1:24" ht="21" x14ac:dyDescent="0.25">
      <c r="A127" s="40">
        <v>9</v>
      </c>
      <c r="B127" s="216" t="s">
        <v>2654</v>
      </c>
      <c r="C127" s="42" t="s">
        <v>2799</v>
      </c>
      <c r="D127" s="42" t="s">
        <v>115</v>
      </c>
      <c r="E127" s="208" t="s">
        <v>261</v>
      </c>
      <c r="F127" s="47" t="s">
        <v>2800</v>
      </c>
      <c r="G127" s="209">
        <v>1205001</v>
      </c>
      <c r="H127" s="920">
        <v>44439</v>
      </c>
      <c r="I127" s="921">
        <f t="shared" si="4"/>
        <v>46630</v>
      </c>
      <c r="J127" s="543" t="s">
        <v>2647</v>
      </c>
      <c r="K127" s="120"/>
      <c r="L127" s="120"/>
      <c r="M127" s="442"/>
      <c r="N127" s="97"/>
      <c r="O127" s="38"/>
      <c r="P127" s="38"/>
      <c r="Q127" s="38"/>
      <c r="R127" s="38"/>
      <c r="S127" s="38"/>
      <c r="T127" s="1"/>
      <c r="U127" s="1"/>
      <c r="V127" s="1"/>
      <c r="W127" s="1"/>
      <c r="X127" s="1"/>
    </row>
    <row r="128" spans="1:24" ht="21" x14ac:dyDescent="0.25">
      <c r="A128" s="40">
        <v>10</v>
      </c>
      <c r="B128" s="216" t="s">
        <v>2655</v>
      </c>
      <c r="C128" s="42" t="s">
        <v>2799</v>
      </c>
      <c r="D128" s="42" t="s">
        <v>115</v>
      </c>
      <c r="E128" s="208" t="s">
        <v>261</v>
      </c>
      <c r="F128" s="47" t="s">
        <v>2800</v>
      </c>
      <c r="G128" s="209">
        <v>1205001</v>
      </c>
      <c r="H128" s="920">
        <v>44498</v>
      </c>
      <c r="I128" s="921">
        <f t="shared" si="4"/>
        <v>46689</v>
      </c>
      <c r="J128" s="543" t="s">
        <v>2647</v>
      </c>
      <c r="K128" s="120"/>
      <c r="L128" s="120"/>
      <c r="M128" s="442"/>
      <c r="N128" s="97"/>
      <c r="O128" s="38"/>
      <c r="P128" s="38"/>
      <c r="Q128" s="38"/>
      <c r="R128" s="38"/>
      <c r="S128" s="38"/>
      <c r="T128" s="1"/>
      <c r="U128" s="1"/>
      <c r="V128" s="1"/>
      <c r="W128" s="1"/>
      <c r="X128" s="1"/>
    </row>
    <row r="129" spans="1:24" ht="21" x14ac:dyDescent="0.25">
      <c r="A129" s="40">
        <v>11</v>
      </c>
      <c r="B129" s="216" t="s">
        <v>2656</v>
      </c>
      <c r="C129" s="42" t="s">
        <v>2799</v>
      </c>
      <c r="D129" s="42" t="s">
        <v>115</v>
      </c>
      <c r="E129" s="208" t="s">
        <v>261</v>
      </c>
      <c r="F129" s="47" t="s">
        <v>2800</v>
      </c>
      <c r="G129" s="209">
        <v>1205001</v>
      </c>
      <c r="H129" s="920">
        <v>44498</v>
      </c>
      <c r="I129" s="921">
        <f t="shared" si="4"/>
        <v>46689</v>
      </c>
      <c r="J129" s="543" t="s">
        <v>2647</v>
      </c>
      <c r="K129" s="120"/>
      <c r="L129" s="120"/>
      <c r="M129" s="442"/>
      <c r="N129" s="97"/>
      <c r="O129" s="38"/>
      <c r="P129" s="38"/>
      <c r="Q129" s="38"/>
      <c r="R129" s="38"/>
      <c r="S129" s="38"/>
      <c r="T129" s="1"/>
      <c r="U129" s="1"/>
      <c r="V129" s="1"/>
      <c r="W129" s="1"/>
      <c r="X129" s="1"/>
    </row>
    <row r="130" spans="1:24" ht="21" x14ac:dyDescent="0.25">
      <c r="A130" s="40">
        <v>12</v>
      </c>
      <c r="B130" s="216" t="s">
        <v>2657</v>
      </c>
      <c r="C130" s="42" t="s">
        <v>2799</v>
      </c>
      <c r="D130" s="42" t="s">
        <v>115</v>
      </c>
      <c r="E130" s="208" t="s">
        <v>261</v>
      </c>
      <c r="F130" s="47" t="s">
        <v>2800</v>
      </c>
      <c r="G130" s="209">
        <v>1205001</v>
      </c>
      <c r="H130" s="920">
        <v>44498</v>
      </c>
      <c r="I130" s="921">
        <f t="shared" si="4"/>
        <v>46689</v>
      </c>
      <c r="J130" s="543" t="s">
        <v>2647</v>
      </c>
      <c r="K130" s="120"/>
      <c r="L130" s="120"/>
      <c r="M130" s="442"/>
      <c r="N130" s="97"/>
      <c r="O130" s="38"/>
      <c r="P130" s="38"/>
      <c r="Q130" s="38"/>
      <c r="R130" s="38"/>
      <c r="S130" s="38"/>
      <c r="T130" s="1"/>
      <c r="U130" s="1"/>
      <c r="V130" s="1"/>
      <c r="W130" s="1"/>
      <c r="X130" s="1"/>
    </row>
    <row r="131" spans="1:24" ht="21" x14ac:dyDescent="0.25">
      <c r="A131" s="40">
        <v>13</v>
      </c>
      <c r="B131" s="216" t="s">
        <v>2658</v>
      </c>
      <c r="C131" s="42" t="s">
        <v>2799</v>
      </c>
      <c r="D131" s="42" t="s">
        <v>115</v>
      </c>
      <c r="E131" s="208" t="s">
        <v>261</v>
      </c>
      <c r="F131" s="47" t="s">
        <v>2800</v>
      </c>
      <c r="G131" s="209">
        <v>1205001</v>
      </c>
      <c r="H131" s="920">
        <v>44561</v>
      </c>
      <c r="I131" s="921">
        <f t="shared" si="4"/>
        <v>46752</v>
      </c>
      <c r="J131" s="543" t="s">
        <v>2647</v>
      </c>
      <c r="K131" s="120"/>
      <c r="L131" s="120"/>
      <c r="M131" s="442"/>
      <c r="N131" s="97"/>
      <c r="O131" s="38"/>
      <c r="P131" s="38"/>
      <c r="Q131" s="38"/>
      <c r="R131" s="38"/>
      <c r="S131" s="38"/>
      <c r="T131" s="1"/>
      <c r="U131" s="1"/>
      <c r="V131" s="1"/>
      <c r="W131" s="1"/>
      <c r="X131" s="1"/>
    </row>
    <row r="132" spans="1:24" ht="21" x14ac:dyDescent="0.25">
      <c r="A132" s="40">
        <v>14</v>
      </c>
      <c r="B132" s="216" t="s">
        <v>2659</v>
      </c>
      <c r="C132" s="42" t="s">
        <v>2799</v>
      </c>
      <c r="D132" s="42" t="s">
        <v>115</v>
      </c>
      <c r="E132" s="208" t="s">
        <v>261</v>
      </c>
      <c r="F132" s="47" t="s">
        <v>2800</v>
      </c>
      <c r="G132" s="209">
        <v>1205001</v>
      </c>
      <c r="H132" s="920">
        <v>44561</v>
      </c>
      <c r="I132" s="921">
        <f t="shared" si="4"/>
        <v>46752</v>
      </c>
      <c r="J132" s="543" t="s">
        <v>2647</v>
      </c>
      <c r="K132" s="120"/>
      <c r="L132" s="120"/>
      <c r="M132" s="442"/>
      <c r="N132" s="97"/>
      <c r="O132" s="38"/>
      <c r="P132" s="38"/>
      <c r="Q132" s="38"/>
      <c r="R132" s="38"/>
      <c r="S132" s="38"/>
      <c r="T132" s="1"/>
      <c r="U132" s="1"/>
      <c r="V132" s="1"/>
      <c r="W132" s="1"/>
      <c r="X132" s="1"/>
    </row>
    <row r="133" spans="1:24" ht="21" x14ac:dyDescent="0.25">
      <c r="A133" s="40">
        <v>15</v>
      </c>
      <c r="B133" s="215" t="s">
        <v>2660</v>
      </c>
      <c r="C133" s="42" t="s">
        <v>2799</v>
      </c>
      <c r="D133" s="42" t="s">
        <v>115</v>
      </c>
      <c r="E133" s="208" t="s">
        <v>261</v>
      </c>
      <c r="F133" s="47" t="s">
        <v>2800</v>
      </c>
      <c r="G133" s="209">
        <v>1205001</v>
      </c>
      <c r="H133" s="920">
        <v>44617</v>
      </c>
      <c r="I133" s="921">
        <f t="shared" si="4"/>
        <v>46808</v>
      </c>
      <c r="J133" s="543" t="s">
        <v>2647</v>
      </c>
      <c r="K133" s="120"/>
      <c r="L133" s="120"/>
      <c r="M133" s="442"/>
      <c r="N133" s="97"/>
      <c r="O133" s="38"/>
      <c r="P133" s="38"/>
      <c r="Q133" s="38"/>
      <c r="R133" s="38"/>
      <c r="S133" s="38"/>
      <c r="T133" s="1"/>
      <c r="U133" s="1"/>
      <c r="V133" s="1"/>
      <c r="W133" s="1"/>
      <c r="X133" s="1"/>
    </row>
    <row r="134" spans="1:24" ht="21" x14ac:dyDescent="0.25">
      <c r="A134" s="40">
        <v>16</v>
      </c>
      <c r="B134" s="215" t="s">
        <v>2662</v>
      </c>
      <c r="C134" s="42" t="s">
        <v>2799</v>
      </c>
      <c r="D134" s="42" t="s">
        <v>115</v>
      </c>
      <c r="E134" s="208" t="s">
        <v>261</v>
      </c>
      <c r="F134" s="47" t="s">
        <v>2800</v>
      </c>
      <c r="G134" s="209">
        <v>1205001</v>
      </c>
      <c r="H134" s="920">
        <v>44617</v>
      </c>
      <c r="I134" s="921">
        <f t="shared" si="4"/>
        <v>46808</v>
      </c>
      <c r="J134" s="543" t="s">
        <v>2647</v>
      </c>
      <c r="K134" s="120"/>
      <c r="L134" s="120"/>
      <c r="M134" s="442"/>
      <c r="N134" s="97"/>
      <c r="O134" s="38"/>
      <c r="P134" s="38"/>
      <c r="Q134" s="38"/>
      <c r="R134" s="38"/>
      <c r="S134" s="38"/>
      <c r="T134" s="1"/>
      <c r="U134" s="1"/>
      <c r="V134" s="1"/>
      <c r="W134" s="1"/>
      <c r="X134" s="1"/>
    </row>
    <row r="135" spans="1:24" ht="21" x14ac:dyDescent="0.25">
      <c r="A135" s="40">
        <v>17</v>
      </c>
      <c r="B135" s="215" t="s">
        <v>2663</v>
      </c>
      <c r="C135" s="42" t="s">
        <v>2799</v>
      </c>
      <c r="D135" s="42" t="s">
        <v>115</v>
      </c>
      <c r="E135" s="208" t="s">
        <v>261</v>
      </c>
      <c r="F135" s="47" t="s">
        <v>2800</v>
      </c>
      <c r="G135" s="209">
        <v>1205001</v>
      </c>
      <c r="H135" s="920">
        <v>44617</v>
      </c>
      <c r="I135" s="921">
        <f t="shared" si="4"/>
        <v>46808</v>
      </c>
      <c r="J135" s="543" t="s">
        <v>2647</v>
      </c>
      <c r="K135" s="120"/>
      <c r="L135" s="120"/>
      <c r="M135" s="442"/>
      <c r="N135" s="97"/>
      <c r="O135" s="38"/>
      <c r="P135" s="38"/>
      <c r="Q135" s="38"/>
      <c r="R135" s="38"/>
      <c r="S135" s="38"/>
      <c r="T135" s="1"/>
      <c r="U135" s="1"/>
      <c r="V135" s="1"/>
      <c r="W135" s="1"/>
      <c r="X135" s="1"/>
    </row>
    <row r="136" spans="1:24" ht="21" x14ac:dyDescent="0.25">
      <c r="A136" s="40">
        <v>18</v>
      </c>
      <c r="B136" s="215" t="s">
        <v>2664</v>
      </c>
      <c r="C136" s="42" t="s">
        <v>2799</v>
      </c>
      <c r="D136" s="42" t="s">
        <v>115</v>
      </c>
      <c r="E136" s="208" t="s">
        <v>261</v>
      </c>
      <c r="F136" s="47" t="s">
        <v>2800</v>
      </c>
      <c r="G136" s="209">
        <v>1205001</v>
      </c>
      <c r="H136" s="920">
        <v>44617</v>
      </c>
      <c r="I136" s="921">
        <f t="shared" si="4"/>
        <v>46808</v>
      </c>
      <c r="J136" s="543" t="s">
        <v>2647</v>
      </c>
      <c r="K136" s="120"/>
      <c r="L136" s="120"/>
      <c r="M136" s="442"/>
      <c r="N136" s="97"/>
      <c r="O136" s="38"/>
      <c r="P136" s="38"/>
      <c r="Q136" s="38"/>
      <c r="R136" s="38"/>
      <c r="S136" s="38"/>
      <c r="T136" s="1"/>
      <c r="U136" s="1"/>
      <c r="V136" s="1"/>
      <c r="W136" s="1"/>
      <c r="X136" s="1"/>
    </row>
    <row r="137" spans="1:24" ht="21" x14ac:dyDescent="0.25">
      <c r="A137" s="40">
        <v>19</v>
      </c>
      <c r="B137" s="215" t="s">
        <v>2665</v>
      </c>
      <c r="C137" s="42" t="s">
        <v>2799</v>
      </c>
      <c r="D137" s="42" t="s">
        <v>115</v>
      </c>
      <c r="E137" s="208" t="s">
        <v>261</v>
      </c>
      <c r="F137" s="47" t="s">
        <v>2800</v>
      </c>
      <c r="G137" s="209">
        <v>1205001</v>
      </c>
      <c r="H137" s="920">
        <v>44712</v>
      </c>
      <c r="I137" s="921">
        <f t="shared" si="4"/>
        <v>46904</v>
      </c>
      <c r="J137" s="543" t="s">
        <v>2647</v>
      </c>
      <c r="K137" s="120"/>
      <c r="L137" s="120"/>
      <c r="M137" s="442"/>
      <c r="N137" s="97"/>
      <c r="O137" s="38"/>
      <c r="P137" s="38"/>
      <c r="Q137" s="38"/>
      <c r="R137" s="38"/>
      <c r="S137" s="38"/>
      <c r="T137" s="1"/>
      <c r="U137" s="1"/>
      <c r="V137" s="1"/>
      <c r="W137" s="1"/>
      <c r="X137" s="1"/>
    </row>
    <row r="138" spans="1:24" ht="21" x14ac:dyDescent="0.25">
      <c r="A138" s="40">
        <v>20</v>
      </c>
      <c r="B138" s="215" t="s">
        <v>2666</v>
      </c>
      <c r="C138" s="42" t="s">
        <v>2799</v>
      </c>
      <c r="D138" s="42" t="s">
        <v>115</v>
      </c>
      <c r="E138" s="208" t="s">
        <v>261</v>
      </c>
      <c r="F138" s="47" t="s">
        <v>2800</v>
      </c>
      <c r="G138" s="209">
        <v>1205001</v>
      </c>
      <c r="H138" s="920">
        <v>44712</v>
      </c>
      <c r="I138" s="921">
        <f t="shared" si="4"/>
        <v>46904</v>
      </c>
      <c r="J138" s="543" t="s">
        <v>2647</v>
      </c>
      <c r="K138" s="120"/>
      <c r="L138" s="120"/>
      <c r="M138" s="442"/>
      <c r="N138" s="97"/>
      <c r="O138" s="38"/>
      <c r="P138" s="38"/>
      <c r="Q138" s="38"/>
      <c r="R138" s="38"/>
      <c r="S138" s="38"/>
      <c r="T138" s="1"/>
      <c r="U138" s="1"/>
      <c r="V138" s="1"/>
      <c r="W138" s="1"/>
      <c r="X138" s="1"/>
    </row>
    <row r="139" spans="1:24" ht="21" x14ac:dyDescent="0.25">
      <c r="A139" s="40">
        <v>21</v>
      </c>
      <c r="B139" s="215" t="s">
        <v>2667</v>
      </c>
      <c r="C139" s="42" t="s">
        <v>2799</v>
      </c>
      <c r="D139" s="42" t="s">
        <v>115</v>
      </c>
      <c r="E139" s="208" t="s">
        <v>261</v>
      </c>
      <c r="F139" s="47" t="s">
        <v>2800</v>
      </c>
      <c r="G139" s="209">
        <v>1205001</v>
      </c>
      <c r="H139" s="920">
        <v>44712</v>
      </c>
      <c r="I139" s="921">
        <f t="shared" si="4"/>
        <v>46904</v>
      </c>
      <c r="J139" s="543" t="s">
        <v>2647</v>
      </c>
      <c r="K139" s="120"/>
      <c r="L139" s="120"/>
      <c r="M139" s="442"/>
      <c r="N139" s="97"/>
      <c r="O139" s="38"/>
      <c r="P139" s="38"/>
      <c r="Q139" s="38"/>
      <c r="R139" s="38"/>
      <c r="S139" s="38"/>
      <c r="T139" s="1"/>
      <c r="U139" s="1"/>
      <c r="V139" s="1"/>
      <c r="W139" s="1"/>
      <c r="X139" s="1"/>
    </row>
    <row r="140" spans="1:24" ht="21" x14ac:dyDescent="0.25">
      <c r="A140" s="40">
        <v>22</v>
      </c>
      <c r="B140" s="215" t="s">
        <v>2668</v>
      </c>
      <c r="C140" s="42" t="s">
        <v>2799</v>
      </c>
      <c r="D140" s="42" t="s">
        <v>115</v>
      </c>
      <c r="E140" s="208" t="s">
        <v>261</v>
      </c>
      <c r="F140" s="47" t="s">
        <v>2800</v>
      </c>
      <c r="G140" s="209">
        <v>1205001</v>
      </c>
      <c r="H140" s="920">
        <v>44712</v>
      </c>
      <c r="I140" s="921">
        <f t="shared" si="4"/>
        <v>46904</v>
      </c>
      <c r="J140" s="543" t="s">
        <v>2647</v>
      </c>
      <c r="K140" s="120"/>
      <c r="L140" s="120"/>
      <c r="M140" s="442"/>
      <c r="N140" s="97"/>
      <c r="O140" s="38"/>
      <c r="P140" s="38"/>
      <c r="Q140" s="38"/>
      <c r="R140" s="38"/>
      <c r="S140" s="38"/>
      <c r="T140" s="1"/>
      <c r="U140" s="1"/>
      <c r="V140" s="1"/>
      <c r="W140" s="1"/>
      <c r="X140" s="1"/>
    </row>
    <row r="141" spans="1:24" ht="21" x14ac:dyDescent="0.25">
      <c r="A141" s="40">
        <v>23</v>
      </c>
      <c r="B141" s="215" t="s">
        <v>2669</v>
      </c>
      <c r="C141" s="42" t="s">
        <v>2799</v>
      </c>
      <c r="D141" s="42" t="s">
        <v>115</v>
      </c>
      <c r="E141" s="208" t="s">
        <v>261</v>
      </c>
      <c r="F141" s="47" t="s">
        <v>2800</v>
      </c>
      <c r="G141" s="209">
        <v>1205001</v>
      </c>
      <c r="H141" s="920">
        <v>44712</v>
      </c>
      <c r="I141" s="921">
        <f t="shared" si="4"/>
        <v>46904</v>
      </c>
      <c r="J141" s="543" t="s">
        <v>2647</v>
      </c>
      <c r="K141" s="120"/>
      <c r="L141" s="120"/>
      <c r="M141" s="442"/>
      <c r="N141" s="97"/>
      <c r="O141" s="38"/>
      <c r="P141" s="38"/>
      <c r="Q141" s="38"/>
      <c r="R141" s="38"/>
      <c r="S141" s="38"/>
      <c r="T141" s="1"/>
      <c r="U141" s="1"/>
      <c r="V141" s="1"/>
      <c r="W141" s="1"/>
      <c r="X141" s="1"/>
    </row>
    <row r="142" spans="1:24" ht="21" x14ac:dyDescent="0.25">
      <c r="A142" s="40">
        <v>24</v>
      </c>
      <c r="B142" s="215" t="s">
        <v>2670</v>
      </c>
      <c r="C142" s="42" t="s">
        <v>2799</v>
      </c>
      <c r="D142" s="42" t="s">
        <v>115</v>
      </c>
      <c r="E142" s="208" t="s">
        <v>261</v>
      </c>
      <c r="F142" s="47" t="s">
        <v>2800</v>
      </c>
      <c r="G142" s="209">
        <v>1205001</v>
      </c>
      <c r="H142" s="920">
        <v>44712</v>
      </c>
      <c r="I142" s="921">
        <f t="shared" si="4"/>
        <v>46904</v>
      </c>
      <c r="J142" s="543" t="s">
        <v>2647</v>
      </c>
      <c r="K142" s="120"/>
      <c r="L142" s="120"/>
      <c r="M142" s="442"/>
      <c r="N142" s="97"/>
      <c r="O142" s="38"/>
      <c r="P142" s="38"/>
      <c r="Q142" s="38"/>
      <c r="R142" s="38"/>
      <c r="S142" s="38"/>
      <c r="T142" s="1"/>
      <c r="U142" s="1"/>
      <c r="V142" s="1"/>
      <c r="W142" s="1"/>
      <c r="X142" s="1"/>
    </row>
    <row r="143" spans="1:24" ht="21" x14ac:dyDescent="0.25">
      <c r="A143" s="40">
        <v>25</v>
      </c>
      <c r="B143" s="215" t="s">
        <v>2671</v>
      </c>
      <c r="C143" s="42" t="s">
        <v>2799</v>
      </c>
      <c r="D143" s="42" t="s">
        <v>115</v>
      </c>
      <c r="E143" s="208" t="s">
        <v>261</v>
      </c>
      <c r="F143" s="47" t="s">
        <v>2800</v>
      </c>
      <c r="G143" s="209">
        <v>1205001</v>
      </c>
      <c r="H143" s="920">
        <v>44895</v>
      </c>
      <c r="I143" s="921">
        <f t="shared" si="4"/>
        <v>47087</v>
      </c>
      <c r="J143" s="543" t="s">
        <v>2647</v>
      </c>
      <c r="K143" s="120"/>
      <c r="L143" s="120"/>
      <c r="M143" s="442"/>
      <c r="N143" s="97"/>
      <c r="O143" s="38"/>
      <c r="P143" s="38"/>
      <c r="Q143" s="38"/>
      <c r="R143" s="38"/>
      <c r="S143" s="38"/>
      <c r="T143" s="1"/>
      <c r="U143" s="1"/>
      <c r="V143" s="1"/>
      <c r="W143" s="1"/>
      <c r="X143" s="1"/>
    </row>
    <row r="144" spans="1:24" ht="21" x14ac:dyDescent="0.25">
      <c r="A144" s="40">
        <v>26</v>
      </c>
      <c r="B144" s="216" t="s">
        <v>2672</v>
      </c>
      <c r="C144" s="42" t="s">
        <v>2799</v>
      </c>
      <c r="D144" s="42" t="s">
        <v>115</v>
      </c>
      <c r="E144" s="208" t="s">
        <v>261</v>
      </c>
      <c r="F144" s="47" t="s">
        <v>2800</v>
      </c>
      <c r="G144" s="209">
        <v>1205001</v>
      </c>
      <c r="H144" s="920">
        <v>44985</v>
      </c>
      <c r="I144" s="921">
        <f t="shared" si="4"/>
        <v>47177</v>
      </c>
      <c r="J144" s="543" t="s">
        <v>2647</v>
      </c>
      <c r="K144" s="120"/>
      <c r="L144" s="120"/>
      <c r="M144" s="442"/>
      <c r="N144" s="97"/>
      <c r="O144" s="38"/>
      <c r="P144" s="38"/>
      <c r="Q144" s="38"/>
      <c r="R144" s="38"/>
      <c r="S144" s="38"/>
      <c r="T144" s="1"/>
      <c r="U144" s="1"/>
      <c r="V144" s="1"/>
      <c r="W144" s="1"/>
      <c r="X144" s="1"/>
    </row>
    <row r="145" spans="1:24" ht="21" x14ac:dyDescent="0.25">
      <c r="A145" s="40">
        <v>27</v>
      </c>
      <c r="B145" s="216" t="s">
        <v>2673</v>
      </c>
      <c r="C145" s="42" t="s">
        <v>2799</v>
      </c>
      <c r="D145" s="42" t="s">
        <v>115</v>
      </c>
      <c r="E145" s="208" t="s">
        <v>261</v>
      </c>
      <c r="F145" s="47" t="s">
        <v>2800</v>
      </c>
      <c r="G145" s="209">
        <v>1205001</v>
      </c>
      <c r="H145" s="920">
        <v>44985</v>
      </c>
      <c r="I145" s="921">
        <f t="shared" si="4"/>
        <v>47177</v>
      </c>
      <c r="J145" s="543" t="s">
        <v>2647</v>
      </c>
      <c r="K145" s="120"/>
      <c r="L145" s="120"/>
      <c r="M145" s="442"/>
      <c r="N145" s="97"/>
      <c r="O145" s="38"/>
      <c r="P145" s="38"/>
      <c r="Q145" s="38"/>
      <c r="R145" s="38"/>
      <c r="S145" s="38"/>
      <c r="T145" s="1"/>
      <c r="U145" s="1"/>
      <c r="V145" s="1"/>
      <c r="W145" s="1"/>
      <c r="X145" s="1"/>
    </row>
    <row r="146" spans="1:24" ht="21" x14ac:dyDescent="0.25">
      <c r="A146" s="40">
        <v>28</v>
      </c>
      <c r="B146" s="216" t="s">
        <v>2674</v>
      </c>
      <c r="C146" s="42" t="s">
        <v>2799</v>
      </c>
      <c r="D146" s="42" t="s">
        <v>115</v>
      </c>
      <c r="E146" s="208" t="s">
        <v>261</v>
      </c>
      <c r="F146" s="47" t="s">
        <v>2800</v>
      </c>
      <c r="G146" s="209">
        <v>1205001</v>
      </c>
      <c r="H146" s="920">
        <v>45016</v>
      </c>
      <c r="I146" s="921">
        <f t="shared" si="4"/>
        <v>47208</v>
      </c>
      <c r="J146" s="543" t="s">
        <v>2647</v>
      </c>
      <c r="K146" s="120"/>
      <c r="L146" s="120"/>
      <c r="M146" s="442"/>
      <c r="N146" s="97"/>
      <c r="O146" s="38"/>
      <c r="P146" s="38"/>
      <c r="Q146" s="38"/>
      <c r="R146" s="38"/>
      <c r="S146" s="38"/>
      <c r="T146" s="1"/>
      <c r="U146" s="1"/>
      <c r="V146" s="1"/>
      <c r="W146" s="1"/>
      <c r="X146" s="1"/>
    </row>
    <row r="147" spans="1:24" ht="21" x14ac:dyDescent="0.25">
      <c r="A147" s="40">
        <v>29</v>
      </c>
      <c r="B147" s="216" t="s">
        <v>2677</v>
      </c>
      <c r="C147" s="42" t="s">
        <v>2799</v>
      </c>
      <c r="D147" s="42" t="s">
        <v>115</v>
      </c>
      <c r="E147" s="208" t="s">
        <v>261</v>
      </c>
      <c r="F147" s="47" t="s">
        <v>2800</v>
      </c>
      <c r="G147" s="209">
        <v>1205001</v>
      </c>
      <c r="H147" s="920">
        <v>45230</v>
      </c>
      <c r="I147" s="921">
        <f t="shared" si="4"/>
        <v>47422</v>
      </c>
      <c r="J147" s="543" t="s">
        <v>2647</v>
      </c>
      <c r="K147" s="120"/>
      <c r="L147" s="120"/>
      <c r="M147" s="442"/>
      <c r="N147" s="97"/>
      <c r="O147" s="38"/>
      <c r="P147" s="38"/>
      <c r="Q147" s="38"/>
      <c r="R147" s="38"/>
      <c r="S147" s="38"/>
      <c r="T147" s="1"/>
      <c r="U147" s="1"/>
      <c r="V147" s="1"/>
      <c r="W147" s="1"/>
      <c r="X147" s="1"/>
    </row>
    <row r="148" spans="1:24" ht="21" x14ac:dyDescent="0.25">
      <c r="A148" s="40">
        <v>30</v>
      </c>
      <c r="B148" s="216" t="s">
        <v>2680</v>
      </c>
      <c r="C148" s="42" t="s">
        <v>2799</v>
      </c>
      <c r="D148" s="42" t="s">
        <v>115</v>
      </c>
      <c r="E148" s="208" t="s">
        <v>261</v>
      </c>
      <c r="F148" s="47" t="s">
        <v>2800</v>
      </c>
      <c r="G148" s="209">
        <v>1205001</v>
      </c>
      <c r="H148" s="920">
        <v>45230</v>
      </c>
      <c r="I148" s="921">
        <f t="shared" si="4"/>
        <v>47422</v>
      </c>
      <c r="J148" s="543" t="s">
        <v>2647</v>
      </c>
      <c r="K148" s="120"/>
      <c r="L148" s="120"/>
      <c r="M148" s="442"/>
      <c r="N148" s="97"/>
      <c r="O148" s="38"/>
      <c r="P148" s="38"/>
      <c r="Q148" s="38"/>
      <c r="R148" s="38"/>
      <c r="S148" s="38"/>
      <c r="T148" s="1"/>
      <c r="U148" s="1"/>
      <c r="V148" s="1"/>
      <c r="W148" s="1"/>
      <c r="X148" s="1"/>
    </row>
    <row r="149" spans="1:24" ht="21.75" thickBot="1" x14ac:dyDescent="0.3">
      <c r="A149" s="264">
        <v>31</v>
      </c>
      <c r="B149" s="544" t="s">
        <v>2681</v>
      </c>
      <c r="C149" s="90" t="s">
        <v>2799</v>
      </c>
      <c r="D149" s="90" t="s">
        <v>115</v>
      </c>
      <c r="E149" s="545" t="s">
        <v>261</v>
      </c>
      <c r="F149" s="92" t="s">
        <v>2800</v>
      </c>
      <c r="G149" s="241">
        <v>1205001</v>
      </c>
      <c r="H149" s="923">
        <v>45230</v>
      </c>
      <c r="I149" s="924">
        <f t="shared" si="4"/>
        <v>47422</v>
      </c>
      <c r="J149" s="546" t="s">
        <v>2647</v>
      </c>
      <c r="K149" s="120"/>
      <c r="L149" s="120"/>
      <c r="M149" s="442"/>
      <c r="N149" s="97"/>
      <c r="O149" s="38"/>
      <c r="P149" s="38"/>
      <c r="Q149" s="38"/>
      <c r="R149" s="38"/>
      <c r="S149" s="38"/>
      <c r="T149" s="1"/>
      <c r="U149" s="1"/>
      <c r="V149" s="1"/>
      <c r="W149" s="1"/>
      <c r="X149" s="1"/>
    </row>
  </sheetData>
  <sortState xmlns:xlrd2="http://schemas.microsoft.com/office/spreadsheetml/2017/richdata2" ref="B7:T113">
    <sortCondition ref="B7:B113"/>
    <sortCondition ref="H7:H113"/>
  </sortState>
  <mergeCells count="16">
    <mergeCell ref="D117:G117"/>
    <mergeCell ref="A116:B116"/>
    <mergeCell ref="U5:U6"/>
    <mergeCell ref="N2:T2"/>
    <mergeCell ref="A2:C2"/>
    <mergeCell ref="C4:C6"/>
    <mergeCell ref="B4:B6"/>
    <mergeCell ref="D1:M1"/>
    <mergeCell ref="A4:A6"/>
    <mergeCell ref="M4:M6"/>
    <mergeCell ref="L4:L6"/>
    <mergeCell ref="K4:K6"/>
    <mergeCell ref="J4:J6"/>
    <mergeCell ref="I4:I6"/>
    <mergeCell ref="H4:H6"/>
    <mergeCell ref="D4:G5"/>
  </mergeCells>
  <conditionalFormatting sqref="J4">
    <cfRule type="duplicateValues" dxfId="104" priority="1"/>
  </conditionalFormatting>
  <printOptions horizontalCentered="1"/>
  <pageMargins left="0.25" right="0.25" top="0.75" bottom="0.75" header="0.3" footer="0.3"/>
  <pageSetup paperSize="8" scale="59" fitToHeight="0" orientation="landscape" horizontalDpi="300" verticalDpi="300" r:id="rId1"/>
  <headerFooter>
    <oddFooter>&amp;LF-PIK-IT-086-Rev.00&amp;CPage &amp;P of &amp;N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9F26-801B-4001-B9C0-0238CBD21BB7}">
  <sheetPr>
    <tabColor rgb="FF00B050"/>
    <pageSetUpPr fitToPage="1"/>
  </sheetPr>
  <dimension ref="A1:AS112"/>
  <sheetViews>
    <sheetView showGridLines="0" view="pageBreakPreview" zoomScale="70" zoomScaleNormal="85" zoomScaleSheetLayoutView="70" workbookViewId="0">
      <pane xSplit="3" ySplit="4" topLeftCell="D31" activePane="bottomRight" state="frozen"/>
      <selection pane="topRight" activeCell="N3" sqref="N3:N4"/>
      <selection pane="bottomLeft" activeCell="N3" sqref="N3:N4"/>
      <selection pane="bottomRight" activeCell="B54" sqref="B54"/>
    </sheetView>
  </sheetViews>
  <sheetFormatPr defaultColWidth="9.140625" defaultRowHeight="18.75" x14ac:dyDescent="0.25"/>
  <cols>
    <col min="1" max="1" width="13.140625" style="17" customWidth="1"/>
    <col min="2" max="2" width="26.140625" style="116" bestFit="1" customWidth="1"/>
    <col min="3" max="3" width="21.140625" style="38" customWidth="1"/>
    <col min="4" max="4" width="29" style="38" customWidth="1"/>
    <col min="5" max="5" width="28" style="38" customWidth="1"/>
    <col min="6" max="6" width="52.140625" style="38" customWidth="1"/>
    <col min="7" max="7" width="15.42578125" style="38" customWidth="1"/>
    <col min="8" max="8" width="17.42578125" style="17" customWidth="1"/>
    <col min="9" max="9" width="19.42578125" style="97" customWidth="1"/>
    <col min="10" max="18" width="3" style="1" bestFit="1" customWidth="1"/>
    <col min="19" max="21" width="3.85546875" style="1" bestFit="1" customWidth="1"/>
    <col min="22" max="30" width="3" style="1" bestFit="1" customWidth="1"/>
    <col min="31" max="33" width="3.85546875" style="1" bestFit="1" customWidth="1"/>
    <col min="34" max="42" width="3" style="1" bestFit="1" customWidth="1"/>
    <col min="43" max="45" width="3.85546875" style="1" bestFit="1" customWidth="1"/>
    <col min="46" max="16384" width="9.140625" style="1"/>
  </cols>
  <sheetData>
    <row r="1" spans="1:45" ht="137.25" customHeight="1" thickBot="1" x14ac:dyDescent="0.3">
      <c r="A1" s="587"/>
      <c r="B1" s="413"/>
      <c r="C1" s="660"/>
      <c r="D1" s="1188" t="s">
        <v>2801</v>
      </c>
      <c r="E1" s="1188"/>
      <c r="F1" s="1188"/>
      <c r="G1" s="1188"/>
      <c r="H1" s="1188"/>
      <c r="I1" s="1188"/>
      <c r="J1" s="1188"/>
      <c r="K1" s="1188"/>
      <c r="L1" s="1188"/>
      <c r="M1" s="1188"/>
      <c r="N1" s="1188"/>
      <c r="O1" s="1188"/>
      <c r="P1" s="1188"/>
      <c r="Q1" s="1188"/>
      <c r="R1" s="1188"/>
      <c r="S1" s="1188"/>
      <c r="T1" s="1188"/>
      <c r="U1" s="1188"/>
      <c r="V1" s="1188"/>
      <c r="W1" s="1188"/>
      <c r="X1" s="1188"/>
      <c r="Y1" s="1188"/>
      <c r="Z1" s="1188"/>
      <c r="AA1" s="1188"/>
      <c r="AB1" s="1188"/>
      <c r="AC1" s="650"/>
      <c r="AD1" s="650"/>
      <c r="AE1" s="650"/>
      <c r="AF1" s="650"/>
      <c r="AG1" s="650"/>
      <c r="AH1" s="650"/>
      <c r="AI1" s="650"/>
      <c r="AJ1" s="650"/>
      <c r="AK1" s="650"/>
      <c r="AL1" s="650"/>
      <c r="AM1" s="650"/>
      <c r="AN1" s="650"/>
      <c r="AO1" s="650"/>
      <c r="AP1" s="650"/>
      <c r="AQ1" s="650"/>
      <c r="AR1" s="650"/>
      <c r="AS1" s="651"/>
    </row>
    <row r="2" spans="1:45" ht="29.25" customHeight="1" thickBot="1" x14ac:dyDescent="0.3">
      <c r="A2" s="643" t="s">
        <v>2802</v>
      </c>
      <c r="B2" s="644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J2" s="648"/>
      <c r="AK2" s="648"/>
      <c r="AL2" s="648"/>
      <c r="AM2" s="648"/>
      <c r="AN2" s="648"/>
      <c r="AO2" s="648"/>
      <c r="AP2" s="648"/>
      <c r="AQ2" s="648"/>
      <c r="AR2" s="648"/>
      <c r="AS2" s="649"/>
    </row>
    <row r="3" spans="1:45" ht="15" customHeight="1" x14ac:dyDescent="0.25">
      <c r="A3" s="540"/>
      <c r="B3" s="535"/>
      <c r="C3" s="535"/>
      <c r="D3" s="1178" t="s">
        <v>2701</v>
      </c>
      <c r="E3" s="1179"/>
      <c r="F3" s="1179"/>
      <c r="G3" s="1180"/>
      <c r="H3" s="534"/>
      <c r="I3" s="515"/>
      <c r="J3" s="1129">
        <v>2029</v>
      </c>
      <c r="K3" s="1129"/>
      <c r="L3" s="1129"/>
      <c r="M3" s="1129"/>
      <c r="N3" s="1129"/>
      <c r="O3" s="1129"/>
      <c r="P3" s="1129"/>
      <c r="Q3" s="1129"/>
      <c r="R3" s="1129"/>
      <c r="S3" s="1129"/>
      <c r="T3" s="1129"/>
      <c r="U3" s="1129"/>
      <c r="V3" s="1129">
        <v>2029</v>
      </c>
      <c r="W3" s="1129"/>
      <c r="X3" s="1129"/>
      <c r="Y3" s="1129"/>
      <c r="Z3" s="1129"/>
      <c r="AA3" s="1129"/>
      <c r="AB3" s="1129"/>
      <c r="AC3" s="1129"/>
      <c r="AD3" s="1129"/>
      <c r="AE3" s="1129"/>
      <c r="AF3" s="1129"/>
      <c r="AG3" s="1129"/>
      <c r="AH3" s="1129">
        <v>2029</v>
      </c>
      <c r="AI3" s="1129"/>
      <c r="AJ3" s="1129"/>
      <c r="AK3" s="1129"/>
      <c r="AL3" s="1129"/>
      <c r="AM3" s="1129"/>
      <c r="AN3" s="1129"/>
      <c r="AO3" s="1129"/>
      <c r="AP3" s="1129"/>
      <c r="AQ3" s="1129"/>
      <c r="AR3" s="1129"/>
      <c r="AS3" s="1130"/>
    </row>
    <row r="4" spans="1:45" s="17" customFormat="1" ht="38.25" thickBot="1" x14ac:dyDescent="0.3">
      <c r="A4" s="639" t="s">
        <v>11</v>
      </c>
      <c r="B4" s="640" t="s">
        <v>12</v>
      </c>
      <c r="C4" s="640" t="s">
        <v>13</v>
      </c>
      <c r="D4" s="641" t="s">
        <v>14</v>
      </c>
      <c r="E4" s="641" t="s">
        <v>15</v>
      </c>
      <c r="F4" s="641" t="s">
        <v>16</v>
      </c>
      <c r="G4" s="641" t="s">
        <v>17</v>
      </c>
      <c r="H4" s="659" t="s">
        <v>19</v>
      </c>
      <c r="I4" s="537" t="s">
        <v>1385</v>
      </c>
      <c r="J4" s="635">
        <v>1</v>
      </c>
      <c r="K4" s="635">
        <v>2</v>
      </c>
      <c r="L4" s="635">
        <v>3</v>
      </c>
      <c r="M4" s="635">
        <v>4</v>
      </c>
      <c r="N4" s="635">
        <v>5</v>
      </c>
      <c r="O4" s="635">
        <v>6</v>
      </c>
      <c r="P4" s="635">
        <v>7</v>
      </c>
      <c r="Q4" s="635">
        <v>8</v>
      </c>
      <c r="R4" s="635">
        <v>9</v>
      </c>
      <c r="S4" s="635">
        <v>10</v>
      </c>
      <c r="T4" s="635">
        <v>11</v>
      </c>
      <c r="U4" s="635">
        <v>12</v>
      </c>
      <c r="V4" s="635">
        <v>1</v>
      </c>
      <c r="W4" s="635">
        <v>2</v>
      </c>
      <c r="X4" s="635">
        <v>3</v>
      </c>
      <c r="Y4" s="635">
        <v>4</v>
      </c>
      <c r="Z4" s="635">
        <v>5</v>
      </c>
      <c r="AA4" s="635">
        <v>6</v>
      </c>
      <c r="AB4" s="635">
        <v>7</v>
      </c>
      <c r="AC4" s="635">
        <v>8</v>
      </c>
      <c r="AD4" s="635">
        <v>9</v>
      </c>
      <c r="AE4" s="635">
        <v>10</v>
      </c>
      <c r="AF4" s="635">
        <v>11</v>
      </c>
      <c r="AG4" s="635">
        <v>12</v>
      </c>
      <c r="AH4" s="635">
        <v>1</v>
      </c>
      <c r="AI4" s="635">
        <v>2</v>
      </c>
      <c r="AJ4" s="635">
        <v>3</v>
      </c>
      <c r="AK4" s="635">
        <v>4</v>
      </c>
      <c r="AL4" s="635">
        <v>5</v>
      </c>
      <c r="AM4" s="635">
        <v>6</v>
      </c>
      <c r="AN4" s="635">
        <v>7</v>
      </c>
      <c r="AO4" s="635">
        <v>8</v>
      </c>
      <c r="AP4" s="635">
        <v>9</v>
      </c>
      <c r="AQ4" s="635">
        <v>10</v>
      </c>
      <c r="AR4" s="635">
        <v>11</v>
      </c>
      <c r="AS4" s="636">
        <v>12</v>
      </c>
    </row>
    <row r="5" spans="1:45" s="39" customFormat="1" x14ac:dyDescent="0.25">
      <c r="A5" s="28">
        <v>1</v>
      </c>
      <c r="B5" s="552" t="s">
        <v>2207</v>
      </c>
      <c r="C5" s="30" t="s">
        <v>2208</v>
      </c>
      <c r="D5" s="30" t="s">
        <v>115</v>
      </c>
      <c r="E5" s="553" t="s">
        <v>261</v>
      </c>
      <c r="F5" s="32" t="s">
        <v>2209</v>
      </c>
      <c r="G5" s="269">
        <v>1205001</v>
      </c>
      <c r="H5" s="525">
        <v>45271</v>
      </c>
      <c r="I5" s="526">
        <f t="shared" ref="I5:I68" si="0">EDATE(H5,72)</f>
        <v>47463</v>
      </c>
      <c r="J5" s="461" t="s">
        <v>2162</v>
      </c>
      <c r="K5" s="461"/>
      <c r="L5" s="461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  <c r="AA5" s="462"/>
      <c r="AB5" s="462"/>
      <c r="AC5" s="462"/>
      <c r="AD5" s="462"/>
      <c r="AE5" s="462"/>
      <c r="AF5" s="462"/>
      <c r="AG5" s="462"/>
      <c r="AH5" s="462"/>
      <c r="AI5" s="462"/>
      <c r="AJ5" s="462"/>
      <c r="AK5" s="462"/>
      <c r="AL5" s="462"/>
      <c r="AM5" s="462"/>
      <c r="AN5" s="462"/>
      <c r="AO5" s="462"/>
      <c r="AP5" s="462"/>
      <c r="AQ5" s="462"/>
      <c r="AR5" s="462"/>
      <c r="AS5" s="634"/>
    </row>
    <row r="6" spans="1:45" s="39" customFormat="1" x14ac:dyDescent="0.25">
      <c r="A6" s="40">
        <v>2</v>
      </c>
      <c r="B6" s="213" t="s">
        <v>2217</v>
      </c>
      <c r="C6" s="42" t="s">
        <v>2208</v>
      </c>
      <c r="D6" s="42" t="s">
        <v>115</v>
      </c>
      <c r="E6" s="208" t="s">
        <v>261</v>
      </c>
      <c r="F6" s="47" t="s">
        <v>2209</v>
      </c>
      <c r="G6" s="209">
        <v>1205001</v>
      </c>
      <c r="H6" s="527">
        <v>45271</v>
      </c>
      <c r="I6" s="491">
        <f t="shared" si="0"/>
        <v>47463</v>
      </c>
      <c r="J6" s="76" t="s">
        <v>2162</v>
      </c>
      <c r="K6" s="76"/>
      <c r="L6" s="76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622"/>
    </row>
    <row r="7" spans="1:45" s="39" customFormat="1" x14ac:dyDescent="0.25">
      <c r="A7" s="28">
        <v>3</v>
      </c>
      <c r="B7" s="213" t="s">
        <v>2221</v>
      </c>
      <c r="C7" s="42" t="s">
        <v>2208</v>
      </c>
      <c r="D7" s="42" t="s">
        <v>115</v>
      </c>
      <c r="E7" s="208" t="s">
        <v>261</v>
      </c>
      <c r="F7" s="47" t="s">
        <v>2209</v>
      </c>
      <c r="G7" s="209">
        <v>1205001</v>
      </c>
      <c r="H7" s="527">
        <v>45271</v>
      </c>
      <c r="I7" s="491">
        <f t="shared" si="0"/>
        <v>47463</v>
      </c>
      <c r="J7" s="76" t="s">
        <v>2162</v>
      </c>
      <c r="K7" s="76"/>
      <c r="L7" s="76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622"/>
    </row>
    <row r="8" spans="1:45" s="39" customFormat="1" x14ac:dyDescent="0.25">
      <c r="A8" s="28">
        <v>4</v>
      </c>
      <c r="B8" s="213" t="s">
        <v>2225</v>
      </c>
      <c r="C8" s="42" t="s">
        <v>2208</v>
      </c>
      <c r="D8" s="42" t="s">
        <v>115</v>
      </c>
      <c r="E8" s="208" t="s">
        <v>261</v>
      </c>
      <c r="F8" s="47" t="s">
        <v>2209</v>
      </c>
      <c r="G8" s="209">
        <v>1205001</v>
      </c>
      <c r="H8" s="527">
        <v>45271</v>
      </c>
      <c r="I8" s="491">
        <f t="shared" si="0"/>
        <v>47463</v>
      </c>
      <c r="J8" s="37"/>
      <c r="K8" s="76" t="s">
        <v>2162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622"/>
    </row>
    <row r="9" spans="1:45" s="39" customFormat="1" x14ac:dyDescent="0.25">
      <c r="A9" s="28">
        <v>5</v>
      </c>
      <c r="B9" s="213" t="s">
        <v>2229</v>
      </c>
      <c r="C9" s="42" t="s">
        <v>2208</v>
      </c>
      <c r="D9" s="42" t="s">
        <v>115</v>
      </c>
      <c r="E9" s="208" t="s">
        <v>261</v>
      </c>
      <c r="F9" s="47" t="s">
        <v>2209</v>
      </c>
      <c r="G9" s="209">
        <v>1205001</v>
      </c>
      <c r="H9" s="527">
        <v>45271</v>
      </c>
      <c r="I9" s="491">
        <f t="shared" si="0"/>
        <v>47463</v>
      </c>
      <c r="J9" s="37"/>
      <c r="K9" s="76" t="s">
        <v>2162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622"/>
    </row>
    <row r="10" spans="1:45" s="39" customFormat="1" x14ac:dyDescent="0.25">
      <c r="A10" s="40">
        <v>6</v>
      </c>
      <c r="B10" s="213" t="s">
        <v>2233</v>
      </c>
      <c r="C10" s="42" t="s">
        <v>2208</v>
      </c>
      <c r="D10" s="42" t="s">
        <v>115</v>
      </c>
      <c r="E10" s="208" t="s">
        <v>261</v>
      </c>
      <c r="F10" s="47" t="s">
        <v>2209</v>
      </c>
      <c r="G10" s="209">
        <v>1205001</v>
      </c>
      <c r="H10" s="527">
        <v>45271</v>
      </c>
      <c r="I10" s="491">
        <f t="shared" si="0"/>
        <v>47463</v>
      </c>
      <c r="J10" s="76"/>
      <c r="K10" s="76" t="s">
        <v>2162</v>
      </c>
      <c r="L10" s="76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622"/>
    </row>
    <row r="11" spans="1:45" s="39" customFormat="1" x14ac:dyDescent="0.25">
      <c r="A11" s="28">
        <v>7</v>
      </c>
      <c r="B11" s="213" t="s">
        <v>2237</v>
      </c>
      <c r="C11" s="42" t="s">
        <v>2208</v>
      </c>
      <c r="D11" s="42" t="s">
        <v>115</v>
      </c>
      <c r="E11" s="208" t="s">
        <v>261</v>
      </c>
      <c r="F11" s="47" t="s">
        <v>2209</v>
      </c>
      <c r="G11" s="209">
        <v>1205001</v>
      </c>
      <c r="H11" s="527">
        <v>45271</v>
      </c>
      <c r="I11" s="491">
        <f t="shared" si="0"/>
        <v>47463</v>
      </c>
      <c r="J11" s="76"/>
      <c r="K11" s="76"/>
      <c r="L11" s="76" t="s">
        <v>2162</v>
      </c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622"/>
    </row>
    <row r="12" spans="1:45" s="39" customFormat="1" x14ac:dyDescent="0.25">
      <c r="A12" s="28">
        <v>8</v>
      </c>
      <c r="B12" s="213" t="s">
        <v>2241</v>
      </c>
      <c r="C12" s="42" t="s">
        <v>2208</v>
      </c>
      <c r="D12" s="42" t="s">
        <v>115</v>
      </c>
      <c r="E12" s="208" t="s">
        <v>261</v>
      </c>
      <c r="F12" s="47" t="s">
        <v>2209</v>
      </c>
      <c r="G12" s="209">
        <v>1205001</v>
      </c>
      <c r="H12" s="527">
        <v>45271</v>
      </c>
      <c r="I12" s="491">
        <f t="shared" si="0"/>
        <v>47463</v>
      </c>
      <c r="J12" s="76"/>
      <c r="K12" s="76"/>
      <c r="L12" s="76" t="s">
        <v>2162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622"/>
    </row>
    <row r="13" spans="1:45" s="39" customFormat="1" ht="21" customHeight="1" x14ac:dyDescent="0.25">
      <c r="A13" s="28">
        <v>9</v>
      </c>
      <c r="B13" s="213" t="s">
        <v>2245</v>
      </c>
      <c r="C13" s="42" t="s">
        <v>2208</v>
      </c>
      <c r="D13" s="42" t="s">
        <v>115</v>
      </c>
      <c r="E13" s="208" t="s">
        <v>261</v>
      </c>
      <c r="F13" s="47" t="s">
        <v>2209</v>
      </c>
      <c r="G13" s="209">
        <v>1205001</v>
      </c>
      <c r="H13" s="527">
        <v>45271</v>
      </c>
      <c r="I13" s="491">
        <f t="shared" si="0"/>
        <v>47463</v>
      </c>
      <c r="J13" s="76"/>
      <c r="K13" s="76"/>
      <c r="L13" s="76" t="s">
        <v>2162</v>
      </c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622"/>
    </row>
    <row r="14" spans="1:45" s="39" customFormat="1" x14ac:dyDescent="0.25">
      <c r="A14" s="40">
        <v>10</v>
      </c>
      <c r="B14" s="213" t="s">
        <v>2249</v>
      </c>
      <c r="C14" s="42" t="s">
        <v>2208</v>
      </c>
      <c r="D14" s="42" t="s">
        <v>115</v>
      </c>
      <c r="E14" s="208" t="s">
        <v>261</v>
      </c>
      <c r="F14" s="47" t="s">
        <v>2209</v>
      </c>
      <c r="G14" s="209">
        <v>1205001</v>
      </c>
      <c r="H14" s="527">
        <v>45271</v>
      </c>
      <c r="I14" s="491">
        <f t="shared" si="0"/>
        <v>47463</v>
      </c>
      <c r="J14" s="76"/>
      <c r="K14" s="76"/>
      <c r="L14" s="76"/>
      <c r="M14" s="76" t="s">
        <v>2162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622"/>
    </row>
    <row r="15" spans="1:45" s="39" customFormat="1" x14ac:dyDescent="0.25">
      <c r="A15" s="28">
        <v>11</v>
      </c>
      <c r="B15" s="213" t="s">
        <v>2253</v>
      </c>
      <c r="C15" s="42" t="s">
        <v>2208</v>
      </c>
      <c r="D15" s="42" t="s">
        <v>115</v>
      </c>
      <c r="E15" s="208" t="s">
        <v>261</v>
      </c>
      <c r="F15" s="47" t="s">
        <v>2209</v>
      </c>
      <c r="G15" s="209">
        <v>1205001</v>
      </c>
      <c r="H15" s="527">
        <v>45271</v>
      </c>
      <c r="I15" s="491">
        <f t="shared" si="0"/>
        <v>47463</v>
      </c>
      <c r="J15" s="76"/>
      <c r="K15" s="76"/>
      <c r="L15" s="76"/>
      <c r="M15" s="76" t="s">
        <v>2162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622"/>
    </row>
    <row r="16" spans="1:45" s="39" customFormat="1" x14ac:dyDescent="0.25">
      <c r="A16" s="28">
        <v>12</v>
      </c>
      <c r="B16" s="213" t="s">
        <v>2257</v>
      </c>
      <c r="C16" s="42" t="s">
        <v>2208</v>
      </c>
      <c r="D16" s="42" t="s">
        <v>115</v>
      </c>
      <c r="E16" s="208" t="s">
        <v>261</v>
      </c>
      <c r="F16" s="47" t="s">
        <v>2209</v>
      </c>
      <c r="G16" s="209">
        <v>1205001</v>
      </c>
      <c r="H16" s="527">
        <v>45271</v>
      </c>
      <c r="I16" s="491">
        <f t="shared" si="0"/>
        <v>47463</v>
      </c>
      <c r="J16" s="76"/>
      <c r="K16" s="76"/>
      <c r="L16" s="76"/>
      <c r="M16" s="76" t="s">
        <v>2162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622"/>
    </row>
    <row r="17" spans="1:45" s="39" customFormat="1" x14ac:dyDescent="0.25">
      <c r="A17" s="28">
        <v>13</v>
      </c>
      <c r="B17" s="213" t="s">
        <v>2261</v>
      </c>
      <c r="C17" s="42" t="s">
        <v>2208</v>
      </c>
      <c r="D17" s="42" t="s">
        <v>115</v>
      </c>
      <c r="E17" s="208" t="s">
        <v>261</v>
      </c>
      <c r="F17" s="47" t="s">
        <v>2209</v>
      </c>
      <c r="G17" s="209">
        <v>1205001</v>
      </c>
      <c r="H17" s="527">
        <v>45271</v>
      </c>
      <c r="I17" s="491">
        <f t="shared" si="0"/>
        <v>47463</v>
      </c>
      <c r="J17" s="76"/>
      <c r="K17" s="76"/>
      <c r="L17" s="76"/>
      <c r="M17" s="37"/>
      <c r="N17" s="76" t="s">
        <v>2162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622"/>
    </row>
    <row r="18" spans="1:45" s="39" customFormat="1" x14ac:dyDescent="0.25">
      <c r="A18" s="40">
        <v>14</v>
      </c>
      <c r="B18" s="213" t="s">
        <v>2265</v>
      </c>
      <c r="C18" s="42" t="s">
        <v>2208</v>
      </c>
      <c r="D18" s="42" t="s">
        <v>115</v>
      </c>
      <c r="E18" s="208" t="s">
        <v>261</v>
      </c>
      <c r="F18" s="47" t="s">
        <v>2209</v>
      </c>
      <c r="G18" s="209">
        <v>1205001</v>
      </c>
      <c r="H18" s="527">
        <v>45271</v>
      </c>
      <c r="I18" s="491">
        <f t="shared" si="0"/>
        <v>47463</v>
      </c>
      <c r="J18" s="76"/>
      <c r="K18" s="76"/>
      <c r="L18" s="76"/>
      <c r="M18" s="37"/>
      <c r="N18" s="76" t="s">
        <v>2162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622"/>
    </row>
    <row r="19" spans="1:45" s="39" customFormat="1" x14ac:dyDescent="0.25">
      <c r="A19" s="28">
        <v>15</v>
      </c>
      <c r="B19" s="213" t="s">
        <v>2269</v>
      </c>
      <c r="C19" s="42" t="s">
        <v>2208</v>
      </c>
      <c r="D19" s="42" t="s">
        <v>115</v>
      </c>
      <c r="E19" s="208" t="s">
        <v>261</v>
      </c>
      <c r="F19" s="47" t="s">
        <v>2209</v>
      </c>
      <c r="G19" s="209">
        <v>1205001</v>
      </c>
      <c r="H19" s="527">
        <v>45271</v>
      </c>
      <c r="I19" s="491">
        <f t="shared" si="0"/>
        <v>47463</v>
      </c>
      <c r="J19" s="76"/>
      <c r="K19" s="76"/>
      <c r="L19" s="76"/>
      <c r="M19" s="37"/>
      <c r="N19" s="76" t="s">
        <v>2162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622"/>
    </row>
    <row r="20" spans="1:45" s="39" customFormat="1" x14ac:dyDescent="0.25">
      <c r="A20" s="28">
        <v>16</v>
      </c>
      <c r="B20" s="213" t="s">
        <v>2273</v>
      </c>
      <c r="C20" s="42" t="s">
        <v>2208</v>
      </c>
      <c r="D20" s="42" t="s">
        <v>115</v>
      </c>
      <c r="E20" s="208" t="s">
        <v>261</v>
      </c>
      <c r="F20" s="47" t="s">
        <v>2209</v>
      </c>
      <c r="G20" s="209">
        <v>1205001</v>
      </c>
      <c r="H20" s="527">
        <v>45271</v>
      </c>
      <c r="I20" s="491">
        <f t="shared" si="0"/>
        <v>47463</v>
      </c>
      <c r="J20" s="76"/>
      <c r="K20" s="76"/>
      <c r="L20" s="76"/>
      <c r="M20" s="37"/>
      <c r="N20" s="37"/>
      <c r="O20" s="76" t="s">
        <v>2162</v>
      </c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622"/>
    </row>
    <row r="21" spans="1:45" s="39" customFormat="1" x14ac:dyDescent="0.25">
      <c r="A21" s="28">
        <v>17</v>
      </c>
      <c r="B21" s="213" t="s">
        <v>2277</v>
      </c>
      <c r="C21" s="42" t="s">
        <v>2208</v>
      </c>
      <c r="D21" s="42" t="s">
        <v>115</v>
      </c>
      <c r="E21" s="208" t="s">
        <v>261</v>
      </c>
      <c r="F21" s="47" t="s">
        <v>2209</v>
      </c>
      <c r="G21" s="209">
        <v>1205001</v>
      </c>
      <c r="H21" s="527">
        <v>45271</v>
      </c>
      <c r="I21" s="491">
        <f t="shared" si="0"/>
        <v>47463</v>
      </c>
      <c r="J21" s="76"/>
      <c r="K21" s="76"/>
      <c r="L21" s="76"/>
      <c r="M21" s="37"/>
      <c r="N21" s="37"/>
      <c r="O21" s="76" t="s">
        <v>2162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622"/>
    </row>
    <row r="22" spans="1:45" s="39" customFormat="1" x14ac:dyDescent="0.25">
      <c r="A22" s="40">
        <v>18</v>
      </c>
      <c r="B22" s="213" t="s">
        <v>2281</v>
      </c>
      <c r="C22" s="42" t="s">
        <v>2208</v>
      </c>
      <c r="D22" s="42" t="s">
        <v>115</v>
      </c>
      <c r="E22" s="208" t="s">
        <v>261</v>
      </c>
      <c r="F22" s="47" t="s">
        <v>2209</v>
      </c>
      <c r="G22" s="209">
        <v>1205001</v>
      </c>
      <c r="H22" s="527">
        <v>45271</v>
      </c>
      <c r="I22" s="491">
        <f t="shared" si="0"/>
        <v>47463</v>
      </c>
      <c r="J22" s="76"/>
      <c r="K22" s="76"/>
      <c r="L22" s="76"/>
      <c r="M22" s="37"/>
      <c r="N22" s="37"/>
      <c r="O22" s="76" t="s">
        <v>2162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622"/>
    </row>
    <row r="23" spans="1:45" s="39" customFormat="1" x14ac:dyDescent="0.25">
      <c r="A23" s="28">
        <v>19</v>
      </c>
      <c r="B23" s="213" t="s">
        <v>2285</v>
      </c>
      <c r="C23" s="42" t="s">
        <v>2208</v>
      </c>
      <c r="D23" s="42" t="s">
        <v>115</v>
      </c>
      <c r="E23" s="208" t="s">
        <v>261</v>
      </c>
      <c r="F23" s="47" t="s">
        <v>2209</v>
      </c>
      <c r="G23" s="209">
        <v>1205001</v>
      </c>
      <c r="H23" s="527">
        <v>45271</v>
      </c>
      <c r="I23" s="491">
        <f t="shared" si="0"/>
        <v>47463</v>
      </c>
      <c r="J23" s="37"/>
      <c r="K23" s="37"/>
      <c r="L23" s="37"/>
      <c r="M23" s="37"/>
      <c r="N23" s="37"/>
      <c r="O23" s="37"/>
      <c r="P23" s="76" t="s">
        <v>2162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622"/>
    </row>
    <row r="24" spans="1:45" s="39" customFormat="1" x14ac:dyDescent="0.25">
      <c r="A24" s="28">
        <v>20</v>
      </c>
      <c r="B24" s="213" t="s">
        <v>2289</v>
      </c>
      <c r="C24" s="42" t="s">
        <v>2208</v>
      </c>
      <c r="D24" s="42" t="s">
        <v>115</v>
      </c>
      <c r="E24" s="208" t="s">
        <v>261</v>
      </c>
      <c r="F24" s="47" t="s">
        <v>2209</v>
      </c>
      <c r="G24" s="209">
        <v>1205001</v>
      </c>
      <c r="H24" s="527">
        <v>45271</v>
      </c>
      <c r="I24" s="491">
        <f t="shared" si="0"/>
        <v>47463</v>
      </c>
      <c r="J24" s="76"/>
      <c r="K24" s="76"/>
      <c r="L24" s="76"/>
      <c r="M24" s="37"/>
      <c r="N24" s="37"/>
      <c r="O24" s="37"/>
      <c r="P24" s="76" t="s">
        <v>2162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622"/>
    </row>
    <row r="25" spans="1:45" s="39" customFormat="1" x14ac:dyDescent="0.25">
      <c r="A25" s="28">
        <v>21</v>
      </c>
      <c r="B25" s="213" t="s">
        <v>2293</v>
      </c>
      <c r="C25" s="42" t="s">
        <v>2208</v>
      </c>
      <c r="D25" s="42" t="s">
        <v>115</v>
      </c>
      <c r="E25" s="208" t="s">
        <v>261</v>
      </c>
      <c r="F25" s="47" t="s">
        <v>2209</v>
      </c>
      <c r="G25" s="209">
        <v>1205001</v>
      </c>
      <c r="H25" s="527">
        <v>45271</v>
      </c>
      <c r="I25" s="491">
        <f t="shared" si="0"/>
        <v>47463</v>
      </c>
      <c r="J25" s="76"/>
      <c r="K25" s="76"/>
      <c r="L25" s="76"/>
      <c r="M25" s="37"/>
      <c r="N25" s="37"/>
      <c r="O25" s="37"/>
      <c r="P25" s="76" t="s">
        <v>2162</v>
      </c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622"/>
    </row>
    <row r="26" spans="1:45" s="39" customFormat="1" x14ac:dyDescent="0.25">
      <c r="A26" s="40">
        <v>22</v>
      </c>
      <c r="B26" s="213" t="s">
        <v>2297</v>
      </c>
      <c r="C26" s="42" t="s">
        <v>2208</v>
      </c>
      <c r="D26" s="42" t="s">
        <v>115</v>
      </c>
      <c r="E26" s="208" t="s">
        <v>261</v>
      </c>
      <c r="F26" s="47" t="s">
        <v>2209</v>
      </c>
      <c r="G26" s="209">
        <v>1205001</v>
      </c>
      <c r="H26" s="527">
        <v>45271</v>
      </c>
      <c r="I26" s="491">
        <f t="shared" si="0"/>
        <v>47463</v>
      </c>
      <c r="J26" s="76"/>
      <c r="K26" s="76"/>
      <c r="L26" s="76"/>
      <c r="M26" s="37"/>
      <c r="N26" s="37"/>
      <c r="O26" s="37"/>
      <c r="P26" s="37"/>
      <c r="Q26" s="76" t="s">
        <v>2162</v>
      </c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622"/>
    </row>
    <row r="27" spans="1:45" s="39" customFormat="1" x14ac:dyDescent="0.25">
      <c r="A27" s="28">
        <v>23</v>
      </c>
      <c r="B27" s="213" t="s">
        <v>2301</v>
      </c>
      <c r="C27" s="42" t="s">
        <v>2208</v>
      </c>
      <c r="D27" s="42" t="s">
        <v>115</v>
      </c>
      <c r="E27" s="208" t="s">
        <v>261</v>
      </c>
      <c r="F27" s="47" t="s">
        <v>2209</v>
      </c>
      <c r="G27" s="209">
        <v>1205001</v>
      </c>
      <c r="H27" s="527">
        <v>45271</v>
      </c>
      <c r="I27" s="491">
        <f t="shared" si="0"/>
        <v>47463</v>
      </c>
      <c r="J27" s="76"/>
      <c r="K27" s="76"/>
      <c r="L27" s="76"/>
      <c r="M27" s="37"/>
      <c r="N27" s="37"/>
      <c r="O27" s="37"/>
      <c r="P27" s="37"/>
      <c r="Q27" s="76" t="s">
        <v>2162</v>
      </c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622"/>
    </row>
    <row r="28" spans="1:45" s="39" customFormat="1" x14ac:dyDescent="0.25">
      <c r="A28" s="28">
        <v>24</v>
      </c>
      <c r="B28" s="213" t="s">
        <v>2305</v>
      </c>
      <c r="C28" s="42" t="s">
        <v>2208</v>
      </c>
      <c r="D28" s="42" t="s">
        <v>115</v>
      </c>
      <c r="E28" s="208" t="s">
        <v>261</v>
      </c>
      <c r="F28" s="47" t="s">
        <v>2209</v>
      </c>
      <c r="G28" s="209">
        <v>1205001</v>
      </c>
      <c r="H28" s="527">
        <v>45271</v>
      </c>
      <c r="I28" s="491">
        <f t="shared" si="0"/>
        <v>47463</v>
      </c>
      <c r="J28" s="76"/>
      <c r="K28" s="76"/>
      <c r="L28" s="76"/>
      <c r="M28" s="37"/>
      <c r="N28" s="37"/>
      <c r="O28" s="37"/>
      <c r="P28" s="37"/>
      <c r="Q28" s="76" t="s">
        <v>2162</v>
      </c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622"/>
    </row>
    <row r="29" spans="1:45" s="39" customFormat="1" x14ac:dyDescent="0.25">
      <c r="A29" s="28">
        <v>25</v>
      </c>
      <c r="B29" s="213" t="s">
        <v>2309</v>
      </c>
      <c r="C29" s="42" t="s">
        <v>2208</v>
      </c>
      <c r="D29" s="42" t="s">
        <v>115</v>
      </c>
      <c r="E29" s="208" t="s">
        <v>261</v>
      </c>
      <c r="F29" s="47" t="s">
        <v>2209</v>
      </c>
      <c r="G29" s="209">
        <v>1205001</v>
      </c>
      <c r="H29" s="527">
        <v>45271</v>
      </c>
      <c r="I29" s="491">
        <f t="shared" si="0"/>
        <v>47463</v>
      </c>
      <c r="J29" s="37"/>
      <c r="K29" s="37"/>
      <c r="L29" s="37"/>
      <c r="M29" s="37"/>
      <c r="N29" s="37"/>
      <c r="O29" s="37"/>
      <c r="P29" s="37"/>
      <c r="Q29" s="37"/>
      <c r="R29" s="76" t="s">
        <v>2162</v>
      </c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622"/>
    </row>
    <row r="30" spans="1:45" s="39" customFormat="1" x14ac:dyDescent="0.25">
      <c r="A30" s="40">
        <v>26</v>
      </c>
      <c r="B30" s="213" t="s">
        <v>2313</v>
      </c>
      <c r="C30" s="42" t="s">
        <v>2208</v>
      </c>
      <c r="D30" s="42" t="s">
        <v>115</v>
      </c>
      <c r="E30" s="208" t="s">
        <v>261</v>
      </c>
      <c r="F30" s="47" t="s">
        <v>2209</v>
      </c>
      <c r="G30" s="209">
        <v>1205001</v>
      </c>
      <c r="H30" s="527">
        <v>45271</v>
      </c>
      <c r="I30" s="491">
        <f t="shared" si="0"/>
        <v>47463</v>
      </c>
      <c r="J30" s="76"/>
      <c r="K30" s="76"/>
      <c r="L30" s="76"/>
      <c r="M30" s="37"/>
      <c r="N30" s="37"/>
      <c r="O30" s="37"/>
      <c r="P30" s="37"/>
      <c r="Q30" s="37"/>
      <c r="R30" s="76" t="s">
        <v>2162</v>
      </c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622"/>
    </row>
    <row r="31" spans="1:45" s="39" customFormat="1" x14ac:dyDescent="0.25">
      <c r="A31" s="28">
        <v>27</v>
      </c>
      <c r="B31" s="213" t="s">
        <v>2317</v>
      </c>
      <c r="C31" s="42" t="s">
        <v>2208</v>
      </c>
      <c r="D31" s="42" t="s">
        <v>115</v>
      </c>
      <c r="E31" s="208" t="s">
        <v>261</v>
      </c>
      <c r="F31" s="47" t="s">
        <v>2209</v>
      </c>
      <c r="G31" s="209">
        <v>1205001</v>
      </c>
      <c r="H31" s="527">
        <v>45271</v>
      </c>
      <c r="I31" s="491">
        <f t="shared" si="0"/>
        <v>47463</v>
      </c>
      <c r="J31" s="76"/>
      <c r="K31" s="76"/>
      <c r="L31" s="76"/>
      <c r="M31" s="37"/>
      <c r="N31" s="37"/>
      <c r="O31" s="37"/>
      <c r="P31" s="37"/>
      <c r="Q31" s="37"/>
      <c r="R31" s="76" t="s">
        <v>2162</v>
      </c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622"/>
    </row>
    <row r="32" spans="1:45" s="39" customFormat="1" x14ac:dyDescent="0.25">
      <c r="A32" s="28">
        <v>28</v>
      </c>
      <c r="B32" s="213" t="s">
        <v>2321</v>
      </c>
      <c r="C32" s="42" t="s">
        <v>2208</v>
      </c>
      <c r="D32" s="42" t="s">
        <v>115</v>
      </c>
      <c r="E32" s="208" t="s">
        <v>261</v>
      </c>
      <c r="F32" s="47" t="s">
        <v>2209</v>
      </c>
      <c r="G32" s="209">
        <v>1205001</v>
      </c>
      <c r="H32" s="527">
        <v>45271</v>
      </c>
      <c r="I32" s="491">
        <f t="shared" si="0"/>
        <v>47463</v>
      </c>
      <c r="J32" s="76"/>
      <c r="K32" s="76"/>
      <c r="L32" s="76"/>
      <c r="M32" s="37"/>
      <c r="N32" s="37"/>
      <c r="O32" s="37"/>
      <c r="P32" s="37"/>
      <c r="Q32" s="37"/>
      <c r="R32" s="37"/>
      <c r="S32" s="76" t="s">
        <v>2162</v>
      </c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622"/>
    </row>
    <row r="33" spans="1:45" s="39" customFormat="1" x14ac:dyDescent="0.25">
      <c r="A33" s="28">
        <v>29</v>
      </c>
      <c r="B33" s="213" t="s">
        <v>2324</v>
      </c>
      <c r="C33" s="42" t="s">
        <v>2208</v>
      </c>
      <c r="D33" s="42" t="s">
        <v>115</v>
      </c>
      <c r="E33" s="208" t="s">
        <v>261</v>
      </c>
      <c r="F33" s="47" t="s">
        <v>2209</v>
      </c>
      <c r="G33" s="209">
        <v>1205001</v>
      </c>
      <c r="H33" s="527">
        <v>45271</v>
      </c>
      <c r="I33" s="491">
        <f t="shared" si="0"/>
        <v>47463</v>
      </c>
      <c r="J33" s="76"/>
      <c r="K33" s="76"/>
      <c r="L33" s="76"/>
      <c r="M33" s="37"/>
      <c r="N33" s="37"/>
      <c r="O33" s="37"/>
      <c r="P33" s="37"/>
      <c r="Q33" s="37"/>
      <c r="R33" s="37"/>
      <c r="S33" s="76" t="s">
        <v>2162</v>
      </c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622"/>
    </row>
    <row r="34" spans="1:45" s="39" customFormat="1" x14ac:dyDescent="0.25">
      <c r="A34" s="40">
        <v>30</v>
      </c>
      <c r="B34" s="213" t="s">
        <v>2328</v>
      </c>
      <c r="C34" s="42" t="s">
        <v>2208</v>
      </c>
      <c r="D34" s="42" t="s">
        <v>115</v>
      </c>
      <c r="E34" s="208" t="s">
        <v>261</v>
      </c>
      <c r="F34" s="47" t="s">
        <v>2209</v>
      </c>
      <c r="G34" s="209">
        <v>1205001</v>
      </c>
      <c r="H34" s="527">
        <v>45271</v>
      </c>
      <c r="I34" s="491">
        <f t="shared" si="0"/>
        <v>47463</v>
      </c>
      <c r="J34" s="76"/>
      <c r="K34" s="76"/>
      <c r="L34" s="76"/>
      <c r="M34" s="37"/>
      <c r="N34" s="37"/>
      <c r="O34" s="37"/>
      <c r="P34" s="37"/>
      <c r="Q34" s="37"/>
      <c r="R34" s="37"/>
      <c r="S34" s="76" t="s">
        <v>2162</v>
      </c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622"/>
    </row>
    <row r="35" spans="1:45" s="39" customFormat="1" x14ac:dyDescent="0.25">
      <c r="A35" s="28">
        <v>31</v>
      </c>
      <c r="B35" s="213" t="s">
        <v>2332</v>
      </c>
      <c r="C35" s="42" t="s">
        <v>2208</v>
      </c>
      <c r="D35" s="42" t="s">
        <v>115</v>
      </c>
      <c r="E35" s="208" t="s">
        <v>261</v>
      </c>
      <c r="F35" s="47" t="s">
        <v>2209</v>
      </c>
      <c r="G35" s="209">
        <v>1205001</v>
      </c>
      <c r="H35" s="527">
        <v>45271</v>
      </c>
      <c r="I35" s="491">
        <f t="shared" si="0"/>
        <v>47463</v>
      </c>
      <c r="J35" s="76"/>
      <c r="K35" s="76"/>
      <c r="L35" s="76"/>
      <c r="M35" s="37"/>
      <c r="N35" s="37"/>
      <c r="O35" s="37"/>
      <c r="P35" s="37"/>
      <c r="Q35" s="37"/>
      <c r="R35" s="37"/>
      <c r="S35" s="37"/>
      <c r="T35" s="76" t="s">
        <v>2162</v>
      </c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622"/>
    </row>
    <row r="36" spans="1:45" s="39" customFormat="1" x14ac:dyDescent="0.25">
      <c r="A36" s="28">
        <v>32</v>
      </c>
      <c r="B36" s="213" t="s">
        <v>2336</v>
      </c>
      <c r="C36" s="42" t="s">
        <v>2208</v>
      </c>
      <c r="D36" s="42" t="s">
        <v>115</v>
      </c>
      <c r="E36" s="208" t="s">
        <v>261</v>
      </c>
      <c r="F36" s="47" t="s">
        <v>2209</v>
      </c>
      <c r="G36" s="209">
        <v>1205001</v>
      </c>
      <c r="H36" s="527">
        <v>45271</v>
      </c>
      <c r="I36" s="491">
        <f t="shared" si="0"/>
        <v>47463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76" t="s">
        <v>2162</v>
      </c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622"/>
    </row>
    <row r="37" spans="1:45" s="39" customFormat="1" x14ac:dyDescent="0.25">
      <c r="A37" s="28">
        <v>33</v>
      </c>
      <c r="B37" s="213" t="s">
        <v>2340</v>
      </c>
      <c r="C37" s="42" t="s">
        <v>2208</v>
      </c>
      <c r="D37" s="42" t="s">
        <v>115</v>
      </c>
      <c r="E37" s="208" t="s">
        <v>261</v>
      </c>
      <c r="F37" s="47" t="s">
        <v>2209</v>
      </c>
      <c r="G37" s="209">
        <v>1205001</v>
      </c>
      <c r="H37" s="527">
        <v>45271</v>
      </c>
      <c r="I37" s="491">
        <f t="shared" si="0"/>
        <v>47463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76" t="s">
        <v>2162</v>
      </c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622"/>
    </row>
    <row r="38" spans="1:45" s="39" customFormat="1" x14ac:dyDescent="0.25">
      <c r="A38" s="40">
        <v>34</v>
      </c>
      <c r="B38" s="213" t="s">
        <v>2344</v>
      </c>
      <c r="C38" s="42" t="s">
        <v>2208</v>
      </c>
      <c r="D38" s="42" t="s">
        <v>115</v>
      </c>
      <c r="E38" s="208" t="s">
        <v>261</v>
      </c>
      <c r="F38" s="47" t="s">
        <v>2209</v>
      </c>
      <c r="G38" s="209">
        <v>1205001</v>
      </c>
      <c r="H38" s="527">
        <v>45271</v>
      </c>
      <c r="I38" s="491">
        <f t="shared" si="0"/>
        <v>47463</v>
      </c>
      <c r="J38" s="76"/>
      <c r="K38" s="76"/>
      <c r="L38" s="76"/>
      <c r="M38" s="37"/>
      <c r="N38" s="37"/>
      <c r="O38" s="37"/>
      <c r="P38" s="37"/>
      <c r="Q38" s="37"/>
      <c r="R38" s="37"/>
      <c r="S38" s="37"/>
      <c r="T38" s="37"/>
      <c r="U38" s="76" t="s">
        <v>2162</v>
      </c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622"/>
    </row>
    <row r="39" spans="1:45" s="39" customFormat="1" x14ac:dyDescent="0.25">
      <c r="A39" s="28">
        <v>35</v>
      </c>
      <c r="B39" s="213" t="s">
        <v>2348</v>
      </c>
      <c r="C39" s="42" t="s">
        <v>2208</v>
      </c>
      <c r="D39" s="42" t="s">
        <v>115</v>
      </c>
      <c r="E39" s="208" t="s">
        <v>261</v>
      </c>
      <c r="F39" s="47" t="s">
        <v>2209</v>
      </c>
      <c r="G39" s="209">
        <v>1205001</v>
      </c>
      <c r="H39" s="527">
        <v>45271</v>
      </c>
      <c r="I39" s="491">
        <f t="shared" si="0"/>
        <v>47463</v>
      </c>
      <c r="J39" s="76"/>
      <c r="K39" s="76"/>
      <c r="L39" s="76"/>
      <c r="M39" s="37"/>
      <c r="N39" s="37"/>
      <c r="O39" s="37"/>
      <c r="P39" s="37"/>
      <c r="Q39" s="37"/>
      <c r="R39" s="37"/>
      <c r="S39" s="37"/>
      <c r="T39" s="37"/>
      <c r="U39" s="76" t="s">
        <v>2162</v>
      </c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622"/>
    </row>
    <row r="40" spans="1:45" s="39" customFormat="1" x14ac:dyDescent="0.25">
      <c r="A40" s="28">
        <v>36</v>
      </c>
      <c r="B40" s="213" t="s">
        <v>2352</v>
      </c>
      <c r="C40" s="42" t="s">
        <v>2208</v>
      </c>
      <c r="D40" s="42" t="s">
        <v>115</v>
      </c>
      <c r="E40" s="208" t="s">
        <v>261</v>
      </c>
      <c r="F40" s="47" t="s">
        <v>2209</v>
      </c>
      <c r="G40" s="209">
        <v>1205001</v>
      </c>
      <c r="H40" s="527">
        <v>45271</v>
      </c>
      <c r="I40" s="491">
        <f t="shared" si="0"/>
        <v>47463</v>
      </c>
      <c r="J40" s="76"/>
      <c r="K40" s="76"/>
      <c r="L40" s="76"/>
      <c r="M40" s="37"/>
      <c r="N40" s="37"/>
      <c r="O40" s="37"/>
      <c r="P40" s="37"/>
      <c r="Q40" s="37"/>
      <c r="R40" s="37"/>
      <c r="S40" s="37"/>
      <c r="T40" s="37"/>
      <c r="U40" s="76" t="s">
        <v>2162</v>
      </c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622"/>
    </row>
    <row r="41" spans="1:45" s="39" customFormat="1" x14ac:dyDescent="0.25">
      <c r="A41" s="28">
        <v>37</v>
      </c>
      <c r="B41" s="213" t="s">
        <v>2356</v>
      </c>
      <c r="C41" s="42" t="s">
        <v>2208</v>
      </c>
      <c r="D41" s="42" t="s">
        <v>115</v>
      </c>
      <c r="E41" s="208" t="s">
        <v>261</v>
      </c>
      <c r="F41" s="47" t="s">
        <v>2209</v>
      </c>
      <c r="G41" s="209">
        <v>1205001</v>
      </c>
      <c r="H41" s="527">
        <v>45271</v>
      </c>
      <c r="I41" s="491">
        <f t="shared" si="0"/>
        <v>47463</v>
      </c>
      <c r="J41" s="76"/>
      <c r="K41" s="76"/>
      <c r="L41" s="76"/>
      <c r="M41" s="37"/>
      <c r="N41" s="37"/>
      <c r="O41" s="37"/>
      <c r="P41" s="37"/>
      <c r="Q41" s="37"/>
      <c r="R41" s="37"/>
      <c r="S41" s="37"/>
      <c r="T41" s="37"/>
      <c r="U41" s="37"/>
      <c r="V41" s="76" t="s">
        <v>2162</v>
      </c>
      <c r="W41" s="76"/>
      <c r="X41" s="76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622"/>
    </row>
    <row r="42" spans="1:45" s="39" customFormat="1" x14ac:dyDescent="0.25">
      <c r="A42" s="40">
        <v>38</v>
      </c>
      <c r="B42" s="213" t="s">
        <v>2360</v>
      </c>
      <c r="C42" s="42" t="s">
        <v>2208</v>
      </c>
      <c r="D42" s="42" t="s">
        <v>115</v>
      </c>
      <c r="E42" s="208" t="s">
        <v>261</v>
      </c>
      <c r="F42" s="47" t="s">
        <v>2209</v>
      </c>
      <c r="G42" s="209">
        <v>1205001</v>
      </c>
      <c r="H42" s="527">
        <v>45271</v>
      </c>
      <c r="I42" s="491">
        <f t="shared" si="0"/>
        <v>47463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76" t="s">
        <v>2162</v>
      </c>
      <c r="W42" s="76"/>
      <c r="X42" s="76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622"/>
    </row>
    <row r="43" spans="1:45" s="39" customFormat="1" x14ac:dyDescent="0.25">
      <c r="A43" s="28">
        <v>39</v>
      </c>
      <c r="B43" s="213" t="s">
        <v>2364</v>
      </c>
      <c r="C43" s="42" t="s">
        <v>2208</v>
      </c>
      <c r="D43" s="42" t="s">
        <v>115</v>
      </c>
      <c r="E43" s="208" t="s">
        <v>261</v>
      </c>
      <c r="F43" s="47" t="s">
        <v>2209</v>
      </c>
      <c r="G43" s="209">
        <v>1205001</v>
      </c>
      <c r="H43" s="527">
        <v>45271</v>
      </c>
      <c r="I43" s="491">
        <f t="shared" si="0"/>
        <v>47463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76" t="s">
        <v>2162</v>
      </c>
      <c r="W43" s="76"/>
      <c r="X43" s="76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622"/>
    </row>
    <row r="44" spans="1:45" s="39" customFormat="1" x14ac:dyDescent="0.25">
      <c r="A44" s="28">
        <v>40</v>
      </c>
      <c r="B44" s="213" t="s">
        <v>2368</v>
      </c>
      <c r="C44" s="42" t="s">
        <v>2208</v>
      </c>
      <c r="D44" s="42" t="s">
        <v>115</v>
      </c>
      <c r="E44" s="208" t="s">
        <v>261</v>
      </c>
      <c r="F44" s="47" t="s">
        <v>2209</v>
      </c>
      <c r="G44" s="209">
        <v>1205001</v>
      </c>
      <c r="H44" s="527">
        <v>45271</v>
      </c>
      <c r="I44" s="491">
        <f t="shared" si="0"/>
        <v>47463</v>
      </c>
      <c r="J44" s="76"/>
      <c r="K44" s="76"/>
      <c r="L44" s="76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76" t="s">
        <v>2162</v>
      </c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622"/>
    </row>
    <row r="45" spans="1:45" s="39" customFormat="1" x14ac:dyDescent="0.25">
      <c r="A45" s="28">
        <v>41</v>
      </c>
      <c r="B45" s="213" t="s">
        <v>2372</v>
      </c>
      <c r="C45" s="42" t="s">
        <v>2208</v>
      </c>
      <c r="D45" s="42" t="s">
        <v>115</v>
      </c>
      <c r="E45" s="208" t="s">
        <v>261</v>
      </c>
      <c r="F45" s="47" t="s">
        <v>2209</v>
      </c>
      <c r="G45" s="209">
        <v>1205001</v>
      </c>
      <c r="H45" s="527">
        <v>45271</v>
      </c>
      <c r="I45" s="491">
        <f t="shared" si="0"/>
        <v>47463</v>
      </c>
      <c r="J45" s="76"/>
      <c r="K45" s="76"/>
      <c r="L45" s="76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76" t="s">
        <v>2162</v>
      </c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622"/>
    </row>
    <row r="46" spans="1:45" s="39" customFormat="1" x14ac:dyDescent="0.25">
      <c r="A46" s="40">
        <v>42</v>
      </c>
      <c r="B46" s="213" t="s">
        <v>2376</v>
      </c>
      <c r="C46" s="42" t="s">
        <v>2208</v>
      </c>
      <c r="D46" s="42" t="s">
        <v>115</v>
      </c>
      <c r="E46" s="208" t="s">
        <v>261</v>
      </c>
      <c r="F46" s="47" t="s">
        <v>2209</v>
      </c>
      <c r="G46" s="209">
        <v>1205001</v>
      </c>
      <c r="H46" s="527">
        <v>45271</v>
      </c>
      <c r="I46" s="491">
        <f t="shared" si="0"/>
        <v>47463</v>
      </c>
      <c r="J46" s="76"/>
      <c r="K46" s="76"/>
      <c r="L46" s="76"/>
      <c r="M46" s="37"/>
      <c r="N46" s="37"/>
      <c r="O46" s="37"/>
      <c r="P46" s="37"/>
      <c r="Q46" s="37"/>
      <c r="R46" s="37"/>
      <c r="S46" s="37"/>
      <c r="T46" s="37"/>
      <c r="U46" s="37"/>
      <c r="V46" s="76"/>
      <c r="W46" s="76" t="s">
        <v>2162</v>
      </c>
      <c r="X46" s="76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622"/>
    </row>
    <row r="47" spans="1:45" s="39" customFormat="1" x14ac:dyDescent="0.25">
      <c r="A47" s="28">
        <v>43</v>
      </c>
      <c r="B47" s="213" t="s">
        <v>2380</v>
      </c>
      <c r="C47" s="42" t="s">
        <v>2208</v>
      </c>
      <c r="D47" s="42" t="s">
        <v>115</v>
      </c>
      <c r="E47" s="208" t="s">
        <v>261</v>
      </c>
      <c r="F47" s="47" t="s">
        <v>2209</v>
      </c>
      <c r="G47" s="209">
        <v>1205001</v>
      </c>
      <c r="H47" s="527">
        <v>45271</v>
      </c>
      <c r="I47" s="491">
        <f t="shared" si="0"/>
        <v>47463</v>
      </c>
      <c r="J47" s="76"/>
      <c r="K47" s="76"/>
      <c r="L47" s="76"/>
      <c r="M47" s="37"/>
      <c r="N47" s="37"/>
      <c r="O47" s="37"/>
      <c r="P47" s="37"/>
      <c r="Q47" s="37"/>
      <c r="R47" s="37"/>
      <c r="S47" s="37"/>
      <c r="T47" s="37"/>
      <c r="U47" s="37"/>
      <c r="V47" s="76"/>
      <c r="W47" s="76"/>
      <c r="X47" s="76" t="s">
        <v>2162</v>
      </c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622"/>
    </row>
    <row r="48" spans="1:45" s="39" customFormat="1" x14ac:dyDescent="0.25">
      <c r="A48" s="28">
        <v>44</v>
      </c>
      <c r="B48" s="213" t="s">
        <v>2384</v>
      </c>
      <c r="C48" s="42" t="s">
        <v>2208</v>
      </c>
      <c r="D48" s="42" t="s">
        <v>115</v>
      </c>
      <c r="E48" s="208" t="s">
        <v>261</v>
      </c>
      <c r="F48" s="47" t="s">
        <v>2209</v>
      </c>
      <c r="G48" s="209">
        <v>1205001</v>
      </c>
      <c r="H48" s="527">
        <v>45271</v>
      </c>
      <c r="I48" s="491">
        <f t="shared" si="0"/>
        <v>47463</v>
      </c>
      <c r="J48" s="76"/>
      <c r="K48" s="76"/>
      <c r="L48" s="76"/>
      <c r="M48" s="37"/>
      <c r="N48" s="37"/>
      <c r="O48" s="37"/>
      <c r="P48" s="37"/>
      <c r="Q48" s="37"/>
      <c r="R48" s="37"/>
      <c r="S48" s="37"/>
      <c r="T48" s="37"/>
      <c r="U48" s="37"/>
      <c r="V48" s="76"/>
      <c r="W48" s="76"/>
      <c r="X48" s="76" t="s">
        <v>2162</v>
      </c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622"/>
    </row>
    <row r="49" spans="1:45" s="39" customFormat="1" x14ac:dyDescent="0.25">
      <c r="A49" s="28">
        <v>45</v>
      </c>
      <c r="B49" s="213" t="s">
        <v>2388</v>
      </c>
      <c r="C49" s="42" t="s">
        <v>2208</v>
      </c>
      <c r="D49" s="42" t="s">
        <v>115</v>
      </c>
      <c r="E49" s="208" t="s">
        <v>261</v>
      </c>
      <c r="F49" s="47" t="s">
        <v>2209</v>
      </c>
      <c r="G49" s="209">
        <v>1205001</v>
      </c>
      <c r="H49" s="527">
        <v>45271</v>
      </c>
      <c r="I49" s="491">
        <f t="shared" si="0"/>
        <v>47463</v>
      </c>
      <c r="J49" s="76"/>
      <c r="K49" s="76"/>
      <c r="L49" s="76"/>
      <c r="M49" s="37"/>
      <c r="N49" s="37"/>
      <c r="O49" s="37"/>
      <c r="P49" s="37"/>
      <c r="Q49" s="37"/>
      <c r="R49" s="37"/>
      <c r="S49" s="37"/>
      <c r="T49" s="37"/>
      <c r="U49" s="37"/>
      <c r="V49" s="76"/>
      <c r="W49" s="76"/>
      <c r="X49" s="76" t="s">
        <v>2162</v>
      </c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622"/>
    </row>
    <row r="50" spans="1:45" s="39" customFormat="1" x14ac:dyDescent="0.25">
      <c r="A50" s="40">
        <v>46</v>
      </c>
      <c r="B50" s="213" t="s">
        <v>2392</v>
      </c>
      <c r="C50" s="42" t="s">
        <v>2208</v>
      </c>
      <c r="D50" s="42" t="s">
        <v>115</v>
      </c>
      <c r="E50" s="208" t="s">
        <v>261</v>
      </c>
      <c r="F50" s="47" t="s">
        <v>2209</v>
      </c>
      <c r="G50" s="209">
        <v>1205001</v>
      </c>
      <c r="H50" s="527">
        <v>45271</v>
      </c>
      <c r="I50" s="491">
        <f t="shared" si="0"/>
        <v>47463</v>
      </c>
      <c r="J50" s="76"/>
      <c r="K50" s="76"/>
      <c r="L50" s="76"/>
      <c r="M50" s="37"/>
      <c r="N50" s="37"/>
      <c r="O50" s="37"/>
      <c r="P50" s="37"/>
      <c r="Q50" s="37"/>
      <c r="R50" s="37"/>
      <c r="S50" s="37"/>
      <c r="T50" s="37"/>
      <c r="U50" s="37"/>
      <c r="V50" s="76"/>
      <c r="W50" s="76"/>
      <c r="X50" s="76"/>
      <c r="Y50" s="76" t="s">
        <v>2162</v>
      </c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622"/>
    </row>
    <row r="51" spans="1:45" s="39" customFormat="1" x14ac:dyDescent="0.25">
      <c r="A51" s="28">
        <v>47</v>
      </c>
      <c r="B51" s="213" t="s">
        <v>2396</v>
      </c>
      <c r="C51" s="42" t="s">
        <v>2208</v>
      </c>
      <c r="D51" s="42" t="s">
        <v>115</v>
      </c>
      <c r="E51" s="208" t="s">
        <v>261</v>
      </c>
      <c r="F51" s="47" t="s">
        <v>2209</v>
      </c>
      <c r="G51" s="209">
        <v>1205001</v>
      </c>
      <c r="H51" s="527">
        <v>45271</v>
      </c>
      <c r="I51" s="491">
        <f t="shared" si="0"/>
        <v>47463</v>
      </c>
      <c r="J51" s="76"/>
      <c r="K51" s="76"/>
      <c r="L51" s="76"/>
      <c r="M51" s="37"/>
      <c r="N51" s="37"/>
      <c r="O51" s="37"/>
      <c r="P51" s="37"/>
      <c r="Q51" s="37"/>
      <c r="R51" s="37"/>
      <c r="S51" s="37"/>
      <c r="T51" s="37"/>
      <c r="U51" s="37"/>
      <c r="V51" s="76"/>
      <c r="W51" s="76"/>
      <c r="X51" s="76"/>
      <c r="Y51" s="76" t="s">
        <v>2162</v>
      </c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622"/>
    </row>
    <row r="52" spans="1:45" s="39" customFormat="1" x14ac:dyDescent="0.25">
      <c r="A52" s="28">
        <v>48</v>
      </c>
      <c r="B52" s="213" t="s">
        <v>2400</v>
      </c>
      <c r="C52" s="42" t="s">
        <v>2208</v>
      </c>
      <c r="D52" s="42" t="s">
        <v>115</v>
      </c>
      <c r="E52" s="208" t="s">
        <v>261</v>
      </c>
      <c r="F52" s="47" t="s">
        <v>2209</v>
      </c>
      <c r="G52" s="209">
        <v>1205001</v>
      </c>
      <c r="H52" s="527">
        <v>45271</v>
      </c>
      <c r="I52" s="491">
        <f t="shared" si="0"/>
        <v>47463</v>
      </c>
      <c r="J52" s="76"/>
      <c r="K52" s="76"/>
      <c r="L52" s="76"/>
      <c r="M52" s="37"/>
      <c r="N52" s="37"/>
      <c r="O52" s="37"/>
      <c r="P52" s="37"/>
      <c r="Q52" s="37"/>
      <c r="R52" s="37"/>
      <c r="S52" s="37"/>
      <c r="T52" s="37"/>
      <c r="U52" s="37"/>
      <c r="V52" s="76"/>
      <c r="W52" s="76"/>
      <c r="X52" s="76"/>
      <c r="Y52" s="76" t="s">
        <v>2162</v>
      </c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622"/>
    </row>
    <row r="53" spans="1:45" s="39" customFormat="1" x14ac:dyDescent="0.25">
      <c r="A53" s="28">
        <v>49</v>
      </c>
      <c r="B53" s="213" t="s">
        <v>2404</v>
      </c>
      <c r="C53" s="42" t="s">
        <v>2208</v>
      </c>
      <c r="D53" s="42" t="s">
        <v>115</v>
      </c>
      <c r="E53" s="208" t="s">
        <v>261</v>
      </c>
      <c r="F53" s="47" t="s">
        <v>2209</v>
      </c>
      <c r="G53" s="209">
        <v>1205001</v>
      </c>
      <c r="H53" s="527">
        <v>45271</v>
      </c>
      <c r="I53" s="491">
        <f t="shared" si="0"/>
        <v>47463</v>
      </c>
      <c r="J53" s="76"/>
      <c r="K53" s="76"/>
      <c r="L53" s="76"/>
      <c r="M53" s="37"/>
      <c r="N53" s="37"/>
      <c r="O53" s="37"/>
      <c r="P53" s="37"/>
      <c r="Q53" s="37"/>
      <c r="R53" s="37"/>
      <c r="S53" s="37"/>
      <c r="T53" s="37"/>
      <c r="U53" s="37"/>
      <c r="V53" s="76"/>
      <c r="W53" s="76"/>
      <c r="X53" s="76"/>
      <c r="Y53" s="37"/>
      <c r="Z53" s="76" t="s">
        <v>2162</v>
      </c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622"/>
    </row>
    <row r="54" spans="1:45" s="39" customFormat="1" x14ac:dyDescent="0.25">
      <c r="A54" s="40">
        <v>50</v>
      </c>
      <c r="B54" s="213" t="s">
        <v>2408</v>
      </c>
      <c r="C54" s="42" t="s">
        <v>2208</v>
      </c>
      <c r="D54" s="42" t="s">
        <v>115</v>
      </c>
      <c r="E54" s="208" t="s">
        <v>261</v>
      </c>
      <c r="F54" s="47" t="s">
        <v>2209</v>
      </c>
      <c r="G54" s="209">
        <v>1205001</v>
      </c>
      <c r="H54" s="527">
        <v>45271</v>
      </c>
      <c r="I54" s="491">
        <f t="shared" si="0"/>
        <v>47463</v>
      </c>
      <c r="J54" s="76"/>
      <c r="K54" s="76"/>
      <c r="L54" s="76"/>
      <c r="M54" s="37"/>
      <c r="N54" s="37"/>
      <c r="O54" s="37"/>
      <c r="P54" s="37"/>
      <c r="Q54" s="37"/>
      <c r="R54" s="37"/>
      <c r="S54" s="37"/>
      <c r="T54" s="37"/>
      <c r="U54" s="37"/>
      <c r="V54" s="76"/>
      <c r="W54" s="76"/>
      <c r="X54" s="76"/>
      <c r="Y54" s="37"/>
      <c r="Z54" s="76" t="s">
        <v>2162</v>
      </c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622"/>
    </row>
    <row r="55" spans="1:45" s="39" customFormat="1" x14ac:dyDescent="0.25">
      <c r="A55" s="28">
        <v>51</v>
      </c>
      <c r="B55" s="213" t="s">
        <v>2412</v>
      </c>
      <c r="C55" s="42" t="s">
        <v>2208</v>
      </c>
      <c r="D55" s="42" t="s">
        <v>115</v>
      </c>
      <c r="E55" s="208" t="s">
        <v>261</v>
      </c>
      <c r="F55" s="47" t="s">
        <v>2209</v>
      </c>
      <c r="G55" s="209">
        <v>1205001</v>
      </c>
      <c r="H55" s="527">
        <v>45271</v>
      </c>
      <c r="I55" s="491">
        <f t="shared" si="0"/>
        <v>47463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76"/>
      <c r="W55" s="76"/>
      <c r="X55" s="76"/>
      <c r="Y55" s="37"/>
      <c r="Z55" s="76" t="s">
        <v>2162</v>
      </c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622"/>
    </row>
    <row r="56" spans="1:45" s="39" customFormat="1" x14ac:dyDescent="0.25">
      <c r="A56" s="28">
        <v>52</v>
      </c>
      <c r="B56" s="213" t="s">
        <v>2416</v>
      </c>
      <c r="C56" s="42" t="s">
        <v>2208</v>
      </c>
      <c r="D56" s="42" t="s">
        <v>115</v>
      </c>
      <c r="E56" s="208" t="s">
        <v>261</v>
      </c>
      <c r="F56" s="47" t="s">
        <v>2209</v>
      </c>
      <c r="G56" s="209">
        <v>1205001</v>
      </c>
      <c r="H56" s="527">
        <v>45271</v>
      </c>
      <c r="I56" s="491">
        <f t="shared" si="0"/>
        <v>47463</v>
      </c>
      <c r="J56" s="76"/>
      <c r="K56" s="76"/>
      <c r="L56" s="76"/>
      <c r="M56" s="37"/>
      <c r="N56" s="37"/>
      <c r="O56" s="37"/>
      <c r="P56" s="37"/>
      <c r="Q56" s="37"/>
      <c r="R56" s="37"/>
      <c r="S56" s="37"/>
      <c r="T56" s="37"/>
      <c r="U56" s="37"/>
      <c r="V56" s="76"/>
      <c r="W56" s="76"/>
      <c r="X56" s="76"/>
      <c r="Y56" s="37"/>
      <c r="Z56" s="37"/>
      <c r="AA56" s="76" t="s">
        <v>2162</v>
      </c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622"/>
    </row>
    <row r="57" spans="1:45" s="39" customFormat="1" x14ac:dyDescent="0.25">
      <c r="A57" s="28">
        <v>53</v>
      </c>
      <c r="B57" s="213" t="s">
        <v>2420</v>
      </c>
      <c r="C57" s="42" t="s">
        <v>2208</v>
      </c>
      <c r="D57" s="42" t="s">
        <v>115</v>
      </c>
      <c r="E57" s="208" t="s">
        <v>261</v>
      </c>
      <c r="F57" s="47" t="s">
        <v>2209</v>
      </c>
      <c r="G57" s="209">
        <v>1205001</v>
      </c>
      <c r="H57" s="527">
        <v>45271</v>
      </c>
      <c r="I57" s="491">
        <f t="shared" si="0"/>
        <v>47463</v>
      </c>
      <c r="J57" s="76"/>
      <c r="K57" s="76"/>
      <c r="L57" s="76"/>
      <c r="M57" s="37"/>
      <c r="N57" s="37"/>
      <c r="O57" s="37"/>
      <c r="P57" s="37"/>
      <c r="Q57" s="37"/>
      <c r="R57" s="37"/>
      <c r="S57" s="37"/>
      <c r="T57" s="37"/>
      <c r="U57" s="37"/>
      <c r="V57" s="76"/>
      <c r="W57" s="76"/>
      <c r="X57" s="76"/>
      <c r="Y57" s="37"/>
      <c r="Z57" s="37"/>
      <c r="AA57" s="76" t="s">
        <v>2162</v>
      </c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622"/>
    </row>
    <row r="58" spans="1:45" s="39" customFormat="1" x14ac:dyDescent="0.25">
      <c r="A58" s="40">
        <v>54</v>
      </c>
      <c r="B58" s="213" t="s">
        <v>2424</v>
      </c>
      <c r="C58" s="42" t="s">
        <v>2208</v>
      </c>
      <c r="D58" s="42" t="s">
        <v>115</v>
      </c>
      <c r="E58" s="208" t="s">
        <v>261</v>
      </c>
      <c r="F58" s="47" t="s">
        <v>2209</v>
      </c>
      <c r="G58" s="209">
        <v>1205001</v>
      </c>
      <c r="H58" s="527">
        <v>45271</v>
      </c>
      <c r="I58" s="491">
        <f t="shared" si="0"/>
        <v>47463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76"/>
      <c r="W58" s="76"/>
      <c r="X58" s="76"/>
      <c r="Y58" s="37"/>
      <c r="Z58" s="37"/>
      <c r="AA58" s="76" t="s">
        <v>2162</v>
      </c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622"/>
    </row>
    <row r="59" spans="1:45" s="39" customFormat="1" x14ac:dyDescent="0.25">
      <c r="A59" s="28">
        <v>55</v>
      </c>
      <c r="B59" s="213" t="s">
        <v>2428</v>
      </c>
      <c r="C59" s="42" t="s">
        <v>2208</v>
      </c>
      <c r="D59" s="42" t="s">
        <v>115</v>
      </c>
      <c r="E59" s="208" t="s">
        <v>261</v>
      </c>
      <c r="F59" s="47" t="s">
        <v>2209</v>
      </c>
      <c r="G59" s="209">
        <v>1205001</v>
      </c>
      <c r="H59" s="527">
        <v>45271</v>
      </c>
      <c r="I59" s="491">
        <f t="shared" si="0"/>
        <v>47463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76" t="s">
        <v>2162</v>
      </c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622"/>
    </row>
    <row r="60" spans="1:45" s="39" customFormat="1" x14ac:dyDescent="0.25">
      <c r="A60" s="28">
        <v>56</v>
      </c>
      <c r="B60" s="213" t="s">
        <v>2431</v>
      </c>
      <c r="C60" s="42" t="s">
        <v>2208</v>
      </c>
      <c r="D60" s="42" t="s">
        <v>115</v>
      </c>
      <c r="E60" s="208" t="s">
        <v>261</v>
      </c>
      <c r="F60" s="47" t="s">
        <v>2209</v>
      </c>
      <c r="G60" s="209">
        <v>1205001</v>
      </c>
      <c r="H60" s="527">
        <v>45271</v>
      </c>
      <c r="I60" s="491">
        <f t="shared" si="0"/>
        <v>47463</v>
      </c>
      <c r="J60" s="76"/>
      <c r="K60" s="76"/>
      <c r="L60" s="76"/>
      <c r="M60" s="37"/>
      <c r="N60" s="37"/>
      <c r="O60" s="37"/>
      <c r="P60" s="37"/>
      <c r="Q60" s="37"/>
      <c r="R60" s="37"/>
      <c r="S60" s="37"/>
      <c r="T60" s="37"/>
      <c r="U60" s="37"/>
      <c r="V60" s="76"/>
      <c r="W60" s="76"/>
      <c r="X60" s="76"/>
      <c r="Y60" s="37"/>
      <c r="Z60" s="37"/>
      <c r="AA60" s="37"/>
      <c r="AB60" s="76" t="s">
        <v>2162</v>
      </c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622"/>
    </row>
    <row r="61" spans="1:45" s="39" customFormat="1" ht="21" customHeight="1" x14ac:dyDescent="0.25">
      <c r="A61" s="28">
        <v>57</v>
      </c>
      <c r="B61" s="213" t="s">
        <v>2435</v>
      </c>
      <c r="C61" s="42" t="s">
        <v>2208</v>
      </c>
      <c r="D61" s="42" t="s">
        <v>115</v>
      </c>
      <c r="E61" s="208" t="s">
        <v>261</v>
      </c>
      <c r="F61" s="47" t="s">
        <v>2209</v>
      </c>
      <c r="G61" s="209">
        <v>1205001</v>
      </c>
      <c r="H61" s="527">
        <v>45271</v>
      </c>
      <c r="I61" s="491">
        <f t="shared" si="0"/>
        <v>47463</v>
      </c>
      <c r="J61" s="76"/>
      <c r="K61" s="76"/>
      <c r="L61" s="76"/>
      <c r="M61" s="37"/>
      <c r="N61" s="37"/>
      <c r="O61" s="37"/>
      <c r="P61" s="37"/>
      <c r="Q61" s="37"/>
      <c r="R61" s="37"/>
      <c r="S61" s="37"/>
      <c r="T61" s="37"/>
      <c r="U61" s="37"/>
      <c r="V61" s="76"/>
      <c r="W61" s="76"/>
      <c r="X61" s="76"/>
      <c r="Y61" s="37"/>
      <c r="Z61" s="37"/>
      <c r="AA61" s="37"/>
      <c r="AB61" s="76" t="s">
        <v>2162</v>
      </c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622"/>
    </row>
    <row r="62" spans="1:45" s="39" customFormat="1" x14ac:dyDescent="0.25">
      <c r="A62" s="40">
        <v>58</v>
      </c>
      <c r="B62" s="213" t="s">
        <v>2439</v>
      </c>
      <c r="C62" s="42" t="s">
        <v>2208</v>
      </c>
      <c r="D62" s="42" t="s">
        <v>115</v>
      </c>
      <c r="E62" s="208" t="s">
        <v>261</v>
      </c>
      <c r="F62" s="47" t="s">
        <v>2209</v>
      </c>
      <c r="G62" s="209">
        <v>1205001</v>
      </c>
      <c r="H62" s="527">
        <v>45271</v>
      </c>
      <c r="I62" s="491">
        <f t="shared" si="0"/>
        <v>47463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76"/>
      <c r="W62" s="76"/>
      <c r="X62" s="76"/>
      <c r="Y62" s="37"/>
      <c r="Z62" s="37"/>
      <c r="AA62" s="37"/>
      <c r="AB62" s="37"/>
      <c r="AC62" s="76" t="s">
        <v>2162</v>
      </c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622"/>
    </row>
    <row r="63" spans="1:45" s="39" customFormat="1" ht="21" customHeight="1" x14ac:dyDescent="0.25">
      <c r="A63" s="28">
        <v>59</v>
      </c>
      <c r="B63" s="213" t="s">
        <v>2443</v>
      </c>
      <c r="C63" s="42" t="s">
        <v>2208</v>
      </c>
      <c r="D63" s="42" t="s">
        <v>115</v>
      </c>
      <c r="E63" s="208" t="s">
        <v>261</v>
      </c>
      <c r="F63" s="47" t="s">
        <v>2209</v>
      </c>
      <c r="G63" s="209">
        <v>1205001</v>
      </c>
      <c r="H63" s="527">
        <v>45271</v>
      </c>
      <c r="I63" s="491">
        <f t="shared" si="0"/>
        <v>47463</v>
      </c>
      <c r="J63" s="76"/>
      <c r="K63" s="76"/>
      <c r="L63" s="76"/>
      <c r="M63" s="37"/>
      <c r="N63" s="37"/>
      <c r="O63" s="37"/>
      <c r="P63" s="37"/>
      <c r="Q63" s="37"/>
      <c r="R63" s="37"/>
      <c r="S63" s="37"/>
      <c r="T63" s="37"/>
      <c r="U63" s="37"/>
      <c r="V63" s="76"/>
      <c r="W63" s="76"/>
      <c r="X63" s="76"/>
      <c r="Y63" s="37"/>
      <c r="Z63" s="37"/>
      <c r="AA63" s="37"/>
      <c r="AB63" s="37"/>
      <c r="AC63" s="76" t="s">
        <v>2162</v>
      </c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622"/>
    </row>
    <row r="64" spans="1:45" s="39" customFormat="1" ht="21" customHeight="1" x14ac:dyDescent="0.25">
      <c r="A64" s="28">
        <v>60</v>
      </c>
      <c r="B64" s="213" t="s">
        <v>2447</v>
      </c>
      <c r="C64" s="42" t="s">
        <v>2208</v>
      </c>
      <c r="D64" s="42" t="s">
        <v>115</v>
      </c>
      <c r="E64" s="208" t="s">
        <v>261</v>
      </c>
      <c r="F64" s="47" t="s">
        <v>2209</v>
      </c>
      <c r="G64" s="209">
        <v>1205001</v>
      </c>
      <c r="H64" s="527">
        <v>45271</v>
      </c>
      <c r="I64" s="491">
        <f t="shared" si="0"/>
        <v>47463</v>
      </c>
      <c r="J64" s="76"/>
      <c r="K64" s="76"/>
      <c r="L64" s="76"/>
      <c r="M64" s="37"/>
      <c r="N64" s="37"/>
      <c r="O64" s="37"/>
      <c r="P64" s="37"/>
      <c r="Q64" s="37"/>
      <c r="R64" s="37"/>
      <c r="S64" s="37"/>
      <c r="T64" s="37"/>
      <c r="U64" s="37"/>
      <c r="V64" s="76"/>
      <c r="W64" s="76"/>
      <c r="X64" s="76"/>
      <c r="Y64" s="37"/>
      <c r="Z64" s="37"/>
      <c r="AA64" s="37"/>
      <c r="AB64" s="37"/>
      <c r="AC64" s="76" t="s">
        <v>2162</v>
      </c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622"/>
    </row>
    <row r="65" spans="1:45" s="39" customFormat="1" ht="21" customHeight="1" x14ac:dyDescent="0.25">
      <c r="A65" s="28">
        <v>61</v>
      </c>
      <c r="B65" s="213" t="s">
        <v>2451</v>
      </c>
      <c r="C65" s="42" t="s">
        <v>2208</v>
      </c>
      <c r="D65" s="42" t="s">
        <v>115</v>
      </c>
      <c r="E65" s="208" t="s">
        <v>261</v>
      </c>
      <c r="F65" s="47" t="s">
        <v>2209</v>
      </c>
      <c r="G65" s="209">
        <v>1205001</v>
      </c>
      <c r="H65" s="527">
        <v>45271</v>
      </c>
      <c r="I65" s="491">
        <f t="shared" si="0"/>
        <v>47463</v>
      </c>
      <c r="J65" s="76"/>
      <c r="K65" s="76"/>
      <c r="L65" s="76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76" t="s">
        <v>2162</v>
      </c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622"/>
    </row>
    <row r="66" spans="1:45" s="39" customFormat="1" x14ac:dyDescent="0.25">
      <c r="A66" s="40">
        <v>62</v>
      </c>
      <c r="B66" s="213" t="s">
        <v>2455</v>
      </c>
      <c r="C66" s="42" t="s">
        <v>2208</v>
      </c>
      <c r="D66" s="42" t="s">
        <v>115</v>
      </c>
      <c r="E66" s="208" t="s">
        <v>261</v>
      </c>
      <c r="F66" s="47" t="s">
        <v>2209</v>
      </c>
      <c r="G66" s="209">
        <v>1205001</v>
      </c>
      <c r="H66" s="527">
        <v>45271</v>
      </c>
      <c r="I66" s="491">
        <f t="shared" si="0"/>
        <v>47463</v>
      </c>
      <c r="J66" s="76"/>
      <c r="K66" s="76"/>
      <c r="L66" s="76"/>
      <c r="M66" s="37"/>
      <c r="N66" s="37"/>
      <c r="O66" s="37"/>
      <c r="P66" s="37"/>
      <c r="Q66" s="37"/>
      <c r="R66" s="37"/>
      <c r="S66" s="37"/>
      <c r="T66" s="37"/>
      <c r="U66" s="37"/>
      <c r="V66" s="76"/>
      <c r="W66" s="76"/>
      <c r="X66" s="76"/>
      <c r="Y66" s="37"/>
      <c r="Z66" s="37"/>
      <c r="AA66" s="37"/>
      <c r="AB66" s="37"/>
      <c r="AC66" s="37"/>
      <c r="AD66" s="76" t="s">
        <v>2162</v>
      </c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622"/>
    </row>
    <row r="67" spans="1:45" s="39" customFormat="1" x14ac:dyDescent="0.25">
      <c r="A67" s="28">
        <v>63</v>
      </c>
      <c r="B67" s="213" t="s">
        <v>2459</v>
      </c>
      <c r="C67" s="42" t="s">
        <v>2208</v>
      </c>
      <c r="D67" s="42" t="s">
        <v>115</v>
      </c>
      <c r="E67" s="208" t="s">
        <v>261</v>
      </c>
      <c r="F67" s="47" t="s">
        <v>2209</v>
      </c>
      <c r="G67" s="209">
        <v>1205001</v>
      </c>
      <c r="H67" s="527">
        <v>45271</v>
      </c>
      <c r="I67" s="491">
        <f t="shared" si="0"/>
        <v>47463</v>
      </c>
      <c r="J67" s="76"/>
      <c r="K67" s="76"/>
      <c r="L67" s="76"/>
      <c r="M67" s="37"/>
      <c r="N67" s="37"/>
      <c r="O67" s="37"/>
      <c r="P67" s="37"/>
      <c r="Q67" s="37"/>
      <c r="R67" s="37"/>
      <c r="S67" s="37"/>
      <c r="T67" s="37"/>
      <c r="U67" s="37"/>
      <c r="V67" s="76"/>
      <c r="W67" s="76"/>
      <c r="X67" s="76"/>
      <c r="Y67" s="37"/>
      <c r="Z67" s="37"/>
      <c r="AA67" s="37"/>
      <c r="AB67" s="37"/>
      <c r="AC67" s="37"/>
      <c r="AD67" s="76" t="s">
        <v>2162</v>
      </c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622"/>
    </row>
    <row r="68" spans="1:45" s="39" customFormat="1" x14ac:dyDescent="0.25">
      <c r="A68" s="28">
        <v>64</v>
      </c>
      <c r="B68" s="213" t="s">
        <v>2463</v>
      </c>
      <c r="C68" s="42" t="s">
        <v>2208</v>
      </c>
      <c r="D68" s="42" t="s">
        <v>115</v>
      </c>
      <c r="E68" s="208" t="s">
        <v>261</v>
      </c>
      <c r="F68" s="47" t="s">
        <v>2209</v>
      </c>
      <c r="G68" s="209">
        <v>1205001</v>
      </c>
      <c r="H68" s="527">
        <v>45271</v>
      </c>
      <c r="I68" s="491">
        <f t="shared" si="0"/>
        <v>47463</v>
      </c>
      <c r="J68" s="76"/>
      <c r="K68" s="76"/>
      <c r="L68" s="76"/>
      <c r="M68" s="37"/>
      <c r="N68" s="37"/>
      <c r="O68" s="37"/>
      <c r="P68" s="37"/>
      <c r="Q68" s="37"/>
      <c r="R68" s="37"/>
      <c r="S68" s="37"/>
      <c r="T68" s="37"/>
      <c r="U68" s="37"/>
      <c r="V68" s="76"/>
      <c r="W68" s="76"/>
      <c r="X68" s="76"/>
      <c r="Y68" s="37"/>
      <c r="Z68" s="37"/>
      <c r="AA68" s="37"/>
      <c r="AB68" s="37"/>
      <c r="AC68" s="37"/>
      <c r="AD68" s="37"/>
      <c r="AE68" s="76" t="s">
        <v>2162</v>
      </c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622"/>
    </row>
    <row r="69" spans="1:45" s="39" customFormat="1" x14ac:dyDescent="0.25">
      <c r="A69" s="28">
        <v>65</v>
      </c>
      <c r="B69" s="213" t="s">
        <v>2467</v>
      </c>
      <c r="C69" s="42" t="s">
        <v>2208</v>
      </c>
      <c r="D69" s="42" t="s">
        <v>115</v>
      </c>
      <c r="E69" s="208" t="s">
        <v>261</v>
      </c>
      <c r="F69" s="47" t="s">
        <v>2209</v>
      </c>
      <c r="G69" s="209">
        <v>1205001</v>
      </c>
      <c r="H69" s="527">
        <v>45271</v>
      </c>
      <c r="I69" s="491">
        <f t="shared" ref="I69:I111" si="1">EDATE(H69,72)</f>
        <v>47463</v>
      </c>
      <c r="J69" s="76"/>
      <c r="K69" s="76"/>
      <c r="L69" s="76"/>
      <c r="M69" s="37"/>
      <c r="N69" s="37"/>
      <c r="O69" s="37"/>
      <c r="P69" s="37"/>
      <c r="Q69" s="37"/>
      <c r="R69" s="37"/>
      <c r="S69" s="37"/>
      <c r="T69" s="37"/>
      <c r="U69" s="37"/>
      <c r="V69" s="76"/>
      <c r="W69" s="76"/>
      <c r="X69" s="76"/>
      <c r="Y69" s="37"/>
      <c r="Z69" s="37"/>
      <c r="AA69" s="37"/>
      <c r="AB69" s="37"/>
      <c r="AC69" s="37"/>
      <c r="AD69" s="37"/>
      <c r="AE69" s="76" t="s">
        <v>2162</v>
      </c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622"/>
    </row>
    <row r="70" spans="1:45" s="39" customFormat="1" x14ac:dyDescent="0.25">
      <c r="A70" s="40">
        <v>66</v>
      </c>
      <c r="B70" s="213" t="s">
        <v>2471</v>
      </c>
      <c r="C70" s="42" t="s">
        <v>2208</v>
      </c>
      <c r="D70" s="42" t="s">
        <v>115</v>
      </c>
      <c r="E70" s="208" t="s">
        <v>261</v>
      </c>
      <c r="F70" s="47" t="s">
        <v>2209</v>
      </c>
      <c r="G70" s="209">
        <v>1205001</v>
      </c>
      <c r="H70" s="527">
        <v>45271</v>
      </c>
      <c r="I70" s="491">
        <f t="shared" si="1"/>
        <v>47463</v>
      </c>
      <c r="J70" s="76"/>
      <c r="K70" s="76"/>
      <c r="L70" s="76"/>
      <c r="M70" s="37"/>
      <c r="N70" s="37"/>
      <c r="O70" s="37"/>
      <c r="P70" s="37"/>
      <c r="Q70" s="37"/>
      <c r="R70" s="37"/>
      <c r="S70" s="37"/>
      <c r="T70" s="37"/>
      <c r="U70" s="37"/>
      <c r="V70" s="76"/>
      <c r="W70" s="76"/>
      <c r="X70" s="76"/>
      <c r="Y70" s="37"/>
      <c r="Z70" s="37"/>
      <c r="AA70" s="37"/>
      <c r="AB70" s="37"/>
      <c r="AC70" s="37"/>
      <c r="AD70" s="37"/>
      <c r="AE70" s="76" t="s">
        <v>2162</v>
      </c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622"/>
    </row>
    <row r="71" spans="1:45" s="39" customFormat="1" x14ac:dyDescent="0.25">
      <c r="A71" s="28">
        <v>67</v>
      </c>
      <c r="B71" s="213" t="s">
        <v>2475</v>
      </c>
      <c r="C71" s="42" t="s">
        <v>2208</v>
      </c>
      <c r="D71" s="42" t="s">
        <v>115</v>
      </c>
      <c r="E71" s="208" t="s">
        <v>261</v>
      </c>
      <c r="F71" s="47" t="s">
        <v>2209</v>
      </c>
      <c r="G71" s="209">
        <v>1205001</v>
      </c>
      <c r="H71" s="527">
        <v>45271</v>
      </c>
      <c r="I71" s="491">
        <f t="shared" si="1"/>
        <v>47463</v>
      </c>
      <c r="J71" s="76"/>
      <c r="K71" s="76"/>
      <c r="L71" s="76"/>
      <c r="M71" s="37"/>
      <c r="N71" s="37"/>
      <c r="O71" s="37"/>
      <c r="P71" s="37"/>
      <c r="Q71" s="37"/>
      <c r="R71" s="37"/>
      <c r="S71" s="37"/>
      <c r="T71" s="37"/>
      <c r="U71" s="37"/>
      <c r="V71" s="76"/>
      <c r="W71" s="76"/>
      <c r="X71" s="76"/>
      <c r="Y71" s="37"/>
      <c r="Z71" s="37"/>
      <c r="AA71" s="37"/>
      <c r="AB71" s="37"/>
      <c r="AC71" s="37"/>
      <c r="AD71" s="37"/>
      <c r="AE71" s="37"/>
      <c r="AF71" s="76" t="s">
        <v>2162</v>
      </c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622"/>
    </row>
    <row r="72" spans="1:45" s="39" customFormat="1" ht="21" customHeight="1" x14ac:dyDescent="0.25">
      <c r="A72" s="28">
        <v>68</v>
      </c>
      <c r="B72" s="213" t="s">
        <v>2479</v>
      </c>
      <c r="C72" s="42" t="s">
        <v>2208</v>
      </c>
      <c r="D72" s="42" t="s">
        <v>115</v>
      </c>
      <c r="E72" s="208" t="s">
        <v>261</v>
      </c>
      <c r="F72" s="47" t="s">
        <v>2209</v>
      </c>
      <c r="G72" s="209">
        <v>1205001</v>
      </c>
      <c r="H72" s="527">
        <v>45271</v>
      </c>
      <c r="I72" s="491">
        <f t="shared" si="1"/>
        <v>47463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76" t="s">
        <v>2162</v>
      </c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622"/>
    </row>
    <row r="73" spans="1:45" s="39" customFormat="1" x14ac:dyDescent="0.25">
      <c r="A73" s="28">
        <v>69</v>
      </c>
      <c r="B73" s="213" t="s">
        <v>2483</v>
      </c>
      <c r="C73" s="42" t="s">
        <v>2208</v>
      </c>
      <c r="D73" s="42" t="s">
        <v>115</v>
      </c>
      <c r="E73" s="208" t="s">
        <v>261</v>
      </c>
      <c r="F73" s="47" t="s">
        <v>2209</v>
      </c>
      <c r="G73" s="209">
        <v>1205001</v>
      </c>
      <c r="H73" s="527">
        <v>45271</v>
      </c>
      <c r="I73" s="491">
        <f t="shared" si="1"/>
        <v>47463</v>
      </c>
      <c r="J73" s="76"/>
      <c r="K73" s="76"/>
      <c r="L73" s="76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76" t="s">
        <v>2162</v>
      </c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622"/>
    </row>
    <row r="74" spans="1:45" s="39" customFormat="1" x14ac:dyDescent="0.25">
      <c r="A74" s="40">
        <v>70</v>
      </c>
      <c r="B74" s="213" t="s">
        <v>2487</v>
      </c>
      <c r="C74" s="42" t="s">
        <v>2208</v>
      </c>
      <c r="D74" s="42" t="s">
        <v>115</v>
      </c>
      <c r="E74" s="208" t="s">
        <v>261</v>
      </c>
      <c r="F74" s="47" t="s">
        <v>2209</v>
      </c>
      <c r="G74" s="209">
        <v>1205001</v>
      </c>
      <c r="H74" s="527">
        <v>45271</v>
      </c>
      <c r="I74" s="491">
        <f t="shared" si="1"/>
        <v>47463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76"/>
      <c r="W74" s="76"/>
      <c r="X74" s="76"/>
      <c r="Y74" s="37"/>
      <c r="Z74" s="37"/>
      <c r="AA74" s="37"/>
      <c r="AB74" s="37"/>
      <c r="AC74" s="37"/>
      <c r="AD74" s="37"/>
      <c r="AE74" s="37"/>
      <c r="AF74" s="37"/>
      <c r="AG74" s="76" t="s">
        <v>2162</v>
      </c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622"/>
    </row>
    <row r="75" spans="1:45" s="39" customFormat="1" x14ac:dyDescent="0.25">
      <c r="A75" s="28">
        <v>71</v>
      </c>
      <c r="B75" s="213" t="s">
        <v>2491</v>
      </c>
      <c r="C75" s="42" t="s">
        <v>2208</v>
      </c>
      <c r="D75" s="42" t="s">
        <v>115</v>
      </c>
      <c r="E75" s="208" t="s">
        <v>261</v>
      </c>
      <c r="F75" s="47" t="s">
        <v>2209</v>
      </c>
      <c r="G75" s="209">
        <v>1205001</v>
      </c>
      <c r="H75" s="527">
        <v>45271</v>
      </c>
      <c r="I75" s="491">
        <f t="shared" si="1"/>
        <v>47463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76"/>
      <c r="W75" s="76"/>
      <c r="X75" s="76"/>
      <c r="Y75" s="37"/>
      <c r="Z75" s="37"/>
      <c r="AA75" s="37"/>
      <c r="AB75" s="37"/>
      <c r="AC75" s="37"/>
      <c r="AD75" s="37"/>
      <c r="AE75" s="37"/>
      <c r="AF75" s="37"/>
      <c r="AG75" s="76" t="s">
        <v>2162</v>
      </c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622"/>
    </row>
    <row r="76" spans="1:45" s="39" customFormat="1" x14ac:dyDescent="0.25">
      <c r="A76" s="28">
        <v>72</v>
      </c>
      <c r="B76" s="213" t="s">
        <v>2495</v>
      </c>
      <c r="C76" s="42" t="s">
        <v>2208</v>
      </c>
      <c r="D76" s="42" t="s">
        <v>115</v>
      </c>
      <c r="E76" s="208" t="s">
        <v>261</v>
      </c>
      <c r="F76" s="47" t="s">
        <v>2209</v>
      </c>
      <c r="G76" s="209">
        <v>1205001</v>
      </c>
      <c r="H76" s="527">
        <v>45271</v>
      </c>
      <c r="I76" s="491">
        <f t="shared" si="1"/>
        <v>47463</v>
      </c>
      <c r="J76" s="76"/>
      <c r="K76" s="76"/>
      <c r="L76" s="76"/>
      <c r="M76" s="37"/>
      <c r="N76" s="37"/>
      <c r="O76" s="37"/>
      <c r="P76" s="37"/>
      <c r="Q76" s="37"/>
      <c r="R76" s="37"/>
      <c r="S76" s="37"/>
      <c r="T76" s="37"/>
      <c r="U76" s="37"/>
      <c r="V76" s="76"/>
      <c r="W76" s="76"/>
      <c r="X76" s="76"/>
      <c r="Y76" s="37"/>
      <c r="Z76" s="37"/>
      <c r="AA76" s="37"/>
      <c r="AB76" s="37"/>
      <c r="AC76" s="37"/>
      <c r="AD76" s="37"/>
      <c r="AE76" s="37"/>
      <c r="AF76" s="37"/>
      <c r="AG76" s="76" t="s">
        <v>2162</v>
      </c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622"/>
    </row>
    <row r="77" spans="1:45" s="39" customFormat="1" x14ac:dyDescent="0.25">
      <c r="A77" s="28">
        <v>73</v>
      </c>
      <c r="B77" s="213" t="s">
        <v>2499</v>
      </c>
      <c r="C77" s="42" t="s">
        <v>2208</v>
      </c>
      <c r="D77" s="42" t="s">
        <v>115</v>
      </c>
      <c r="E77" s="208" t="s">
        <v>261</v>
      </c>
      <c r="F77" s="47" t="s">
        <v>2209</v>
      </c>
      <c r="G77" s="209">
        <v>1205001</v>
      </c>
      <c r="H77" s="527">
        <v>45271</v>
      </c>
      <c r="I77" s="491">
        <f t="shared" si="1"/>
        <v>47463</v>
      </c>
      <c r="J77" s="76"/>
      <c r="K77" s="76"/>
      <c r="L77" s="76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76" t="s">
        <v>2162</v>
      </c>
      <c r="AI77" s="76"/>
      <c r="AJ77" s="76"/>
      <c r="AK77" s="37"/>
      <c r="AL77" s="37"/>
      <c r="AM77" s="37"/>
      <c r="AN77" s="37"/>
      <c r="AO77" s="37"/>
      <c r="AP77" s="37"/>
      <c r="AQ77" s="37"/>
      <c r="AR77" s="37"/>
      <c r="AS77" s="622"/>
    </row>
    <row r="78" spans="1:45" s="39" customFormat="1" x14ac:dyDescent="0.25">
      <c r="A78" s="40">
        <v>74</v>
      </c>
      <c r="B78" s="213" t="s">
        <v>2503</v>
      </c>
      <c r="C78" s="42" t="s">
        <v>2208</v>
      </c>
      <c r="D78" s="42" t="s">
        <v>115</v>
      </c>
      <c r="E78" s="208" t="s">
        <v>261</v>
      </c>
      <c r="F78" s="47" t="s">
        <v>2209</v>
      </c>
      <c r="G78" s="209">
        <v>1205001</v>
      </c>
      <c r="H78" s="527">
        <v>45271</v>
      </c>
      <c r="I78" s="491">
        <f t="shared" si="1"/>
        <v>47463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76" t="s">
        <v>2162</v>
      </c>
      <c r="AI78" s="76"/>
      <c r="AJ78" s="76"/>
      <c r="AK78" s="37"/>
      <c r="AL78" s="37"/>
      <c r="AM78" s="37"/>
      <c r="AN78" s="37"/>
      <c r="AO78" s="37"/>
      <c r="AP78" s="37"/>
      <c r="AQ78" s="37"/>
      <c r="AR78" s="37"/>
      <c r="AS78" s="622"/>
    </row>
    <row r="79" spans="1:45" s="39" customFormat="1" x14ac:dyDescent="0.25">
      <c r="A79" s="28">
        <v>75</v>
      </c>
      <c r="B79" s="213" t="s">
        <v>2507</v>
      </c>
      <c r="C79" s="42" t="s">
        <v>2208</v>
      </c>
      <c r="D79" s="42" t="s">
        <v>115</v>
      </c>
      <c r="E79" s="208" t="s">
        <v>261</v>
      </c>
      <c r="F79" s="47" t="s">
        <v>2209</v>
      </c>
      <c r="G79" s="209">
        <v>1205001</v>
      </c>
      <c r="H79" s="527">
        <v>45271</v>
      </c>
      <c r="I79" s="491">
        <f t="shared" si="1"/>
        <v>47463</v>
      </c>
      <c r="J79" s="76"/>
      <c r="K79" s="76"/>
      <c r="L79" s="76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76" t="s">
        <v>2162</v>
      </c>
      <c r="AI79" s="76"/>
      <c r="AJ79" s="76"/>
      <c r="AK79" s="37"/>
      <c r="AL79" s="37"/>
      <c r="AM79" s="37"/>
      <c r="AN79" s="37"/>
      <c r="AO79" s="37"/>
      <c r="AP79" s="37"/>
      <c r="AQ79" s="37"/>
      <c r="AR79" s="37"/>
      <c r="AS79" s="622"/>
    </row>
    <row r="80" spans="1:45" s="39" customFormat="1" x14ac:dyDescent="0.25">
      <c r="A80" s="28">
        <v>76</v>
      </c>
      <c r="B80" s="213" t="s">
        <v>2511</v>
      </c>
      <c r="C80" s="42" t="s">
        <v>2208</v>
      </c>
      <c r="D80" s="42" t="s">
        <v>115</v>
      </c>
      <c r="E80" s="208" t="s">
        <v>261</v>
      </c>
      <c r="F80" s="47" t="s">
        <v>2209</v>
      </c>
      <c r="G80" s="209">
        <v>1205001</v>
      </c>
      <c r="H80" s="527">
        <v>45271</v>
      </c>
      <c r="I80" s="491">
        <f t="shared" si="1"/>
        <v>47463</v>
      </c>
      <c r="J80" s="76"/>
      <c r="K80" s="76"/>
      <c r="L80" s="76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76" t="s">
        <v>2162</v>
      </c>
      <c r="AJ80" s="37"/>
      <c r="AK80" s="37"/>
      <c r="AL80" s="37"/>
      <c r="AM80" s="37"/>
      <c r="AN80" s="37"/>
      <c r="AO80" s="37"/>
      <c r="AP80" s="37"/>
      <c r="AQ80" s="37"/>
      <c r="AR80" s="37"/>
      <c r="AS80" s="622"/>
    </row>
    <row r="81" spans="1:45" s="39" customFormat="1" x14ac:dyDescent="0.25">
      <c r="A81" s="28">
        <v>77</v>
      </c>
      <c r="B81" s="213" t="s">
        <v>2515</v>
      </c>
      <c r="C81" s="42" t="s">
        <v>2208</v>
      </c>
      <c r="D81" s="42" t="s">
        <v>115</v>
      </c>
      <c r="E81" s="208" t="s">
        <v>261</v>
      </c>
      <c r="F81" s="47" t="s">
        <v>2209</v>
      </c>
      <c r="G81" s="209">
        <v>1205001</v>
      </c>
      <c r="H81" s="527">
        <v>45271</v>
      </c>
      <c r="I81" s="491">
        <f t="shared" si="1"/>
        <v>47463</v>
      </c>
      <c r="J81" s="76"/>
      <c r="K81" s="76"/>
      <c r="L81" s="76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76" t="s">
        <v>2162</v>
      </c>
      <c r="AJ81" s="37"/>
      <c r="AK81" s="37"/>
      <c r="AL81" s="37"/>
      <c r="AM81" s="37"/>
      <c r="AN81" s="37"/>
      <c r="AO81" s="37"/>
      <c r="AP81" s="37"/>
      <c r="AQ81" s="37"/>
      <c r="AR81" s="37"/>
      <c r="AS81" s="622"/>
    </row>
    <row r="82" spans="1:45" s="39" customFormat="1" x14ac:dyDescent="0.25">
      <c r="A82" s="40">
        <v>78</v>
      </c>
      <c r="B82" s="213" t="s">
        <v>2519</v>
      </c>
      <c r="C82" s="42" t="s">
        <v>2208</v>
      </c>
      <c r="D82" s="42" t="s">
        <v>115</v>
      </c>
      <c r="E82" s="208" t="s">
        <v>261</v>
      </c>
      <c r="F82" s="47" t="s">
        <v>2209</v>
      </c>
      <c r="G82" s="209">
        <v>1205001</v>
      </c>
      <c r="H82" s="527">
        <v>45271</v>
      </c>
      <c r="I82" s="491">
        <f t="shared" si="1"/>
        <v>47463</v>
      </c>
      <c r="J82" s="76"/>
      <c r="K82" s="76"/>
      <c r="L82" s="76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76"/>
      <c r="AI82" s="76" t="s">
        <v>2162</v>
      </c>
      <c r="AJ82" s="76"/>
      <c r="AK82" s="37"/>
      <c r="AL82" s="37"/>
      <c r="AM82" s="37"/>
      <c r="AN82" s="37"/>
      <c r="AO82" s="37"/>
      <c r="AP82" s="37"/>
      <c r="AQ82" s="37"/>
      <c r="AR82" s="37"/>
      <c r="AS82" s="622"/>
    </row>
    <row r="83" spans="1:45" s="39" customFormat="1" x14ac:dyDescent="0.25">
      <c r="A83" s="28">
        <v>79</v>
      </c>
      <c r="B83" s="213" t="s">
        <v>2523</v>
      </c>
      <c r="C83" s="42" t="s">
        <v>2208</v>
      </c>
      <c r="D83" s="42" t="s">
        <v>115</v>
      </c>
      <c r="E83" s="208" t="s">
        <v>261</v>
      </c>
      <c r="F83" s="47" t="s">
        <v>2209</v>
      </c>
      <c r="G83" s="209">
        <v>1205001</v>
      </c>
      <c r="H83" s="527">
        <v>45271</v>
      </c>
      <c r="I83" s="491">
        <f t="shared" si="1"/>
        <v>47463</v>
      </c>
      <c r="J83" s="76"/>
      <c r="K83" s="76"/>
      <c r="L83" s="76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76"/>
      <c r="AI83" s="76"/>
      <c r="AJ83" s="76" t="s">
        <v>2162</v>
      </c>
      <c r="AK83" s="37"/>
      <c r="AL83" s="37"/>
      <c r="AM83" s="37"/>
      <c r="AN83" s="37"/>
      <c r="AO83" s="37"/>
      <c r="AP83" s="37"/>
      <c r="AQ83" s="37"/>
      <c r="AR83" s="37"/>
      <c r="AS83" s="622"/>
    </row>
    <row r="84" spans="1:45" s="39" customFormat="1" x14ac:dyDescent="0.25">
      <c r="A84" s="28">
        <v>80</v>
      </c>
      <c r="B84" s="213" t="s">
        <v>2527</v>
      </c>
      <c r="C84" s="42" t="s">
        <v>2208</v>
      </c>
      <c r="D84" s="42" t="s">
        <v>115</v>
      </c>
      <c r="E84" s="208" t="s">
        <v>261</v>
      </c>
      <c r="F84" s="47" t="s">
        <v>2209</v>
      </c>
      <c r="G84" s="209">
        <v>1205001</v>
      </c>
      <c r="H84" s="527">
        <v>45271</v>
      </c>
      <c r="I84" s="491">
        <f t="shared" si="1"/>
        <v>47463</v>
      </c>
      <c r="J84" s="76"/>
      <c r="K84" s="76"/>
      <c r="L84" s="76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76"/>
      <c r="AI84" s="76"/>
      <c r="AJ84" s="76" t="s">
        <v>2162</v>
      </c>
      <c r="AK84" s="37"/>
      <c r="AL84" s="37"/>
      <c r="AM84" s="37"/>
      <c r="AN84" s="37"/>
      <c r="AO84" s="37"/>
      <c r="AP84" s="37"/>
      <c r="AQ84" s="37"/>
      <c r="AR84" s="37"/>
      <c r="AS84" s="622"/>
    </row>
    <row r="85" spans="1:45" s="39" customFormat="1" x14ac:dyDescent="0.25">
      <c r="A85" s="28">
        <v>81</v>
      </c>
      <c r="B85" s="213" t="s">
        <v>2531</v>
      </c>
      <c r="C85" s="42" t="s">
        <v>2208</v>
      </c>
      <c r="D85" s="42" t="s">
        <v>115</v>
      </c>
      <c r="E85" s="208" t="s">
        <v>261</v>
      </c>
      <c r="F85" s="47" t="s">
        <v>2209</v>
      </c>
      <c r="G85" s="209">
        <v>1205001</v>
      </c>
      <c r="H85" s="527">
        <v>45271</v>
      </c>
      <c r="I85" s="491">
        <f t="shared" si="1"/>
        <v>47463</v>
      </c>
      <c r="J85" s="76"/>
      <c r="K85" s="76"/>
      <c r="L85" s="76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76"/>
      <c r="AI85" s="76"/>
      <c r="AJ85" s="76" t="s">
        <v>2162</v>
      </c>
      <c r="AK85" s="37"/>
      <c r="AL85" s="37"/>
      <c r="AM85" s="37"/>
      <c r="AN85" s="37"/>
      <c r="AO85" s="37"/>
      <c r="AP85" s="37"/>
      <c r="AQ85" s="37"/>
      <c r="AR85" s="37"/>
      <c r="AS85" s="622"/>
    </row>
    <row r="86" spans="1:45" s="39" customFormat="1" x14ac:dyDescent="0.25">
      <c r="A86" s="40">
        <v>82</v>
      </c>
      <c r="B86" s="213" t="s">
        <v>2535</v>
      </c>
      <c r="C86" s="42" t="s">
        <v>2208</v>
      </c>
      <c r="D86" s="42" t="s">
        <v>115</v>
      </c>
      <c r="E86" s="208" t="s">
        <v>261</v>
      </c>
      <c r="F86" s="47" t="s">
        <v>2209</v>
      </c>
      <c r="G86" s="209">
        <v>1205001</v>
      </c>
      <c r="H86" s="527">
        <v>45271</v>
      </c>
      <c r="I86" s="491">
        <f t="shared" si="1"/>
        <v>47463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76"/>
      <c r="AI86" s="76"/>
      <c r="AJ86" s="76"/>
      <c r="AK86" s="76" t="s">
        <v>2162</v>
      </c>
      <c r="AL86" s="37"/>
      <c r="AM86" s="37"/>
      <c r="AN86" s="37"/>
      <c r="AO86" s="37"/>
      <c r="AP86" s="37"/>
      <c r="AQ86" s="37"/>
      <c r="AR86" s="37"/>
      <c r="AS86" s="622"/>
    </row>
    <row r="87" spans="1:45" s="39" customFormat="1" x14ac:dyDescent="0.25">
      <c r="A87" s="28">
        <v>83</v>
      </c>
      <c r="B87" s="213" t="s">
        <v>2539</v>
      </c>
      <c r="C87" s="42" t="s">
        <v>2208</v>
      </c>
      <c r="D87" s="42" t="s">
        <v>115</v>
      </c>
      <c r="E87" s="208" t="s">
        <v>261</v>
      </c>
      <c r="F87" s="47" t="s">
        <v>2209</v>
      </c>
      <c r="G87" s="209">
        <v>1205001</v>
      </c>
      <c r="H87" s="527">
        <v>45271</v>
      </c>
      <c r="I87" s="491">
        <f t="shared" si="1"/>
        <v>47463</v>
      </c>
      <c r="J87" s="76"/>
      <c r="K87" s="76"/>
      <c r="L87" s="76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76"/>
      <c r="AI87" s="76"/>
      <c r="AJ87" s="76"/>
      <c r="AK87" s="76" t="s">
        <v>2162</v>
      </c>
      <c r="AL87" s="37"/>
      <c r="AM87" s="37"/>
      <c r="AN87" s="37"/>
      <c r="AO87" s="37"/>
      <c r="AP87" s="37"/>
      <c r="AQ87" s="37"/>
      <c r="AR87" s="37"/>
      <c r="AS87" s="622"/>
    </row>
    <row r="88" spans="1:45" s="39" customFormat="1" x14ac:dyDescent="0.25">
      <c r="A88" s="28">
        <v>84</v>
      </c>
      <c r="B88" s="213" t="s">
        <v>2543</v>
      </c>
      <c r="C88" s="42" t="s">
        <v>2208</v>
      </c>
      <c r="D88" s="42" t="s">
        <v>115</v>
      </c>
      <c r="E88" s="208" t="s">
        <v>261</v>
      </c>
      <c r="F88" s="47" t="s">
        <v>2209</v>
      </c>
      <c r="G88" s="209">
        <v>1205001</v>
      </c>
      <c r="H88" s="527">
        <v>45271</v>
      </c>
      <c r="I88" s="491">
        <f t="shared" si="1"/>
        <v>47463</v>
      </c>
      <c r="J88" s="76"/>
      <c r="K88" s="76"/>
      <c r="L88" s="76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76"/>
      <c r="AI88" s="76"/>
      <c r="AJ88" s="76"/>
      <c r="AK88" s="76" t="s">
        <v>2162</v>
      </c>
      <c r="AL88" s="37"/>
      <c r="AM88" s="37"/>
      <c r="AN88" s="37"/>
      <c r="AO88" s="37"/>
      <c r="AP88" s="37"/>
      <c r="AQ88" s="37"/>
      <c r="AR88" s="37"/>
      <c r="AS88" s="622"/>
    </row>
    <row r="89" spans="1:45" s="39" customFormat="1" x14ac:dyDescent="0.25">
      <c r="A89" s="28">
        <v>85</v>
      </c>
      <c r="B89" s="213" t="s">
        <v>2547</v>
      </c>
      <c r="C89" s="42" t="s">
        <v>2208</v>
      </c>
      <c r="D89" s="42" t="s">
        <v>115</v>
      </c>
      <c r="E89" s="208" t="s">
        <v>261</v>
      </c>
      <c r="F89" s="47" t="s">
        <v>2209</v>
      </c>
      <c r="G89" s="209">
        <v>1205001</v>
      </c>
      <c r="H89" s="527">
        <v>45271</v>
      </c>
      <c r="I89" s="491">
        <f t="shared" si="1"/>
        <v>47463</v>
      </c>
      <c r="J89" s="76"/>
      <c r="K89" s="76"/>
      <c r="L89" s="76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76"/>
      <c r="AI89" s="76"/>
      <c r="AJ89" s="76"/>
      <c r="AK89" s="37"/>
      <c r="AL89" s="76" t="s">
        <v>2162</v>
      </c>
      <c r="AM89" s="37"/>
      <c r="AN89" s="37"/>
      <c r="AO89" s="37"/>
      <c r="AP89" s="37"/>
      <c r="AQ89" s="37"/>
      <c r="AR89" s="37"/>
      <c r="AS89" s="622"/>
    </row>
    <row r="90" spans="1:45" s="39" customFormat="1" x14ac:dyDescent="0.25">
      <c r="A90" s="40">
        <v>86</v>
      </c>
      <c r="B90" s="213" t="s">
        <v>2551</v>
      </c>
      <c r="C90" s="42" t="s">
        <v>2208</v>
      </c>
      <c r="D90" s="42" t="s">
        <v>115</v>
      </c>
      <c r="E90" s="208" t="s">
        <v>261</v>
      </c>
      <c r="F90" s="47" t="s">
        <v>2209</v>
      </c>
      <c r="G90" s="209">
        <v>1205001</v>
      </c>
      <c r="H90" s="527">
        <v>45271</v>
      </c>
      <c r="I90" s="491">
        <f t="shared" si="1"/>
        <v>47463</v>
      </c>
      <c r="J90" s="76"/>
      <c r="K90" s="76"/>
      <c r="L90" s="76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76"/>
      <c r="AI90" s="76"/>
      <c r="AJ90" s="76"/>
      <c r="AK90" s="37"/>
      <c r="AL90" s="76" t="s">
        <v>2162</v>
      </c>
      <c r="AM90" s="37"/>
      <c r="AN90" s="37"/>
      <c r="AO90" s="37"/>
      <c r="AP90" s="37"/>
      <c r="AQ90" s="37"/>
      <c r="AR90" s="37"/>
      <c r="AS90" s="622"/>
    </row>
    <row r="91" spans="1:45" s="39" customFormat="1" x14ac:dyDescent="0.25">
      <c r="A91" s="28">
        <v>87</v>
      </c>
      <c r="B91" s="213" t="s">
        <v>2555</v>
      </c>
      <c r="C91" s="42" t="s">
        <v>2208</v>
      </c>
      <c r="D91" s="42" t="s">
        <v>115</v>
      </c>
      <c r="E91" s="208" t="s">
        <v>261</v>
      </c>
      <c r="F91" s="47" t="s">
        <v>2209</v>
      </c>
      <c r="G91" s="209">
        <v>1205001</v>
      </c>
      <c r="H91" s="527">
        <v>45271</v>
      </c>
      <c r="I91" s="491">
        <f t="shared" si="1"/>
        <v>47463</v>
      </c>
      <c r="J91" s="76"/>
      <c r="K91" s="76"/>
      <c r="L91" s="76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76"/>
      <c r="AI91" s="76"/>
      <c r="AJ91" s="76"/>
      <c r="AK91" s="37"/>
      <c r="AL91" s="76" t="s">
        <v>2162</v>
      </c>
      <c r="AM91" s="37"/>
      <c r="AN91" s="37"/>
      <c r="AO91" s="37"/>
      <c r="AP91" s="37"/>
      <c r="AQ91" s="37"/>
      <c r="AR91" s="37"/>
      <c r="AS91" s="622"/>
    </row>
    <row r="92" spans="1:45" s="39" customFormat="1" x14ac:dyDescent="0.25">
      <c r="A92" s="28">
        <v>88</v>
      </c>
      <c r="B92" s="213" t="s">
        <v>2559</v>
      </c>
      <c r="C92" s="42" t="s">
        <v>2208</v>
      </c>
      <c r="D92" s="42" t="s">
        <v>115</v>
      </c>
      <c r="E92" s="208" t="s">
        <v>261</v>
      </c>
      <c r="F92" s="47" t="s">
        <v>2209</v>
      </c>
      <c r="G92" s="209">
        <v>1205001</v>
      </c>
      <c r="H92" s="527">
        <v>45271</v>
      </c>
      <c r="I92" s="491">
        <f t="shared" si="1"/>
        <v>47463</v>
      </c>
      <c r="J92" s="76"/>
      <c r="K92" s="76"/>
      <c r="L92" s="76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76"/>
      <c r="AI92" s="76"/>
      <c r="AJ92" s="76"/>
      <c r="AK92" s="37"/>
      <c r="AL92" s="37"/>
      <c r="AM92" s="76" t="s">
        <v>2162</v>
      </c>
      <c r="AN92" s="37"/>
      <c r="AO92" s="37"/>
      <c r="AP92" s="37"/>
      <c r="AQ92" s="37"/>
      <c r="AR92" s="37"/>
      <c r="AS92" s="622"/>
    </row>
    <row r="93" spans="1:45" s="39" customFormat="1" x14ac:dyDescent="0.25">
      <c r="A93" s="28">
        <v>89</v>
      </c>
      <c r="B93" s="213" t="s">
        <v>2563</v>
      </c>
      <c r="C93" s="42" t="s">
        <v>2208</v>
      </c>
      <c r="D93" s="42" t="s">
        <v>115</v>
      </c>
      <c r="E93" s="208" t="s">
        <v>261</v>
      </c>
      <c r="F93" s="47" t="s">
        <v>2209</v>
      </c>
      <c r="G93" s="209">
        <v>1205001</v>
      </c>
      <c r="H93" s="527">
        <v>45271</v>
      </c>
      <c r="I93" s="491">
        <f t="shared" si="1"/>
        <v>47463</v>
      </c>
      <c r="J93" s="76"/>
      <c r="K93" s="76"/>
      <c r="L93" s="76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76"/>
      <c r="AI93" s="76"/>
      <c r="AJ93" s="76"/>
      <c r="AK93" s="37"/>
      <c r="AL93" s="37"/>
      <c r="AM93" s="76" t="s">
        <v>2162</v>
      </c>
      <c r="AN93" s="37"/>
      <c r="AO93" s="37"/>
      <c r="AP93" s="37"/>
      <c r="AQ93" s="37"/>
      <c r="AR93" s="37"/>
      <c r="AS93" s="622"/>
    </row>
    <row r="94" spans="1:45" s="39" customFormat="1" x14ac:dyDescent="0.25">
      <c r="A94" s="40">
        <v>90</v>
      </c>
      <c r="B94" s="213" t="s">
        <v>2567</v>
      </c>
      <c r="C94" s="42" t="s">
        <v>2208</v>
      </c>
      <c r="D94" s="42" t="s">
        <v>115</v>
      </c>
      <c r="E94" s="208" t="s">
        <v>261</v>
      </c>
      <c r="F94" s="47" t="s">
        <v>2209</v>
      </c>
      <c r="G94" s="209">
        <v>1205001</v>
      </c>
      <c r="H94" s="527">
        <v>45271</v>
      </c>
      <c r="I94" s="491">
        <f t="shared" si="1"/>
        <v>47463</v>
      </c>
      <c r="J94" s="76"/>
      <c r="K94" s="76"/>
      <c r="L94" s="76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76"/>
      <c r="AI94" s="76"/>
      <c r="AJ94" s="76"/>
      <c r="AK94" s="37"/>
      <c r="AL94" s="37"/>
      <c r="AM94" s="76" t="s">
        <v>2162</v>
      </c>
      <c r="AN94" s="37"/>
      <c r="AO94" s="37"/>
      <c r="AP94" s="37"/>
      <c r="AQ94" s="37"/>
      <c r="AR94" s="37"/>
      <c r="AS94" s="622"/>
    </row>
    <row r="95" spans="1:45" s="39" customFormat="1" x14ac:dyDescent="0.25">
      <c r="A95" s="28">
        <v>91</v>
      </c>
      <c r="B95" s="213" t="s">
        <v>2579</v>
      </c>
      <c r="C95" s="42" t="s">
        <v>2208</v>
      </c>
      <c r="D95" s="42" t="s">
        <v>115</v>
      </c>
      <c r="E95" s="208" t="s">
        <v>261</v>
      </c>
      <c r="F95" s="47" t="s">
        <v>2209</v>
      </c>
      <c r="G95" s="209">
        <v>1205001</v>
      </c>
      <c r="H95" s="527">
        <v>45271</v>
      </c>
      <c r="I95" s="491">
        <f t="shared" si="1"/>
        <v>47463</v>
      </c>
      <c r="J95" s="76"/>
      <c r="K95" s="76"/>
      <c r="L95" s="76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76" t="s">
        <v>2162</v>
      </c>
      <c r="AO95" s="37"/>
      <c r="AP95" s="37"/>
      <c r="AQ95" s="37"/>
      <c r="AR95" s="37"/>
      <c r="AS95" s="622"/>
    </row>
    <row r="96" spans="1:45" s="39" customFormat="1" x14ac:dyDescent="0.25">
      <c r="A96" s="28">
        <v>92</v>
      </c>
      <c r="B96" s="213" t="s">
        <v>2583</v>
      </c>
      <c r="C96" s="42" t="s">
        <v>2208</v>
      </c>
      <c r="D96" s="42" t="s">
        <v>115</v>
      </c>
      <c r="E96" s="208" t="s">
        <v>261</v>
      </c>
      <c r="F96" s="47" t="s">
        <v>2209</v>
      </c>
      <c r="G96" s="209">
        <v>1205001</v>
      </c>
      <c r="H96" s="527">
        <v>45271</v>
      </c>
      <c r="I96" s="491">
        <f t="shared" si="1"/>
        <v>47463</v>
      </c>
      <c r="J96" s="76"/>
      <c r="K96" s="76"/>
      <c r="L96" s="76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76"/>
      <c r="AI96" s="76"/>
      <c r="AJ96" s="76"/>
      <c r="AK96" s="37"/>
      <c r="AL96" s="37"/>
      <c r="AM96" s="37"/>
      <c r="AN96" s="76" t="s">
        <v>2162</v>
      </c>
      <c r="AO96" s="37"/>
      <c r="AP96" s="37"/>
      <c r="AQ96" s="37"/>
      <c r="AR96" s="37"/>
      <c r="AS96" s="622"/>
    </row>
    <row r="97" spans="1:45" s="39" customFormat="1" x14ac:dyDescent="0.25">
      <c r="A97" s="28">
        <v>93</v>
      </c>
      <c r="B97" s="213" t="s">
        <v>2587</v>
      </c>
      <c r="C97" s="42" t="s">
        <v>2208</v>
      </c>
      <c r="D97" s="42" t="s">
        <v>115</v>
      </c>
      <c r="E97" s="208" t="s">
        <v>261</v>
      </c>
      <c r="F97" s="47" t="s">
        <v>2209</v>
      </c>
      <c r="G97" s="209">
        <v>1205001</v>
      </c>
      <c r="H97" s="527">
        <v>45271</v>
      </c>
      <c r="I97" s="491">
        <f t="shared" si="1"/>
        <v>47463</v>
      </c>
      <c r="J97" s="76"/>
      <c r="K97" s="76"/>
      <c r="L97" s="76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76"/>
      <c r="AI97" s="76"/>
      <c r="AJ97" s="76"/>
      <c r="AK97" s="37"/>
      <c r="AL97" s="37"/>
      <c r="AM97" s="37"/>
      <c r="AN97" s="76" t="s">
        <v>2162</v>
      </c>
      <c r="AO97" s="37"/>
      <c r="AP97" s="37"/>
      <c r="AQ97" s="37"/>
      <c r="AR97" s="37"/>
      <c r="AS97" s="622"/>
    </row>
    <row r="98" spans="1:45" s="39" customFormat="1" x14ac:dyDescent="0.25">
      <c r="A98" s="40">
        <v>94</v>
      </c>
      <c r="B98" s="213" t="s">
        <v>2591</v>
      </c>
      <c r="C98" s="42" t="s">
        <v>2208</v>
      </c>
      <c r="D98" s="42" t="s">
        <v>115</v>
      </c>
      <c r="E98" s="208" t="s">
        <v>261</v>
      </c>
      <c r="F98" s="47" t="s">
        <v>2209</v>
      </c>
      <c r="G98" s="209">
        <v>1205001</v>
      </c>
      <c r="H98" s="527">
        <v>45271</v>
      </c>
      <c r="I98" s="491">
        <f t="shared" si="1"/>
        <v>47463</v>
      </c>
      <c r="J98" s="76"/>
      <c r="K98" s="76"/>
      <c r="L98" s="76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76"/>
      <c r="AI98" s="76"/>
      <c r="AJ98" s="76"/>
      <c r="AK98" s="37"/>
      <c r="AL98" s="37"/>
      <c r="AM98" s="37"/>
      <c r="AN98" s="37"/>
      <c r="AO98" s="76" t="s">
        <v>2162</v>
      </c>
      <c r="AP98" s="37"/>
      <c r="AQ98" s="37"/>
      <c r="AR98" s="37"/>
      <c r="AS98" s="622"/>
    </row>
    <row r="99" spans="1:45" x14ac:dyDescent="0.25">
      <c r="A99" s="28">
        <v>95</v>
      </c>
      <c r="B99" s="213" t="s">
        <v>2595</v>
      </c>
      <c r="C99" s="42" t="s">
        <v>2208</v>
      </c>
      <c r="D99" s="42" t="s">
        <v>115</v>
      </c>
      <c r="E99" s="208" t="s">
        <v>261</v>
      </c>
      <c r="F99" s="47" t="s">
        <v>2209</v>
      </c>
      <c r="G99" s="209">
        <v>1205001</v>
      </c>
      <c r="H99" s="527">
        <v>45271</v>
      </c>
      <c r="I99" s="491">
        <f t="shared" si="1"/>
        <v>47463</v>
      </c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37"/>
      <c r="AL99" s="37"/>
      <c r="AM99" s="37"/>
      <c r="AN99" s="37"/>
      <c r="AO99" s="76" t="s">
        <v>2162</v>
      </c>
      <c r="AP99" s="37"/>
      <c r="AQ99" s="37"/>
      <c r="AR99" s="37"/>
      <c r="AS99" s="622"/>
    </row>
    <row r="100" spans="1:45" x14ac:dyDescent="0.25">
      <c r="A100" s="40">
        <v>96</v>
      </c>
      <c r="B100" s="213" t="s">
        <v>2599</v>
      </c>
      <c r="C100" s="42" t="s">
        <v>2208</v>
      </c>
      <c r="D100" s="42" t="s">
        <v>115</v>
      </c>
      <c r="E100" s="208" t="s">
        <v>261</v>
      </c>
      <c r="F100" s="47" t="s">
        <v>2209</v>
      </c>
      <c r="G100" s="209">
        <v>1205001</v>
      </c>
      <c r="H100" s="527">
        <v>45271</v>
      </c>
      <c r="I100" s="491">
        <f t="shared" si="1"/>
        <v>47463</v>
      </c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37"/>
      <c r="AL100" s="37"/>
      <c r="AM100" s="37"/>
      <c r="AN100" s="37"/>
      <c r="AO100" s="76" t="s">
        <v>2162</v>
      </c>
      <c r="AP100" s="37"/>
      <c r="AQ100" s="37"/>
      <c r="AR100" s="37"/>
      <c r="AS100" s="622"/>
    </row>
    <row r="101" spans="1:45" x14ac:dyDescent="0.25">
      <c r="A101" s="28">
        <v>97</v>
      </c>
      <c r="B101" s="213" t="s">
        <v>2603</v>
      </c>
      <c r="C101" s="42" t="s">
        <v>2208</v>
      </c>
      <c r="D101" s="42" t="s">
        <v>115</v>
      </c>
      <c r="E101" s="208" t="s">
        <v>261</v>
      </c>
      <c r="F101" s="47" t="s">
        <v>2209</v>
      </c>
      <c r="G101" s="209">
        <v>1205001</v>
      </c>
      <c r="H101" s="527">
        <v>45271</v>
      </c>
      <c r="I101" s="491">
        <f t="shared" si="1"/>
        <v>47463</v>
      </c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37"/>
      <c r="AI101" s="37"/>
      <c r="AJ101" s="37"/>
      <c r="AK101" s="37"/>
      <c r="AL101" s="37"/>
      <c r="AM101" s="37"/>
      <c r="AN101" s="37"/>
      <c r="AO101" s="37"/>
      <c r="AP101" s="76" t="s">
        <v>2162</v>
      </c>
      <c r="AQ101" s="37"/>
      <c r="AR101" s="37"/>
      <c r="AS101" s="622"/>
    </row>
    <row r="102" spans="1:45" x14ac:dyDescent="0.25">
      <c r="A102" s="40">
        <v>98</v>
      </c>
      <c r="B102" s="213" t="s">
        <v>2607</v>
      </c>
      <c r="C102" s="42" t="s">
        <v>2208</v>
      </c>
      <c r="D102" s="42" t="s">
        <v>115</v>
      </c>
      <c r="E102" s="208" t="s">
        <v>261</v>
      </c>
      <c r="F102" s="47" t="s">
        <v>2209</v>
      </c>
      <c r="G102" s="209">
        <v>1205001</v>
      </c>
      <c r="H102" s="527">
        <v>45271</v>
      </c>
      <c r="I102" s="491">
        <f t="shared" si="1"/>
        <v>47463</v>
      </c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37"/>
      <c r="AL102" s="37"/>
      <c r="AM102" s="37"/>
      <c r="AN102" s="37"/>
      <c r="AO102" s="37"/>
      <c r="AP102" s="76" t="s">
        <v>2162</v>
      </c>
      <c r="AQ102" s="37"/>
      <c r="AR102" s="37"/>
      <c r="AS102" s="622"/>
    </row>
    <row r="103" spans="1:45" x14ac:dyDescent="0.25">
      <c r="A103" s="28">
        <v>99</v>
      </c>
      <c r="B103" s="213" t="s">
        <v>2611</v>
      </c>
      <c r="C103" s="42" t="s">
        <v>2208</v>
      </c>
      <c r="D103" s="42" t="s">
        <v>115</v>
      </c>
      <c r="E103" s="208" t="s">
        <v>261</v>
      </c>
      <c r="F103" s="47" t="s">
        <v>2209</v>
      </c>
      <c r="G103" s="209">
        <v>1205001</v>
      </c>
      <c r="H103" s="527">
        <v>45271</v>
      </c>
      <c r="I103" s="491">
        <f t="shared" si="1"/>
        <v>47463</v>
      </c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37"/>
      <c r="AL103" s="37"/>
      <c r="AM103" s="37"/>
      <c r="AN103" s="37"/>
      <c r="AO103" s="37"/>
      <c r="AP103" s="76" t="s">
        <v>2162</v>
      </c>
      <c r="AQ103" s="37"/>
      <c r="AR103" s="37"/>
      <c r="AS103" s="622"/>
    </row>
    <row r="104" spans="1:45" x14ac:dyDescent="0.25">
      <c r="A104" s="40">
        <v>100</v>
      </c>
      <c r="B104" s="213" t="s">
        <v>2615</v>
      </c>
      <c r="C104" s="42" t="s">
        <v>2208</v>
      </c>
      <c r="D104" s="42" t="s">
        <v>115</v>
      </c>
      <c r="E104" s="208" t="s">
        <v>261</v>
      </c>
      <c r="F104" s="47" t="s">
        <v>2209</v>
      </c>
      <c r="G104" s="209">
        <v>1205001</v>
      </c>
      <c r="H104" s="527">
        <v>45271</v>
      </c>
      <c r="I104" s="491">
        <f t="shared" si="1"/>
        <v>47463</v>
      </c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37"/>
      <c r="AL104" s="37"/>
      <c r="AM104" s="37"/>
      <c r="AN104" s="37"/>
      <c r="AO104" s="37"/>
      <c r="AP104" s="37"/>
      <c r="AQ104" s="76" t="s">
        <v>2162</v>
      </c>
      <c r="AR104" s="37"/>
      <c r="AS104" s="622"/>
    </row>
    <row r="105" spans="1:45" x14ac:dyDescent="0.25">
      <c r="A105" s="28">
        <v>101</v>
      </c>
      <c r="B105" s="213" t="s">
        <v>2619</v>
      </c>
      <c r="C105" s="42" t="s">
        <v>2208</v>
      </c>
      <c r="D105" s="42" t="s">
        <v>115</v>
      </c>
      <c r="E105" s="208" t="s">
        <v>261</v>
      </c>
      <c r="F105" s="47" t="s">
        <v>2209</v>
      </c>
      <c r="G105" s="209">
        <v>1205001</v>
      </c>
      <c r="H105" s="527">
        <v>45271</v>
      </c>
      <c r="I105" s="491">
        <f t="shared" si="1"/>
        <v>47463</v>
      </c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37"/>
      <c r="AL105" s="37"/>
      <c r="AM105" s="37"/>
      <c r="AN105" s="37"/>
      <c r="AO105" s="37"/>
      <c r="AP105" s="37"/>
      <c r="AQ105" s="76" t="s">
        <v>2162</v>
      </c>
      <c r="AR105" s="37"/>
      <c r="AS105" s="622"/>
    </row>
    <row r="106" spans="1:45" x14ac:dyDescent="0.25">
      <c r="A106" s="40">
        <v>102</v>
      </c>
      <c r="B106" s="213" t="s">
        <v>2623</v>
      </c>
      <c r="C106" s="42" t="s">
        <v>2208</v>
      </c>
      <c r="D106" s="42" t="s">
        <v>115</v>
      </c>
      <c r="E106" s="208" t="s">
        <v>261</v>
      </c>
      <c r="F106" s="47" t="s">
        <v>2209</v>
      </c>
      <c r="G106" s="209">
        <v>1205001</v>
      </c>
      <c r="H106" s="527">
        <v>45271</v>
      </c>
      <c r="I106" s="491">
        <f t="shared" si="1"/>
        <v>47463</v>
      </c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37"/>
      <c r="AL106" s="37"/>
      <c r="AM106" s="37"/>
      <c r="AN106" s="37"/>
      <c r="AO106" s="37"/>
      <c r="AP106" s="37"/>
      <c r="AQ106" s="76" t="s">
        <v>2162</v>
      </c>
      <c r="AR106" s="37"/>
      <c r="AS106" s="622"/>
    </row>
    <row r="107" spans="1:45" x14ac:dyDescent="0.25">
      <c r="A107" s="28">
        <v>103</v>
      </c>
      <c r="B107" s="88" t="s">
        <v>2627</v>
      </c>
      <c r="C107" s="42" t="s">
        <v>2208</v>
      </c>
      <c r="D107" s="42" t="s">
        <v>115</v>
      </c>
      <c r="E107" s="208" t="s">
        <v>261</v>
      </c>
      <c r="F107" s="47" t="s">
        <v>2209</v>
      </c>
      <c r="G107" s="209">
        <v>1205001</v>
      </c>
      <c r="H107" s="527">
        <v>45596</v>
      </c>
      <c r="I107" s="491">
        <f t="shared" si="1"/>
        <v>47787</v>
      </c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37"/>
      <c r="AL107" s="37"/>
      <c r="AM107" s="37"/>
      <c r="AN107" s="37"/>
      <c r="AO107" s="37"/>
      <c r="AP107" s="37"/>
      <c r="AQ107" s="37"/>
      <c r="AR107" s="76" t="s">
        <v>2162</v>
      </c>
      <c r="AS107" s="622"/>
    </row>
    <row r="108" spans="1:45" x14ac:dyDescent="0.25">
      <c r="A108" s="40">
        <v>104</v>
      </c>
      <c r="B108" s="88" t="s">
        <v>2571</v>
      </c>
      <c r="C108" s="42" t="s">
        <v>2208</v>
      </c>
      <c r="D108" s="42" t="s">
        <v>115</v>
      </c>
      <c r="E108" s="208" t="s">
        <v>261</v>
      </c>
      <c r="F108" s="47" t="s">
        <v>2209</v>
      </c>
      <c r="G108" s="209">
        <v>1205001</v>
      </c>
      <c r="H108" s="527">
        <v>45625</v>
      </c>
      <c r="I108" s="491">
        <f t="shared" si="1"/>
        <v>47816</v>
      </c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76" t="s">
        <v>2162</v>
      </c>
      <c r="AS108" s="622"/>
    </row>
    <row r="109" spans="1:45" x14ac:dyDescent="0.25">
      <c r="A109" s="28">
        <v>105</v>
      </c>
      <c r="B109" s="88" t="s">
        <v>2631</v>
      </c>
      <c r="C109" s="42" t="s">
        <v>2208</v>
      </c>
      <c r="D109" s="42" t="s">
        <v>115</v>
      </c>
      <c r="E109" s="208" t="s">
        <v>261</v>
      </c>
      <c r="F109" s="47" t="s">
        <v>2209</v>
      </c>
      <c r="G109" s="209">
        <v>1205001</v>
      </c>
      <c r="H109" s="527">
        <v>45625</v>
      </c>
      <c r="I109" s="491">
        <f t="shared" si="1"/>
        <v>47816</v>
      </c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76" t="s">
        <v>2162</v>
      </c>
      <c r="AS109" s="622"/>
    </row>
    <row r="110" spans="1:45" x14ac:dyDescent="0.25">
      <c r="A110" s="40">
        <v>106</v>
      </c>
      <c r="B110" s="88" t="s">
        <v>2637</v>
      </c>
      <c r="C110" s="42" t="s">
        <v>2208</v>
      </c>
      <c r="D110" s="42" t="s">
        <v>115</v>
      </c>
      <c r="E110" s="208" t="s">
        <v>261</v>
      </c>
      <c r="F110" s="47" t="s">
        <v>2209</v>
      </c>
      <c r="G110" s="209">
        <v>1205001</v>
      </c>
      <c r="H110" s="527">
        <v>45625</v>
      </c>
      <c r="I110" s="491">
        <f t="shared" si="1"/>
        <v>47816</v>
      </c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37"/>
      <c r="AL110" s="37"/>
      <c r="AM110" s="37"/>
      <c r="AN110" s="37"/>
      <c r="AO110" s="37"/>
      <c r="AP110" s="37"/>
      <c r="AQ110" s="37"/>
      <c r="AR110" s="37"/>
      <c r="AS110" s="657" t="s">
        <v>2162</v>
      </c>
    </row>
    <row r="111" spans="1:45" ht="19.5" thickBot="1" x14ac:dyDescent="0.3">
      <c r="A111" s="111">
        <v>107</v>
      </c>
      <c r="B111" s="600" t="s">
        <v>2641</v>
      </c>
      <c r="C111" s="90" t="s">
        <v>2208</v>
      </c>
      <c r="D111" s="90" t="s">
        <v>115</v>
      </c>
      <c r="E111" s="545" t="s">
        <v>261</v>
      </c>
      <c r="F111" s="92" t="s">
        <v>2209</v>
      </c>
      <c r="G111" s="241">
        <v>1205001</v>
      </c>
      <c r="H111" s="531">
        <v>45688</v>
      </c>
      <c r="I111" s="493">
        <f t="shared" si="1"/>
        <v>47879</v>
      </c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  <c r="Y111" s="381"/>
      <c r="Z111" s="381"/>
      <c r="AA111" s="381"/>
      <c r="AB111" s="381"/>
      <c r="AC111" s="381"/>
      <c r="AD111" s="381"/>
      <c r="AE111" s="381"/>
      <c r="AF111" s="381"/>
      <c r="AG111" s="381"/>
      <c r="AH111" s="381"/>
      <c r="AI111" s="381"/>
      <c r="AJ111" s="381"/>
      <c r="AK111" s="492"/>
      <c r="AL111" s="492"/>
      <c r="AM111" s="492"/>
      <c r="AN111" s="492"/>
      <c r="AO111" s="492"/>
      <c r="AP111" s="492"/>
      <c r="AQ111" s="492"/>
      <c r="AR111" s="492"/>
      <c r="AS111" s="658" t="s">
        <v>2162</v>
      </c>
    </row>
    <row r="112" spans="1:45" ht="19.5" thickBot="1" x14ac:dyDescent="0.3">
      <c r="A112" s="652"/>
      <c r="B112" s="653"/>
      <c r="C112" s="654"/>
      <c r="D112" s="654"/>
      <c r="E112" s="654"/>
      <c r="F112" s="654"/>
      <c r="G112" s="654"/>
      <c r="H112" s="619"/>
      <c r="I112" s="655"/>
      <c r="J112" s="1134">
        <v>36</v>
      </c>
      <c r="K112" s="1134"/>
      <c r="L112" s="1134"/>
      <c r="M112" s="1134"/>
      <c r="N112" s="1134"/>
      <c r="O112" s="1134"/>
      <c r="P112" s="1134"/>
      <c r="Q112" s="1134"/>
      <c r="R112" s="1134"/>
      <c r="S112" s="1134"/>
      <c r="T112" s="1134"/>
      <c r="U112" s="1134"/>
      <c r="V112" s="1134">
        <v>36</v>
      </c>
      <c r="W112" s="1134"/>
      <c r="X112" s="1134"/>
      <c r="Y112" s="1134"/>
      <c r="Z112" s="1134"/>
      <c r="AA112" s="1134"/>
      <c r="AB112" s="1134"/>
      <c r="AC112" s="1134"/>
      <c r="AD112" s="1134"/>
      <c r="AE112" s="1134"/>
      <c r="AF112" s="1134"/>
      <c r="AG112" s="1134"/>
      <c r="AH112" s="1134">
        <v>35</v>
      </c>
      <c r="AI112" s="1134"/>
      <c r="AJ112" s="1134"/>
      <c r="AK112" s="1134"/>
      <c r="AL112" s="1134"/>
      <c r="AM112" s="1134"/>
      <c r="AN112" s="1134"/>
      <c r="AO112" s="1134"/>
      <c r="AP112" s="1134"/>
      <c r="AQ112" s="1134"/>
      <c r="AR112" s="1134"/>
      <c r="AS112" s="1187"/>
    </row>
  </sheetData>
  <mergeCells count="8">
    <mergeCell ref="J112:U112"/>
    <mergeCell ref="V112:AG112"/>
    <mergeCell ref="AH112:AS112"/>
    <mergeCell ref="D3:G3"/>
    <mergeCell ref="D1:AB1"/>
    <mergeCell ref="J3:U3"/>
    <mergeCell ref="V3:AG3"/>
    <mergeCell ref="AH3:AS3"/>
  </mergeCells>
  <printOptions horizontalCentered="1"/>
  <pageMargins left="0.25" right="0.25" top="0.75" bottom="0.75" header="0.3" footer="0.3"/>
  <pageSetup paperSize="8" scale="60" fitToHeight="0" orientation="landscape" horizontalDpi="300" verticalDpi="300" r:id="rId1"/>
  <headerFooter>
    <oddFooter>&amp;LF-PIK-IT-086-Rev.00&amp;CPage &amp;P of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6FBB-323B-47DF-B9E9-94A02D3DE3C6}">
  <sheetPr>
    <tabColor rgb="FF00B050"/>
    <pageSetUpPr fitToPage="1"/>
  </sheetPr>
  <dimension ref="A1:AD39"/>
  <sheetViews>
    <sheetView showGridLines="0" view="pageBreakPreview" zoomScale="70" zoomScaleNormal="85" zoomScaleSheetLayoutView="70" workbookViewId="0">
      <pane xSplit="4" ySplit="4" topLeftCell="E5" activePane="bottomRight" state="frozen"/>
      <selection pane="topRight" activeCell="K437" sqref="K437"/>
      <selection pane="bottomLeft" activeCell="K437" sqref="K437"/>
      <selection pane="bottomRight" activeCell="A26" sqref="A26:XFD36"/>
    </sheetView>
  </sheetViews>
  <sheetFormatPr defaultColWidth="9.140625" defaultRowHeight="18.75" x14ac:dyDescent="0.25"/>
  <cols>
    <col min="1" max="1" width="3.140625" style="1" customWidth="1"/>
    <col min="2" max="2" width="10.42578125" style="17" customWidth="1"/>
    <col min="3" max="3" width="21" style="116" customWidth="1"/>
    <col min="4" max="4" width="26" style="38" customWidth="1"/>
    <col min="5" max="6" width="25.42578125" style="38" customWidth="1"/>
    <col min="7" max="7" width="60.5703125" style="38" customWidth="1"/>
    <col min="8" max="8" width="16.85546875" style="17" customWidth="1"/>
    <col min="9" max="9" width="24.7109375" style="17" customWidth="1"/>
    <col min="10" max="10" width="24.7109375" style="110" customWidth="1"/>
    <col min="11" max="11" width="17.42578125" style="17" customWidth="1"/>
    <col min="12" max="12" width="21.5703125" style="97" customWidth="1"/>
    <col min="13" max="13" width="19.42578125" style="97" customWidth="1"/>
    <col min="14" max="14" width="18.28515625" style="97" customWidth="1"/>
    <col min="15" max="15" width="37.42578125" style="97" customWidth="1"/>
    <col min="16" max="16" width="26.5703125" style="98" customWidth="1"/>
    <col min="17" max="17" width="31.5703125" style="62" customWidth="1"/>
    <col min="18" max="18" width="12.28515625" style="62" customWidth="1"/>
    <col min="19" max="19" width="17.85546875" style="97" customWidth="1"/>
    <col min="20" max="21" width="17.85546875" style="62" customWidth="1"/>
    <col min="22" max="22" width="20.85546875" style="38" bestFit="1" customWidth="1"/>
    <col min="23" max="23" width="20.85546875" style="38" customWidth="1"/>
    <col min="24" max="26" width="9.140625" style="1"/>
    <col min="27" max="27" width="18.28515625" style="1" customWidth="1"/>
    <col min="28" max="28" width="13.28515625" style="1" customWidth="1"/>
    <col min="29" max="29" width="12.5703125" style="1" customWidth="1"/>
    <col min="30" max="16384" width="9.140625" style="1"/>
  </cols>
  <sheetData>
    <row r="1" spans="1:30" ht="74.25" customHeight="1" thickBot="1" x14ac:dyDescent="0.3">
      <c r="B1" s="2"/>
      <c r="C1" s="244"/>
      <c r="D1" s="3"/>
      <c r="E1" s="1096" t="s">
        <v>2803</v>
      </c>
      <c r="F1" s="1096"/>
      <c r="G1" s="1096"/>
      <c r="H1" s="1096"/>
      <c r="I1" s="1096"/>
      <c r="J1" s="1096"/>
      <c r="K1" s="1096"/>
      <c r="L1" s="1096"/>
      <c r="M1" s="3"/>
      <c r="N1" s="203"/>
      <c r="O1" s="257"/>
      <c r="P1" s="974" t="s">
        <v>1</v>
      </c>
      <c r="Q1" s="974"/>
      <c r="R1" s="974"/>
      <c r="S1" s="974"/>
      <c r="T1" s="974"/>
      <c r="U1" s="975"/>
      <c r="V1" s="1"/>
      <c r="W1" s="1"/>
    </row>
    <row r="2" spans="1:30" ht="18.600000000000001" customHeight="1" x14ac:dyDescent="0.25">
      <c r="B2" s="224" t="s">
        <v>1721</v>
      </c>
      <c r="C2" s="245"/>
      <c r="D2" s="225">
        <f ca="1">TODAY()</f>
        <v>46122</v>
      </c>
      <c r="E2" s="226"/>
      <c r="F2" s="122"/>
      <c r="G2" s="122"/>
      <c r="H2" s="122"/>
      <c r="I2" s="122"/>
      <c r="J2" s="195"/>
      <c r="K2" s="122"/>
      <c r="L2" s="122"/>
      <c r="M2" s="122"/>
      <c r="N2" s="123"/>
      <c r="O2" s="7"/>
      <c r="P2" s="253"/>
      <c r="Q2" s="12"/>
      <c r="R2" s="12"/>
      <c r="S2" s="182"/>
      <c r="T2" s="12"/>
      <c r="U2" s="12"/>
      <c r="V2" s="1"/>
      <c r="W2" s="1"/>
    </row>
    <row r="3" spans="1:30" ht="15" customHeight="1" x14ac:dyDescent="0.25">
      <c r="B3" s="981" t="s">
        <v>4</v>
      </c>
      <c r="C3" s="982"/>
      <c r="D3" s="982"/>
      <c r="E3" s="982"/>
      <c r="F3" s="982"/>
      <c r="G3" s="982"/>
      <c r="H3" s="982"/>
      <c r="I3" s="982"/>
      <c r="J3" s="158"/>
      <c r="K3" s="985" t="s">
        <v>7</v>
      </c>
      <c r="L3" s="985"/>
      <c r="M3" s="985"/>
      <c r="N3" s="227"/>
      <c r="O3" s="258"/>
      <c r="P3" s="254"/>
      <c r="Q3" s="16"/>
      <c r="R3" s="16"/>
      <c r="S3" s="13"/>
      <c r="T3" s="16"/>
      <c r="U3" s="16"/>
      <c r="V3" s="1"/>
      <c r="W3" s="953"/>
    </row>
    <row r="4" spans="1:30" s="17" customFormat="1" ht="32.25" customHeight="1" thickBot="1" x14ac:dyDescent="0.3">
      <c r="B4" s="18" t="s">
        <v>11</v>
      </c>
      <c r="C4" s="246" t="s">
        <v>12</v>
      </c>
      <c r="D4" s="19" t="s">
        <v>13</v>
      </c>
      <c r="E4" s="19" t="s">
        <v>14</v>
      </c>
      <c r="F4" s="19" t="s">
        <v>15</v>
      </c>
      <c r="G4" s="19" t="s">
        <v>16</v>
      </c>
      <c r="H4" s="19" t="s">
        <v>17</v>
      </c>
      <c r="I4" s="20" t="s">
        <v>18</v>
      </c>
      <c r="J4" s="20" t="s">
        <v>1724</v>
      </c>
      <c r="K4" s="21" t="s">
        <v>1725</v>
      </c>
      <c r="L4" s="20" t="s">
        <v>20</v>
      </c>
      <c r="M4" s="20" t="s">
        <v>21</v>
      </c>
      <c r="N4" s="228" t="s">
        <v>8</v>
      </c>
      <c r="O4" s="259" t="s">
        <v>2804</v>
      </c>
      <c r="P4" s="255" t="s">
        <v>24</v>
      </c>
      <c r="Q4" s="14" t="s">
        <v>25</v>
      </c>
      <c r="R4" s="14" t="s">
        <v>26</v>
      </c>
      <c r="S4" s="14" t="s">
        <v>27</v>
      </c>
      <c r="T4" s="15" t="s">
        <v>1729</v>
      </c>
      <c r="U4" s="14" t="s">
        <v>28</v>
      </c>
      <c r="W4" s="953"/>
    </row>
    <row r="5" spans="1:30" s="39" customFormat="1" x14ac:dyDescent="0.25">
      <c r="A5" s="1"/>
      <c r="B5" s="28">
        <v>1</v>
      </c>
      <c r="C5" s="247" t="s">
        <v>2805</v>
      </c>
      <c r="D5" s="229" t="s">
        <v>2806</v>
      </c>
      <c r="E5" s="229" t="s">
        <v>1734</v>
      </c>
      <c r="F5" s="230" t="s">
        <v>261</v>
      </c>
      <c r="G5" s="231" t="s">
        <v>2807</v>
      </c>
      <c r="H5" s="232">
        <v>1205001</v>
      </c>
      <c r="I5" s="232" t="s">
        <v>2808</v>
      </c>
      <c r="J5" s="249" t="s">
        <v>2809</v>
      </c>
      <c r="K5" s="233">
        <v>2016</v>
      </c>
      <c r="L5" s="233">
        <f t="shared" ref="L5:L25" si="0">K5+5</f>
        <v>2021</v>
      </c>
      <c r="M5" s="234">
        <f t="shared" ref="M5:M25" si="1">L5+1</f>
        <v>2022</v>
      </c>
      <c r="N5" s="262" t="s">
        <v>1404</v>
      </c>
      <c r="O5" s="260" t="s">
        <v>2810</v>
      </c>
      <c r="P5" s="256" t="s">
        <v>2811</v>
      </c>
      <c r="Q5" s="12"/>
      <c r="R5" s="72"/>
      <c r="S5" s="182" t="s">
        <v>2812</v>
      </c>
      <c r="T5" s="12"/>
      <c r="U5" s="75" t="s">
        <v>2813</v>
      </c>
      <c r="V5" s="61"/>
      <c r="W5" s="62"/>
      <c r="X5" s="1"/>
      <c r="Y5" s="1"/>
      <c r="Z5" s="1"/>
      <c r="AA5" s="1"/>
      <c r="AB5" s="1"/>
      <c r="AC5" s="1"/>
      <c r="AD5" s="1"/>
    </row>
    <row r="6" spans="1:30" s="39" customFormat="1" x14ac:dyDescent="0.25">
      <c r="A6" s="1"/>
      <c r="B6" s="40">
        <v>2</v>
      </c>
      <c r="C6" s="53" t="s">
        <v>2814</v>
      </c>
      <c r="D6" s="42" t="s">
        <v>2815</v>
      </c>
      <c r="E6" s="42" t="s">
        <v>1734</v>
      </c>
      <c r="F6" s="44" t="s">
        <v>261</v>
      </c>
      <c r="G6" s="59" t="s">
        <v>2816</v>
      </c>
      <c r="H6" s="209">
        <v>1205001</v>
      </c>
      <c r="I6" s="209" t="s">
        <v>2817</v>
      </c>
      <c r="J6" s="221" t="s">
        <v>2818</v>
      </c>
      <c r="K6" s="47">
        <v>2025</v>
      </c>
      <c r="L6" s="47">
        <f t="shared" si="0"/>
        <v>2030</v>
      </c>
      <c r="M6" s="48">
        <f t="shared" si="1"/>
        <v>2031</v>
      </c>
      <c r="N6" s="263" t="s">
        <v>1404</v>
      </c>
      <c r="O6" s="261" t="s">
        <v>2819</v>
      </c>
      <c r="P6" s="256" t="s">
        <v>2811</v>
      </c>
      <c r="Q6" s="56" t="s">
        <v>2820</v>
      </c>
      <c r="R6" s="72"/>
      <c r="S6" s="252" t="s">
        <v>2812</v>
      </c>
      <c r="T6" s="235">
        <v>541673904</v>
      </c>
      <c r="U6" s="75" t="s">
        <v>2813</v>
      </c>
      <c r="W6" s="62"/>
      <c r="X6" s="1"/>
      <c r="Y6" s="1"/>
      <c r="Z6" s="1"/>
      <c r="AA6" s="1"/>
      <c r="AB6" s="1"/>
      <c r="AC6" s="1"/>
      <c r="AD6" s="1"/>
    </row>
    <row r="7" spans="1:30" s="39" customFormat="1" x14ac:dyDescent="0.25">
      <c r="A7" s="1"/>
      <c r="B7" s="40">
        <v>3</v>
      </c>
      <c r="C7" s="53" t="s">
        <v>2821</v>
      </c>
      <c r="D7" s="42" t="s">
        <v>2815</v>
      </c>
      <c r="E7" s="42" t="s">
        <v>1734</v>
      </c>
      <c r="F7" s="44" t="s">
        <v>261</v>
      </c>
      <c r="G7" s="59" t="s">
        <v>2822</v>
      </c>
      <c r="H7" s="209">
        <v>1205001</v>
      </c>
      <c r="I7" s="209" t="s">
        <v>2823</v>
      </c>
      <c r="J7" s="221" t="s">
        <v>2824</v>
      </c>
      <c r="K7" s="47">
        <v>2025</v>
      </c>
      <c r="L7" s="47">
        <f t="shared" si="0"/>
        <v>2030</v>
      </c>
      <c r="M7" s="48">
        <f t="shared" si="1"/>
        <v>2031</v>
      </c>
      <c r="N7" s="263" t="s">
        <v>1404</v>
      </c>
      <c r="O7" s="261" t="s">
        <v>2825</v>
      </c>
      <c r="P7" s="256" t="s">
        <v>2811</v>
      </c>
      <c r="Q7" s="56" t="s">
        <v>2820</v>
      </c>
      <c r="R7" s="78"/>
      <c r="S7" s="252" t="s">
        <v>2812</v>
      </c>
      <c r="T7" s="58">
        <v>541673885</v>
      </c>
      <c r="U7" s="75" t="s">
        <v>2813</v>
      </c>
      <c r="W7" s="38"/>
      <c r="X7" s="1"/>
      <c r="Y7" s="1"/>
      <c r="Z7" s="1"/>
      <c r="AA7" s="1"/>
      <c r="AB7" s="1"/>
      <c r="AC7" s="1"/>
      <c r="AD7" s="1"/>
    </row>
    <row r="8" spans="1:30" s="39" customFormat="1" x14ac:dyDescent="0.25">
      <c r="A8" s="1"/>
      <c r="B8" s="40">
        <v>4</v>
      </c>
      <c r="C8" s="54" t="s">
        <v>375</v>
      </c>
      <c r="D8" s="42" t="s">
        <v>2815</v>
      </c>
      <c r="E8" s="42" t="s">
        <v>1734</v>
      </c>
      <c r="F8" s="44" t="s">
        <v>261</v>
      </c>
      <c r="G8" s="46" t="s">
        <v>2826</v>
      </c>
      <c r="H8" s="209">
        <v>1205001</v>
      </c>
      <c r="I8" s="209" t="s">
        <v>2827</v>
      </c>
      <c r="J8" s="221" t="s">
        <v>2828</v>
      </c>
      <c r="K8" s="47">
        <v>2016</v>
      </c>
      <c r="L8" s="47">
        <f t="shared" si="0"/>
        <v>2021</v>
      </c>
      <c r="M8" s="48">
        <f t="shared" si="1"/>
        <v>2022</v>
      </c>
      <c r="N8" s="263" t="s">
        <v>1404</v>
      </c>
      <c r="O8" s="261" t="s">
        <v>32</v>
      </c>
      <c r="P8" s="256" t="s">
        <v>2811</v>
      </c>
      <c r="Q8" s="56" t="s">
        <v>2829</v>
      </c>
      <c r="R8" s="72"/>
      <c r="S8" s="252" t="s">
        <v>2812</v>
      </c>
      <c r="T8" s="58"/>
      <c r="U8" s="75" t="s">
        <v>2813</v>
      </c>
      <c r="W8" s="38"/>
      <c r="X8" s="1"/>
      <c r="Y8" s="1"/>
      <c r="Z8" s="1"/>
      <c r="AA8" s="1"/>
      <c r="AB8" s="1"/>
      <c r="AC8" s="1"/>
      <c r="AD8" s="1"/>
    </row>
    <row r="9" spans="1:30" s="39" customFormat="1" x14ac:dyDescent="0.25">
      <c r="A9" s="1"/>
      <c r="B9" s="40">
        <v>5</v>
      </c>
      <c r="C9" s="54" t="s">
        <v>375</v>
      </c>
      <c r="D9" s="42" t="s">
        <v>2815</v>
      </c>
      <c r="E9" s="42" t="s">
        <v>1734</v>
      </c>
      <c r="F9" s="44" t="s">
        <v>261</v>
      </c>
      <c r="G9" s="45" t="s">
        <v>2830</v>
      </c>
      <c r="H9" s="209">
        <v>1205001</v>
      </c>
      <c r="I9" s="209" t="s">
        <v>2831</v>
      </c>
      <c r="J9" s="221" t="s">
        <v>2832</v>
      </c>
      <c r="K9" s="47">
        <v>2016</v>
      </c>
      <c r="L9" s="47">
        <f t="shared" si="0"/>
        <v>2021</v>
      </c>
      <c r="M9" s="48">
        <f t="shared" si="1"/>
        <v>2022</v>
      </c>
      <c r="N9" s="263" t="s">
        <v>1404</v>
      </c>
      <c r="O9" s="261" t="s">
        <v>32</v>
      </c>
      <c r="P9" s="256" t="s">
        <v>2811</v>
      </c>
      <c r="Q9" s="236" t="s">
        <v>2833</v>
      </c>
      <c r="R9" s="72"/>
      <c r="S9" s="252" t="s">
        <v>2812</v>
      </c>
      <c r="T9" s="58"/>
      <c r="U9" s="75" t="s">
        <v>2813</v>
      </c>
      <c r="W9" s="38"/>
      <c r="X9" s="1"/>
      <c r="Y9" s="1"/>
      <c r="Z9" s="1"/>
      <c r="AA9" s="1"/>
      <c r="AB9" s="1"/>
      <c r="AC9" s="1"/>
      <c r="AD9" s="1"/>
    </row>
    <row r="10" spans="1:30" s="39" customFormat="1" ht="21" customHeight="1" x14ac:dyDescent="0.25">
      <c r="A10" s="1"/>
      <c r="B10" s="40">
        <v>6</v>
      </c>
      <c r="C10" s="53" t="s">
        <v>2834</v>
      </c>
      <c r="D10" s="42" t="s">
        <v>2815</v>
      </c>
      <c r="E10" s="42" t="s">
        <v>1734</v>
      </c>
      <c r="F10" s="44" t="s">
        <v>261</v>
      </c>
      <c r="G10" s="59" t="s">
        <v>2835</v>
      </c>
      <c r="H10" s="209">
        <v>1205001</v>
      </c>
      <c r="I10" s="209" t="s">
        <v>2836</v>
      </c>
      <c r="J10" s="221" t="s">
        <v>2837</v>
      </c>
      <c r="K10" s="47">
        <v>2025</v>
      </c>
      <c r="L10" s="47">
        <f t="shared" si="0"/>
        <v>2030</v>
      </c>
      <c r="M10" s="48">
        <f t="shared" si="1"/>
        <v>2031</v>
      </c>
      <c r="N10" s="263" t="s">
        <v>1404</v>
      </c>
      <c r="O10" s="261" t="s">
        <v>2838</v>
      </c>
      <c r="P10" s="256" t="s">
        <v>2811</v>
      </c>
      <c r="Q10" s="56" t="s">
        <v>2820</v>
      </c>
      <c r="R10" s="72"/>
      <c r="S10" s="252" t="s">
        <v>2812</v>
      </c>
      <c r="T10" s="58">
        <v>541673906</v>
      </c>
      <c r="U10" s="75" t="s">
        <v>2813</v>
      </c>
      <c r="W10" s="38"/>
      <c r="X10" s="1"/>
      <c r="Y10" s="1"/>
      <c r="Z10" s="1"/>
      <c r="AA10" s="1"/>
      <c r="AB10" s="1"/>
      <c r="AC10" s="1"/>
      <c r="AD10" s="1"/>
    </row>
    <row r="11" spans="1:30" s="39" customFormat="1" x14ac:dyDescent="0.25">
      <c r="A11" s="1"/>
      <c r="B11" s="40">
        <v>7</v>
      </c>
      <c r="C11" s="54" t="s">
        <v>375</v>
      </c>
      <c r="D11" s="42" t="s">
        <v>2815</v>
      </c>
      <c r="E11" s="42" t="s">
        <v>1734</v>
      </c>
      <c r="F11" s="44" t="s">
        <v>261</v>
      </c>
      <c r="G11" s="46" t="s">
        <v>2839</v>
      </c>
      <c r="H11" s="209">
        <v>1205001</v>
      </c>
      <c r="I11" s="209" t="s">
        <v>2840</v>
      </c>
      <c r="J11" s="221" t="s">
        <v>2841</v>
      </c>
      <c r="K11" s="47">
        <v>2019</v>
      </c>
      <c r="L11" s="47">
        <f t="shared" si="0"/>
        <v>2024</v>
      </c>
      <c r="M11" s="48">
        <f t="shared" si="1"/>
        <v>2025</v>
      </c>
      <c r="N11" s="263" t="s">
        <v>1404</v>
      </c>
      <c r="O11" s="261" t="s">
        <v>32</v>
      </c>
      <c r="P11" s="256" t="s">
        <v>2811</v>
      </c>
      <c r="Q11" s="56" t="s">
        <v>2829</v>
      </c>
      <c r="R11" s="72"/>
      <c r="S11" s="252" t="s">
        <v>2812</v>
      </c>
      <c r="T11" s="58"/>
      <c r="U11" s="75" t="s">
        <v>2813</v>
      </c>
      <c r="W11" s="38"/>
      <c r="X11" s="1"/>
      <c r="Y11" s="1"/>
      <c r="Z11" s="1"/>
      <c r="AA11" s="1"/>
      <c r="AB11" s="1"/>
      <c r="AC11" s="1"/>
      <c r="AD11" s="1"/>
    </row>
    <row r="12" spans="1:30" s="39" customFormat="1" x14ac:dyDescent="0.25">
      <c r="A12" s="1"/>
      <c r="B12" s="40">
        <v>8</v>
      </c>
      <c r="C12" s="54" t="s">
        <v>375</v>
      </c>
      <c r="D12" s="42" t="s">
        <v>2815</v>
      </c>
      <c r="E12" s="42" t="s">
        <v>1734</v>
      </c>
      <c r="F12" s="44" t="s">
        <v>261</v>
      </c>
      <c r="G12" s="46" t="s">
        <v>2842</v>
      </c>
      <c r="H12" s="209">
        <v>1205001</v>
      </c>
      <c r="I12" s="209" t="s">
        <v>2843</v>
      </c>
      <c r="J12" s="221" t="s">
        <v>2844</v>
      </c>
      <c r="K12" s="47">
        <v>2019</v>
      </c>
      <c r="L12" s="47">
        <f t="shared" si="0"/>
        <v>2024</v>
      </c>
      <c r="M12" s="48">
        <f t="shared" si="1"/>
        <v>2025</v>
      </c>
      <c r="N12" s="263" t="s">
        <v>1404</v>
      </c>
      <c r="O12" s="261" t="s">
        <v>32</v>
      </c>
      <c r="P12" s="256" t="s">
        <v>2811</v>
      </c>
      <c r="Q12" s="56" t="s">
        <v>2829</v>
      </c>
      <c r="R12" s="72"/>
      <c r="S12" s="252" t="s">
        <v>2812</v>
      </c>
      <c r="T12" s="58"/>
      <c r="U12" s="75" t="s">
        <v>2813</v>
      </c>
      <c r="W12" s="38"/>
      <c r="X12" s="1"/>
      <c r="Y12" s="1"/>
      <c r="Z12" s="1"/>
      <c r="AA12" s="1"/>
      <c r="AB12" s="1"/>
      <c r="AC12" s="1"/>
      <c r="AD12" s="1"/>
    </row>
    <row r="13" spans="1:30" s="39" customFormat="1" x14ac:dyDescent="0.25">
      <c r="A13" s="1"/>
      <c r="B13" s="40">
        <v>9</v>
      </c>
      <c r="C13" s="54" t="s">
        <v>375</v>
      </c>
      <c r="D13" s="42" t="s">
        <v>2815</v>
      </c>
      <c r="E13" s="42" t="s">
        <v>1734</v>
      </c>
      <c r="F13" s="44" t="s">
        <v>261</v>
      </c>
      <c r="G13" s="46" t="s">
        <v>2845</v>
      </c>
      <c r="H13" s="209">
        <v>1205001</v>
      </c>
      <c r="I13" s="209" t="s">
        <v>2846</v>
      </c>
      <c r="J13" s="221" t="s">
        <v>2847</v>
      </c>
      <c r="K13" s="47">
        <v>2019</v>
      </c>
      <c r="L13" s="47">
        <f t="shared" si="0"/>
        <v>2024</v>
      </c>
      <c r="M13" s="48">
        <f t="shared" si="1"/>
        <v>2025</v>
      </c>
      <c r="N13" s="263" t="s">
        <v>1404</v>
      </c>
      <c r="O13" s="261" t="s">
        <v>32</v>
      </c>
      <c r="P13" s="256" t="s">
        <v>2811</v>
      </c>
      <c r="Q13" s="56" t="s">
        <v>2829</v>
      </c>
      <c r="R13" s="72"/>
      <c r="S13" s="252" t="s">
        <v>2812</v>
      </c>
      <c r="T13" s="58"/>
      <c r="U13" s="75" t="s">
        <v>2813</v>
      </c>
      <c r="W13" s="38"/>
      <c r="X13" s="1"/>
      <c r="Y13" s="1"/>
      <c r="Z13" s="1"/>
      <c r="AA13" s="1"/>
      <c r="AB13" s="1"/>
      <c r="AC13" s="1"/>
      <c r="AD13" s="1"/>
    </row>
    <row r="14" spans="1:30" s="39" customFormat="1" x14ac:dyDescent="0.25">
      <c r="A14" s="1"/>
      <c r="B14" s="40">
        <v>10</v>
      </c>
      <c r="C14" s="53" t="s">
        <v>2848</v>
      </c>
      <c r="D14" s="42" t="s">
        <v>2815</v>
      </c>
      <c r="E14" s="42" t="s">
        <v>1734</v>
      </c>
      <c r="F14" s="44" t="s">
        <v>261</v>
      </c>
      <c r="G14" s="46" t="s">
        <v>2849</v>
      </c>
      <c r="H14" s="209">
        <v>1205001</v>
      </c>
      <c r="I14" s="209" t="s">
        <v>2850</v>
      </c>
      <c r="J14" s="221" t="s">
        <v>2851</v>
      </c>
      <c r="K14" s="47">
        <v>2025</v>
      </c>
      <c r="L14" s="47">
        <f t="shared" si="0"/>
        <v>2030</v>
      </c>
      <c r="M14" s="48">
        <f t="shared" si="1"/>
        <v>2031</v>
      </c>
      <c r="N14" s="263" t="s">
        <v>1404</v>
      </c>
      <c r="O14" s="261" t="s">
        <v>2852</v>
      </c>
      <c r="P14" s="256" t="s">
        <v>2811</v>
      </c>
      <c r="Q14" s="56" t="s">
        <v>2853</v>
      </c>
      <c r="R14" s="72"/>
      <c r="S14" s="252" t="s">
        <v>2812</v>
      </c>
      <c r="T14" s="58">
        <v>541673907</v>
      </c>
      <c r="U14" s="75" t="s">
        <v>2813</v>
      </c>
      <c r="W14" s="38"/>
      <c r="X14" s="1"/>
      <c r="Y14" s="1"/>
      <c r="Z14" s="1"/>
      <c r="AA14" s="1"/>
      <c r="AB14" s="1"/>
      <c r="AC14" s="1"/>
      <c r="AD14" s="1"/>
    </row>
    <row r="15" spans="1:30" s="39" customFormat="1" x14ac:dyDescent="0.25">
      <c r="A15" s="1"/>
      <c r="B15" s="40">
        <v>11</v>
      </c>
      <c r="C15" s="59" t="s">
        <v>2854</v>
      </c>
      <c r="D15" s="42" t="s">
        <v>2815</v>
      </c>
      <c r="E15" s="42" t="s">
        <v>1734</v>
      </c>
      <c r="F15" s="44" t="s">
        <v>261</v>
      </c>
      <c r="G15" s="46" t="s">
        <v>2855</v>
      </c>
      <c r="H15" s="209">
        <v>1205001</v>
      </c>
      <c r="I15" s="209" t="s">
        <v>2856</v>
      </c>
      <c r="J15" s="221" t="s">
        <v>2857</v>
      </c>
      <c r="K15" s="47">
        <v>2025</v>
      </c>
      <c r="L15" s="47">
        <f t="shared" si="0"/>
        <v>2030</v>
      </c>
      <c r="M15" s="48">
        <f t="shared" si="1"/>
        <v>2031</v>
      </c>
      <c r="N15" s="263" t="s">
        <v>1404</v>
      </c>
      <c r="O15" s="261" t="s">
        <v>2858</v>
      </c>
      <c r="P15" s="256" t="s">
        <v>2811</v>
      </c>
      <c r="Q15" s="56" t="s">
        <v>2853</v>
      </c>
      <c r="R15" s="72"/>
      <c r="S15" s="252" t="s">
        <v>2812</v>
      </c>
      <c r="T15" s="58">
        <v>541673900</v>
      </c>
      <c r="U15" s="75" t="s">
        <v>2813</v>
      </c>
      <c r="W15" s="38"/>
      <c r="X15" s="1"/>
      <c r="Y15" s="1"/>
      <c r="Z15" s="1"/>
      <c r="AA15" s="1"/>
      <c r="AB15" s="1"/>
      <c r="AC15" s="1"/>
      <c r="AD15" s="1"/>
    </row>
    <row r="16" spans="1:30" s="39" customFormat="1" x14ac:dyDescent="0.25">
      <c r="A16" s="1"/>
      <c r="B16" s="40">
        <v>12</v>
      </c>
      <c r="C16" s="59" t="s">
        <v>2859</v>
      </c>
      <c r="D16" s="42" t="s">
        <v>2806</v>
      </c>
      <c r="E16" s="42" t="s">
        <v>1734</v>
      </c>
      <c r="F16" s="44" t="s">
        <v>261</v>
      </c>
      <c r="G16" s="46" t="s">
        <v>2860</v>
      </c>
      <c r="H16" s="209">
        <v>1205001</v>
      </c>
      <c r="I16" s="209" t="s">
        <v>2861</v>
      </c>
      <c r="J16" s="221" t="s">
        <v>2862</v>
      </c>
      <c r="K16" s="47">
        <v>2020</v>
      </c>
      <c r="L16" s="47">
        <f t="shared" si="0"/>
        <v>2025</v>
      </c>
      <c r="M16" s="48">
        <f t="shared" si="1"/>
        <v>2026</v>
      </c>
      <c r="N16" s="263" t="s">
        <v>1404</v>
      </c>
      <c r="O16" s="261" t="s">
        <v>32</v>
      </c>
      <c r="P16" s="256" t="s">
        <v>2811</v>
      </c>
      <c r="Q16" s="37"/>
      <c r="R16" s="72"/>
      <c r="S16" s="252" t="s">
        <v>2812</v>
      </c>
      <c r="T16" s="58"/>
      <c r="U16" s="75" t="s">
        <v>2813</v>
      </c>
      <c r="W16" s="38"/>
      <c r="X16" s="1"/>
      <c r="Y16" s="1"/>
      <c r="Z16" s="1"/>
      <c r="AA16" s="1"/>
      <c r="AB16" s="1"/>
      <c r="AC16" s="1"/>
      <c r="AD16" s="1"/>
    </row>
    <row r="17" spans="1:30" s="39" customFormat="1" x14ac:dyDescent="0.25">
      <c r="A17" s="1"/>
      <c r="B17" s="40">
        <v>13</v>
      </c>
      <c r="C17" s="59" t="s">
        <v>2859</v>
      </c>
      <c r="D17" s="42" t="s">
        <v>2806</v>
      </c>
      <c r="E17" s="42" t="s">
        <v>1734</v>
      </c>
      <c r="F17" s="44" t="s">
        <v>261</v>
      </c>
      <c r="G17" s="46" t="s">
        <v>2863</v>
      </c>
      <c r="H17" s="209">
        <v>1205001</v>
      </c>
      <c r="I17" s="209" t="s">
        <v>2864</v>
      </c>
      <c r="J17" s="221" t="s">
        <v>2865</v>
      </c>
      <c r="K17" s="47">
        <v>2020</v>
      </c>
      <c r="L17" s="47">
        <f t="shared" si="0"/>
        <v>2025</v>
      </c>
      <c r="M17" s="48">
        <f t="shared" si="1"/>
        <v>2026</v>
      </c>
      <c r="N17" s="263" t="s">
        <v>1404</v>
      </c>
      <c r="O17" s="261" t="s">
        <v>32</v>
      </c>
      <c r="P17" s="256" t="s">
        <v>2811</v>
      </c>
      <c r="Q17" s="37"/>
      <c r="R17" s="72"/>
      <c r="S17" s="252" t="s">
        <v>2812</v>
      </c>
      <c r="T17" s="58"/>
      <c r="U17" s="75" t="s">
        <v>2813</v>
      </c>
      <c r="W17" s="38"/>
      <c r="X17" s="1"/>
      <c r="Y17" s="1"/>
      <c r="Z17" s="1"/>
      <c r="AA17" s="1"/>
      <c r="AB17" s="1"/>
      <c r="AC17" s="1"/>
      <c r="AD17" s="1"/>
    </row>
    <row r="18" spans="1:30" s="39" customFormat="1" x14ac:dyDescent="0.25">
      <c r="A18" s="1"/>
      <c r="B18" s="40">
        <v>14</v>
      </c>
      <c r="C18" s="59" t="s">
        <v>2866</v>
      </c>
      <c r="D18" s="42" t="s">
        <v>2815</v>
      </c>
      <c r="E18" s="42" t="s">
        <v>1734</v>
      </c>
      <c r="F18" s="44" t="s">
        <v>261</v>
      </c>
      <c r="G18" s="46" t="s">
        <v>2867</v>
      </c>
      <c r="H18" s="209">
        <v>1205001</v>
      </c>
      <c r="I18" s="209" t="s">
        <v>2868</v>
      </c>
      <c r="J18" s="221" t="s">
        <v>2869</v>
      </c>
      <c r="K18" s="47">
        <v>2023</v>
      </c>
      <c r="L18" s="47">
        <f t="shared" si="0"/>
        <v>2028</v>
      </c>
      <c r="M18" s="48">
        <f t="shared" si="1"/>
        <v>2029</v>
      </c>
      <c r="N18" s="263" t="s">
        <v>1404</v>
      </c>
      <c r="O18" s="261" t="s">
        <v>32</v>
      </c>
      <c r="P18" s="256" t="s">
        <v>2811</v>
      </c>
      <c r="Q18" s="37"/>
      <c r="R18" s="12"/>
      <c r="S18" s="252" t="s">
        <v>2812</v>
      </c>
      <c r="T18" s="58"/>
      <c r="U18" s="75" t="s">
        <v>2813</v>
      </c>
      <c r="W18" s="38"/>
      <c r="X18" s="1"/>
      <c r="Y18" s="1"/>
      <c r="Z18" s="1"/>
      <c r="AA18" s="1"/>
      <c r="AB18" s="1"/>
      <c r="AC18" s="1"/>
      <c r="AD18" s="1"/>
    </row>
    <row r="19" spans="1:30" s="39" customFormat="1" x14ac:dyDescent="0.25">
      <c r="A19" s="1"/>
      <c r="B19" s="40">
        <v>15</v>
      </c>
      <c r="C19" s="59" t="s">
        <v>2870</v>
      </c>
      <c r="D19" s="42" t="s">
        <v>2815</v>
      </c>
      <c r="E19" s="42" t="s">
        <v>1734</v>
      </c>
      <c r="F19" s="44" t="s">
        <v>261</v>
      </c>
      <c r="G19" s="46" t="s">
        <v>2871</v>
      </c>
      <c r="H19" s="209">
        <v>1205001</v>
      </c>
      <c r="I19" s="209" t="s">
        <v>2872</v>
      </c>
      <c r="J19" s="221" t="s">
        <v>2873</v>
      </c>
      <c r="K19" s="47">
        <v>2023</v>
      </c>
      <c r="L19" s="47">
        <f t="shared" si="0"/>
        <v>2028</v>
      </c>
      <c r="M19" s="48">
        <f t="shared" si="1"/>
        <v>2029</v>
      </c>
      <c r="N19" s="263" t="s">
        <v>1404</v>
      </c>
      <c r="O19" s="261" t="s">
        <v>32</v>
      </c>
      <c r="P19" s="256" t="s">
        <v>2811</v>
      </c>
      <c r="Q19" s="12"/>
      <c r="R19" s="72"/>
      <c r="S19" s="252" t="s">
        <v>2812</v>
      </c>
      <c r="T19" s="58"/>
      <c r="U19" s="75" t="s">
        <v>2813</v>
      </c>
      <c r="W19" s="38"/>
      <c r="X19" s="1"/>
      <c r="Y19" s="1"/>
      <c r="Z19" s="1"/>
      <c r="AA19" s="1"/>
      <c r="AB19" s="1"/>
      <c r="AC19" s="1"/>
      <c r="AD19" s="1"/>
    </row>
    <row r="20" spans="1:30" s="39" customFormat="1" x14ac:dyDescent="0.25">
      <c r="A20" s="1"/>
      <c r="B20" s="40">
        <v>16</v>
      </c>
      <c r="C20" s="59" t="s">
        <v>2874</v>
      </c>
      <c r="D20" s="42" t="s">
        <v>2815</v>
      </c>
      <c r="E20" s="42" t="s">
        <v>1734</v>
      </c>
      <c r="F20" s="44" t="s">
        <v>261</v>
      </c>
      <c r="G20" s="46" t="s">
        <v>2875</v>
      </c>
      <c r="H20" s="209">
        <v>1205001</v>
      </c>
      <c r="I20" s="209" t="s">
        <v>2876</v>
      </c>
      <c r="J20" s="221" t="s">
        <v>2877</v>
      </c>
      <c r="K20" s="47">
        <v>2025</v>
      </c>
      <c r="L20" s="47">
        <f t="shared" si="0"/>
        <v>2030</v>
      </c>
      <c r="M20" s="48">
        <f t="shared" si="1"/>
        <v>2031</v>
      </c>
      <c r="N20" s="263" t="s">
        <v>1404</v>
      </c>
      <c r="O20" s="261" t="s">
        <v>2878</v>
      </c>
      <c r="P20" s="256" t="s">
        <v>2811</v>
      </c>
      <c r="Q20" s="56" t="s">
        <v>2853</v>
      </c>
      <c r="R20" s="72"/>
      <c r="S20" s="252" t="s">
        <v>2812</v>
      </c>
      <c r="T20" s="58">
        <v>541673902</v>
      </c>
      <c r="U20" s="75" t="s">
        <v>2813</v>
      </c>
      <c r="W20" s="38"/>
      <c r="X20" s="1"/>
      <c r="Y20" s="1"/>
      <c r="Z20" s="1"/>
      <c r="AA20" s="1"/>
      <c r="AB20" s="1"/>
      <c r="AC20" s="1"/>
      <c r="AD20" s="1"/>
    </row>
    <row r="21" spans="1:30" s="39" customFormat="1" x14ac:dyDescent="0.25">
      <c r="A21" s="1"/>
      <c r="B21" s="40"/>
      <c r="C21" s="53" t="s">
        <v>2879</v>
      </c>
      <c r="D21" s="237"/>
      <c r="E21" s="42" t="s">
        <v>1734</v>
      </c>
      <c r="F21" s="44" t="s">
        <v>261</v>
      </c>
      <c r="G21" s="59" t="s">
        <v>2880</v>
      </c>
      <c r="H21" s="209">
        <v>1205001</v>
      </c>
      <c r="I21" s="238"/>
      <c r="J21" s="250"/>
      <c r="K21" s="47">
        <v>2023</v>
      </c>
      <c r="L21" s="47">
        <f t="shared" si="0"/>
        <v>2028</v>
      </c>
      <c r="M21" s="48">
        <f t="shared" si="1"/>
        <v>2029</v>
      </c>
      <c r="N21" s="263" t="s">
        <v>1404</v>
      </c>
      <c r="O21" s="261"/>
      <c r="P21" s="256"/>
      <c r="Q21" s="12"/>
      <c r="R21" s="72"/>
      <c r="S21" s="252"/>
      <c r="T21" s="58"/>
      <c r="U21" s="75" t="s">
        <v>2813</v>
      </c>
      <c r="W21" s="38"/>
      <c r="X21" s="1"/>
      <c r="Y21" s="1"/>
      <c r="Z21" s="1"/>
      <c r="AA21" s="1"/>
      <c r="AB21" s="1"/>
      <c r="AC21" s="1"/>
      <c r="AD21" s="1"/>
    </row>
    <row r="22" spans="1:30" s="39" customFormat="1" x14ac:dyDescent="0.25">
      <c r="A22" s="1"/>
      <c r="B22" s="40">
        <v>17</v>
      </c>
      <c r="C22" s="53" t="s">
        <v>32</v>
      </c>
      <c r="D22" s="42" t="s">
        <v>2881</v>
      </c>
      <c r="E22" s="42" t="s">
        <v>1734</v>
      </c>
      <c r="F22" s="44" t="s">
        <v>261</v>
      </c>
      <c r="G22" s="59" t="s">
        <v>2882</v>
      </c>
      <c r="H22" s="209">
        <v>1205001</v>
      </c>
      <c r="I22" s="209" t="s">
        <v>2883</v>
      </c>
      <c r="J22" s="221" t="s">
        <v>307</v>
      </c>
      <c r="K22" s="47">
        <v>2023</v>
      </c>
      <c r="L22" s="47">
        <f t="shared" si="0"/>
        <v>2028</v>
      </c>
      <c r="M22" s="48">
        <f t="shared" si="1"/>
        <v>2029</v>
      </c>
      <c r="N22" s="263" t="s">
        <v>1404</v>
      </c>
      <c r="O22" s="261" t="s">
        <v>32</v>
      </c>
      <c r="P22" s="256" t="s">
        <v>2811</v>
      </c>
      <c r="Q22" s="12"/>
      <c r="R22" s="72"/>
      <c r="S22" s="252" t="s">
        <v>2812</v>
      </c>
      <c r="T22" s="58"/>
      <c r="U22" s="75" t="s">
        <v>2813</v>
      </c>
      <c r="W22" s="38"/>
      <c r="X22" s="1"/>
      <c r="Y22" s="1"/>
      <c r="Z22" s="1"/>
      <c r="AA22" s="1"/>
      <c r="AB22" s="1"/>
      <c r="AC22" s="1"/>
      <c r="AD22" s="1"/>
    </row>
    <row r="23" spans="1:30" s="39" customFormat="1" x14ac:dyDescent="0.25">
      <c r="A23" s="1"/>
      <c r="B23" s="40">
        <v>18</v>
      </c>
      <c r="C23" s="42" t="s">
        <v>2884</v>
      </c>
      <c r="D23" s="42" t="s">
        <v>2815</v>
      </c>
      <c r="E23" s="42" t="s">
        <v>1734</v>
      </c>
      <c r="F23" s="44" t="s">
        <v>261</v>
      </c>
      <c r="G23" s="63" t="s">
        <v>2885</v>
      </c>
      <c r="H23" s="209">
        <v>1205001</v>
      </c>
      <c r="I23" s="209" t="s">
        <v>2886</v>
      </c>
      <c r="J23" s="221" t="s">
        <v>2887</v>
      </c>
      <c r="K23" s="47">
        <v>2024</v>
      </c>
      <c r="L23" s="47">
        <f t="shared" si="0"/>
        <v>2029</v>
      </c>
      <c r="M23" s="48">
        <f t="shared" si="1"/>
        <v>2030</v>
      </c>
      <c r="N23" s="263" t="s">
        <v>1404</v>
      </c>
      <c r="O23" s="261" t="s">
        <v>32</v>
      </c>
      <c r="P23" s="256" t="s">
        <v>2811</v>
      </c>
      <c r="Q23" s="12" t="s">
        <v>2888</v>
      </c>
      <c r="R23" s="239">
        <v>45689</v>
      </c>
      <c r="S23" s="252" t="s">
        <v>2812</v>
      </c>
      <c r="T23" s="58"/>
      <c r="U23" s="75" t="s">
        <v>2813</v>
      </c>
      <c r="W23" s="38"/>
      <c r="X23" s="1"/>
      <c r="Y23" s="1"/>
      <c r="Z23" s="1"/>
      <c r="AA23" s="1"/>
      <c r="AB23" s="1"/>
      <c r="AC23" s="1"/>
      <c r="AD23" s="1"/>
    </row>
    <row r="24" spans="1:30" s="39" customFormat="1" x14ac:dyDescent="0.25">
      <c r="A24" s="1"/>
      <c r="B24" s="40">
        <v>19</v>
      </c>
      <c r="C24" s="54" t="s">
        <v>375</v>
      </c>
      <c r="D24" s="42" t="s">
        <v>2815</v>
      </c>
      <c r="E24" s="42" t="s">
        <v>1734</v>
      </c>
      <c r="F24" s="44" t="s">
        <v>261</v>
      </c>
      <c r="G24" s="46" t="s">
        <v>2889</v>
      </c>
      <c r="H24" s="209">
        <v>1205001</v>
      </c>
      <c r="I24" s="209" t="s">
        <v>2890</v>
      </c>
      <c r="J24" s="221" t="s">
        <v>2891</v>
      </c>
      <c r="K24" s="47">
        <v>2025</v>
      </c>
      <c r="L24" s="47">
        <f t="shared" si="0"/>
        <v>2030</v>
      </c>
      <c r="M24" s="48">
        <f t="shared" si="1"/>
        <v>2031</v>
      </c>
      <c r="N24" s="263" t="s">
        <v>1404</v>
      </c>
      <c r="O24" s="261" t="s">
        <v>32</v>
      </c>
      <c r="P24" s="256" t="s">
        <v>2811</v>
      </c>
      <c r="Q24" s="12"/>
      <c r="R24" s="72"/>
      <c r="S24" s="252" t="s">
        <v>2812</v>
      </c>
      <c r="T24" s="52"/>
      <c r="U24" s="75" t="s">
        <v>2813</v>
      </c>
      <c r="W24" s="62"/>
      <c r="X24" s="1"/>
      <c r="Y24" s="1"/>
      <c r="Z24" s="1"/>
      <c r="AA24" s="1"/>
      <c r="AB24" s="1"/>
      <c r="AC24" s="1"/>
      <c r="AD24" s="1"/>
    </row>
    <row r="25" spans="1:30" s="39" customFormat="1" ht="19.5" thickBot="1" x14ac:dyDescent="0.3">
      <c r="A25" s="1"/>
      <c r="B25" s="264">
        <v>20</v>
      </c>
      <c r="C25" s="265" t="s">
        <v>375</v>
      </c>
      <c r="D25" s="90" t="s">
        <v>2815</v>
      </c>
      <c r="E25" s="90" t="s">
        <v>1734</v>
      </c>
      <c r="F25" s="240" t="s">
        <v>261</v>
      </c>
      <c r="G25" s="89" t="s">
        <v>2892</v>
      </c>
      <c r="H25" s="241">
        <v>1205001</v>
      </c>
      <c r="I25" s="241" t="s">
        <v>2893</v>
      </c>
      <c r="J25" s="251" t="s">
        <v>2894</v>
      </c>
      <c r="K25" s="92">
        <v>2025</v>
      </c>
      <c r="L25" s="92">
        <f t="shared" si="0"/>
        <v>2030</v>
      </c>
      <c r="M25" s="93">
        <f t="shared" si="1"/>
        <v>2031</v>
      </c>
      <c r="N25" s="266" t="s">
        <v>1404</v>
      </c>
      <c r="O25" s="261" t="s">
        <v>32</v>
      </c>
      <c r="P25" s="256" t="s">
        <v>2811</v>
      </c>
      <c r="Q25" s="12"/>
      <c r="R25" s="72"/>
      <c r="S25" s="252" t="s">
        <v>2812</v>
      </c>
      <c r="T25" s="52"/>
      <c r="U25" s="75" t="s">
        <v>2813</v>
      </c>
      <c r="W25" s="62"/>
      <c r="X25" s="1"/>
      <c r="Y25" s="1"/>
      <c r="Z25" s="1"/>
      <c r="AA25" s="1"/>
      <c r="AB25" s="1"/>
      <c r="AC25" s="1"/>
      <c r="AD25" s="1"/>
    </row>
    <row r="26" spans="1:30" x14ac:dyDescent="0.25">
      <c r="B26" s="242" t="s">
        <v>1298</v>
      </c>
    </row>
    <row r="27" spans="1:30" s="39" customFormat="1" x14ac:dyDescent="0.25">
      <c r="A27" s="1"/>
      <c r="B27" s="47">
        <v>1</v>
      </c>
      <c r="C27" s="59" t="s">
        <v>2805</v>
      </c>
      <c r="D27" s="42" t="s">
        <v>2806</v>
      </c>
      <c r="E27" s="42" t="s">
        <v>1734</v>
      </c>
      <c r="F27" s="44" t="s">
        <v>261</v>
      </c>
      <c r="G27" s="46" t="s">
        <v>2807</v>
      </c>
      <c r="H27" s="209">
        <v>1205001</v>
      </c>
      <c r="I27" s="209" t="s">
        <v>2808</v>
      </c>
      <c r="J27" s="221" t="s">
        <v>2809</v>
      </c>
      <c r="K27" s="47">
        <v>2016</v>
      </c>
      <c r="L27" s="47">
        <f t="shared" ref="L27:L36" si="2">K27+5</f>
        <v>2021</v>
      </c>
      <c r="M27" s="48">
        <f t="shared" ref="M27:M36" si="3">L27+1</f>
        <v>2022</v>
      </c>
      <c r="N27" s="99" t="s">
        <v>2895</v>
      </c>
      <c r="O27" s="41" t="s">
        <v>32</v>
      </c>
      <c r="P27" s="37" t="s">
        <v>2811</v>
      </c>
      <c r="Q27" s="12"/>
      <c r="R27" s="72"/>
      <c r="S27" s="252" t="s">
        <v>2812</v>
      </c>
      <c r="T27" s="52"/>
      <c r="U27" s="75" t="s">
        <v>2813</v>
      </c>
      <c r="W27" s="62"/>
      <c r="X27" s="1"/>
      <c r="Y27" s="1"/>
      <c r="Z27" s="1"/>
      <c r="AA27" s="1"/>
      <c r="AB27" s="1"/>
      <c r="AC27" s="1"/>
      <c r="AD27" s="1"/>
    </row>
    <row r="28" spans="1:30" s="39" customFormat="1" x14ac:dyDescent="0.25">
      <c r="A28" s="1"/>
      <c r="B28" s="47">
        <v>2</v>
      </c>
      <c r="C28" s="248" t="s">
        <v>2896</v>
      </c>
      <c r="D28" s="42" t="s">
        <v>2806</v>
      </c>
      <c r="E28" s="42" t="s">
        <v>1734</v>
      </c>
      <c r="F28" s="44" t="s">
        <v>261</v>
      </c>
      <c r="G28" s="59" t="s">
        <v>2816</v>
      </c>
      <c r="H28" s="209">
        <v>1205001</v>
      </c>
      <c r="I28" s="209" t="s">
        <v>2817</v>
      </c>
      <c r="J28" s="221" t="s">
        <v>2818</v>
      </c>
      <c r="K28" s="47">
        <v>2016</v>
      </c>
      <c r="L28" s="47">
        <f t="shared" si="2"/>
        <v>2021</v>
      </c>
      <c r="M28" s="48">
        <f t="shared" si="3"/>
        <v>2022</v>
      </c>
      <c r="N28" s="99" t="s">
        <v>2895</v>
      </c>
      <c r="O28" s="41" t="s">
        <v>32</v>
      </c>
      <c r="P28" s="37" t="s">
        <v>2811</v>
      </c>
      <c r="Q28" s="12"/>
      <c r="R28" s="72"/>
      <c r="S28" s="252" t="s">
        <v>2812</v>
      </c>
      <c r="T28" s="52"/>
      <c r="U28" s="75" t="s">
        <v>2813</v>
      </c>
      <c r="W28" s="62"/>
      <c r="X28" s="1"/>
      <c r="Y28" s="1"/>
      <c r="Z28" s="1"/>
      <c r="AA28" s="1"/>
      <c r="AB28" s="1"/>
      <c r="AC28" s="1"/>
      <c r="AD28" s="1"/>
    </row>
    <row r="29" spans="1:30" s="39" customFormat="1" x14ac:dyDescent="0.25">
      <c r="A29" s="1"/>
      <c r="B29" s="47">
        <v>3</v>
      </c>
      <c r="C29" s="248" t="s">
        <v>2897</v>
      </c>
      <c r="D29" s="42" t="s">
        <v>2806</v>
      </c>
      <c r="E29" s="42" t="s">
        <v>1734</v>
      </c>
      <c r="F29" s="44" t="s">
        <v>261</v>
      </c>
      <c r="G29" s="59" t="s">
        <v>2822</v>
      </c>
      <c r="H29" s="209">
        <v>1205001</v>
      </c>
      <c r="I29" s="209" t="s">
        <v>2823</v>
      </c>
      <c r="J29" s="221" t="s">
        <v>2824</v>
      </c>
      <c r="K29" s="47">
        <v>2016</v>
      </c>
      <c r="L29" s="47">
        <f t="shared" si="2"/>
        <v>2021</v>
      </c>
      <c r="M29" s="48">
        <f t="shared" si="3"/>
        <v>2022</v>
      </c>
      <c r="N29" s="99" t="s">
        <v>2895</v>
      </c>
      <c r="O29" s="41" t="s">
        <v>32</v>
      </c>
      <c r="P29" s="37" t="s">
        <v>2811</v>
      </c>
      <c r="Q29" s="12"/>
      <c r="R29" s="78"/>
      <c r="S29" s="252" t="s">
        <v>2812</v>
      </c>
      <c r="T29" s="58"/>
      <c r="U29" s="75" t="s">
        <v>2813</v>
      </c>
      <c r="W29" s="38"/>
      <c r="X29" s="1"/>
      <c r="Y29" s="1"/>
      <c r="Z29" s="1"/>
      <c r="AA29" s="1"/>
      <c r="AB29" s="1"/>
      <c r="AC29" s="1"/>
      <c r="AD29" s="1"/>
    </row>
    <row r="30" spans="1:30" s="39" customFormat="1" x14ac:dyDescent="0.25">
      <c r="A30" s="1"/>
      <c r="B30" s="47">
        <v>4</v>
      </c>
      <c r="C30" s="248" t="s">
        <v>2898</v>
      </c>
      <c r="D30" s="42" t="s">
        <v>2806</v>
      </c>
      <c r="E30" s="42" t="s">
        <v>1734</v>
      </c>
      <c r="F30" s="44" t="s">
        <v>261</v>
      </c>
      <c r="G30" s="46" t="s">
        <v>2826</v>
      </c>
      <c r="H30" s="209">
        <v>1205001</v>
      </c>
      <c r="I30" s="209" t="s">
        <v>2827</v>
      </c>
      <c r="J30" s="221" t="s">
        <v>2828</v>
      </c>
      <c r="K30" s="47">
        <v>2016</v>
      </c>
      <c r="L30" s="47">
        <f t="shared" si="2"/>
        <v>2021</v>
      </c>
      <c r="M30" s="48">
        <f t="shared" si="3"/>
        <v>2022</v>
      </c>
      <c r="N30" s="99" t="s">
        <v>2895</v>
      </c>
      <c r="O30" s="41" t="s">
        <v>32</v>
      </c>
      <c r="P30" s="37" t="s">
        <v>2811</v>
      </c>
      <c r="Q30" s="12"/>
      <c r="R30" s="72"/>
      <c r="S30" s="252" t="s">
        <v>2812</v>
      </c>
      <c r="T30" s="58"/>
      <c r="U30" s="75" t="s">
        <v>2813</v>
      </c>
      <c r="W30" s="38"/>
      <c r="X30" s="1"/>
      <c r="Y30" s="1"/>
      <c r="Z30" s="1"/>
      <c r="AA30" s="1"/>
      <c r="AB30" s="1"/>
      <c r="AC30" s="1"/>
      <c r="AD30" s="1"/>
    </row>
    <row r="31" spans="1:30" s="39" customFormat="1" x14ac:dyDescent="0.25">
      <c r="A31" s="1"/>
      <c r="B31" s="47">
        <v>5</v>
      </c>
      <c r="C31" s="59" t="s">
        <v>2899</v>
      </c>
      <c r="D31" s="42" t="s">
        <v>2806</v>
      </c>
      <c r="E31" s="42" t="s">
        <v>1734</v>
      </c>
      <c r="F31" s="44" t="s">
        <v>261</v>
      </c>
      <c r="G31" s="45" t="s">
        <v>2830</v>
      </c>
      <c r="H31" s="209">
        <v>1205001</v>
      </c>
      <c r="I31" s="209" t="s">
        <v>2831</v>
      </c>
      <c r="J31" s="221" t="s">
        <v>2832</v>
      </c>
      <c r="K31" s="47">
        <v>2016</v>
      </c>
      <c r="L31" s="47">
        <f t="shared" si="2"/>
        <v>2021</v>
      </c>
      <c r="M31" s="48">
        <f t="shared" si="3"/>
        <v>2022</v>
      </c>
      <c r="N31" s="99" t="s">
        <v>2895</v>
      </c>
      <c r="O31" s="41" t="s">
        <v>32</v>
      </c>
      <c r="P31" s="37" t="s">
        <v>2811</v>
      </c>
      <c r="Q31" s="37"/>
      <c r="R31" s="72"/>
      <c r="S31" s="252" t="s">
        <v>2812</v>
      </c>
      <c r="T31" s="58"/>
      <c r="U31" s="75" t="s">
        <v>2813</v>
      </c>
      <c r="W31" s="38"/>
      <c r="X31" s="1"/>
      <c r="Y31" s="1"/>
      <c r="Z31" s="1"/>
      <c r="AA31" s="1"/>
      <c r="AB31" s="1"/>
      <c r="AC31" s="1"/>
      <c r="AD31" s="1"/>
    </row>
    <row r="32" spans="1:30" s="39" customFormat="1" ht="21" customHeight="1" x14ac:dyDescent="0.25">
      <c r="A32" s="1"/>
      <c r="B32" s="47">
        <v>6</v>
      </c>
      <c r="C32" s="248" t="s">
        <v>2900</v>
      </c>
      <c r="D32" s="42" t="s">
        <v>2806</v>
      </c>
      <c r="E32" s="42" t="s">
        <v>1734</v>
      </c>
      <c r="F32" s="44" t="s">
        <v>261</v>
      </c>
      <c r="G32" s="59" t="s">
        <v>2835</v>
      </c>
      <c r="H32" s="209">
        <v>1205001</v>
      </c>
      <c r="I32" s="209" t="s">
        <v>2836</v>
      </c>
      <c r="J32" s="221" t="s">
        <v>2837</v>
      </c>
      <c r="K32" s="47">
        <v>2016</v>
      </c>
      <c r="L32" s="47">
        <f t="shared" si="2"/>
        <v>2021</v>
      </c>
      <c r="M32" s="48">
        <f t="shared" si="3"/>
        <v>2022</v>
      </c>
      <c r="N32" s="99" t="s">
        <v>2895</v>
      </c>
      <c r="O32" s="41" t="s">
        <v>32</v>
      </c>
      <c r="P32" s="37" t="s">
        <v>2811</v>
      </c>
      <c r="Q32" s="12"/>
      <c r="R32" s="72"/>
      <c r="S32" s="252" t="s">
        <v>2812</v>
      </c>
      <c r="T32" s="58"/>
      <c r="U32" s="75" t="s">
        <v>2813</v>
      </c>
      <c r="W32" s="38"/>
      <c r="X32" s="1"/>
      <c r="Y32" s="1"/>
      <c r="Z32" s="1"/>
      <c r="AA32" s="1"/>
      <c r="AB32" s="1"/>
      <c r="AC32" s="1"/>
      <c r="AD32" s="1"/>
    </row>
    <row r="33" spans="1:30" s="39" customFormat="1" x14ac:dyDescent="0.25">
      <c r="A33" s="1"/>
      <c r="B33" s="47">
        <v>7</v>
      </c>
      <c r="C33" s="248" t="s">
        <v>2901</v>
      </c>
      <c r="D33" s="42" t="s">
        <v>2806</v>
      </c>
      <c r="E33" s="42" t="s">
        <v>1734</v>
      </c>
      <c r="F33" s="44" t="s">
        <v>261</v>
      </c>
      <c r="G33" s="46" t="s">
        <v>2839</v>
      </c>
      <c r="H33" s="209">
        <v>1205001</v>
      </c>
      <c r="I33" s="209" t="s">
        <v>2840</v>
      </c>
      <c r="J33" s="221" t="s">
        <v>2841</v>
      </c>
      <c r="K33" s="47">
        <v>2019</v>
      </c>
      <c r="L33" s="47">
        <f t="shared" si="2"/>
        <v>2024</v>
      </c>
      <c r="M33" s="48">
        <f t="shared" si="3"/>
        <v>2025</v>
      </c>
      <c r="N33" s="99" t="s">
        <v>2895</v>
      </c>
      <c r="O33" s="41" t="s">
        <v>32</v>
      </c>
      <c r="P33" s="37" t="s">
        <v>2811</v>
      </c>
      <c r="Q33" s="12"/>
      <c r="R33" s="72"/>
      <c r="S33" s="252" t="s">
        <v>2812</v>
      </c>
      <c r="T33" s="58"/>
      <c r="U33" s="75" t="s">
        <v>2813</v>
      </c>
      <c r="W33" s="38"/>
      <c r="X33" s="1"/>
      <c r="Y33" s="1"/>
      <c r="Z33" s="1"/>
      <c r="AA33" s="1"/>
      <c r="AB33" s="1"/>
      <c r="AC33" s="1"/>
      <c r="AD33" s="1"/>
    </row>
    <row r="34" spans="1:30" s="39" customFormat="1" x14ac:dyDescent="0.25">
      <c r="A34" s="1"/>
      <c r="B34" s="47">
        <v>8</v>
      </c>
      <c r="C34" s="248" t="s">
        <v>2901</v>
      </c>
      <c r="D34" s="42" t="s">
        <v>2806</v>
      </c>
      <c r="E34" s="42" t="s">
        <v>1734</v>
      </c>
      <c r="F34" s="44" t="s">
        <v>261</v>
      </c>
      <c r="G34" s="46" t="s">
        <v>2842</v>
      </c>
      <c r="H34" s="209">
        <v>1205001</v>
      </c>
      <c r="I34" s="209" t="s">
        <v>2843</v>
      </c>
      <c r="J34" s="221" t="s">
        <v>2844</v>
      </c>
      <c r="K34" s="47">
        <v>2019</v>
      </c>
      <c r="L34" s="47">
        <f t="shared" si="2"/>
        <v>2024</v>
      </c>
      <c r="M34" s="48">
        <f t="shared" si="3"/>
        <v>2025</v>
      </c>
      <c r="N34" s="99" t="s">
        <v>2895</v>
      </c>
      <c r="O34" s="41" t="s">
        <v>32</v>
      </c>
      <c r="P34" s="37" t="s">
        <v>2811</v>
      </c>
      <c r="Q34" s="12"/>
      <c r="R34" s="72"/>
      <c r="S34" s="252" t="s">
        <v>2812</v>
      </c>
      <c r="T34" s="58"/>
      <c r="U34" s="75" t="s">
        <v>2813</v>
      </c>
      <c r="W34" s="38"/>
      <c r="X34" s="1"/>
      <c r="Y34" s="1"/>
      <c r="Z34" s="1"/>
      <c r="AA34" s="1"/>
      <c r="AB34" s="1"/>
      <c r="AC34" s="1"/>
      <c r="AD34" s="1"/>
    </row>
    <row r="35" spans="1:30" s="39" customFormat="1" x14ac:dyDescent="0.25">
      <c r="A35" s="1"/>
      <c r="B35" s="47">
        <v>9</v>
      </c>
      <c r="C35" s="248" t="s">
        <v>2901</v>
      </c>
      <c r="D35" s="42" t="s">
        <v>2806</v>
      </c>
      <c r="E35" s="42" t="s">
        <v>1734</v>
      </c>
      <c r="F35" s="44" t="s">
        <v>261</v>
      </c>
      <c r="G35" s="46" t="s">
        <v>2845</v>
      </c>
      <c r="H35" s="209">
        <v>1205001</v>
      </c>
      <c r="I35" s="209" t="s">
        <v>2846</v>
      </c>
      <c r="J35" s="221" t="s">
        <v>2847</v>
      </c>
      <c r="K35" s="47">
        <v>2019</v>
      </c>
      <c r="L35" s="47">
        <f t="shared" si="2"/>
        <v>2024</v>
      </c>
      <c r="M35" s="48">
        <f t="shared" si="3"/>
        <v>2025</v>
      </c>
      <c r="N35" s="99" t="s">
        <v>2895</v>
      </c>
      <c r="O35" s="41" t="s">
        <v>32</v>
      </c>
      <c r="P35" s="37" t="s">
        <v>2811</v>
      </c>
      <c r="Q35" s="12"/>
      <c r="R35" s="72"/>
      <c r="S35" s="252" t="s">
        <v>2812</v>
      </c>
      <c r="T35" s="58"/>
      <c r="U35" s="75" t="s">
        <v>2813</v>
      </c>
      <c r="W35" s="38"/>
      <c r="X35" s="1"/>
      <c r="Y35" s="1"/>
      <c r="Z35" s="1"/>
      <c r="AA35" s="1"/>
      <c r="AB35" s="1"/>
      <c r="AC35" s="1"/>
      <c r="AD35" s="1"/>
    </row>
    <row r="36" spans="1:30" s="39" customFormat="1" x14ac:dyDescent="0.25">
      <c r="A36" s="1"/>
      <c r="B36" s="47">
        <v>10</v>
      </c>
      <c r="C36" s="59" t="s">
        <v>2902</v>
      </c>
      <c r="D36" s="42" t="s">
        <v>2806</v>
      </c>
      <c r="E36" s="42" t="s">
        <v>1734</v>
      </c>
      <c r="F36" s="44" t="s">
        <v>261</v>
      </c>
      <c r="G36" s="46" t="s">
        <v>2849</v>
      </c>
      <c r="H36" s="209">
        <v>1205001</v>
      </c>
      <c r="I36" s="209" t="s">
        <v>2850</v>
      </c>
      <c r="J36" s="221" t="s">
        <v>2851</v>
      </c>
      <c r="K36" s="47">
        <v>2019</v>
      </c>
      <c r="L36" s="47">
        <f t="shared" si="2"/>
        <v>2024</v>
      </c>
      <c r="M36" s="48">
        <f t="shared" si="3"/>
        <v>2025</v>
      </c>
      <c r="N36" s="99" t="s">
        <v>2895</v>
      </c>
      <c r="O36" s="41" t="s">
        <v>32</v>
      </c>
      <c r="P36" s="37" t="s">
        <v>2811</v>
      </c>
      <c r="Q36" s="12"/>
      <c r="R36" s="72"/>
      <c r="S36" s="252" t="s">
        <v>2812</v>
      </c>
      <c r="T36" s="58"/>
      <c r="U36" s="75" t="s">
        <v>2813</v>
      </c>
      <c r="W36" s="38"/>
      <c r="X36" s="1"/>
      <c r="Y36" s="1"/>
      <c r="Z36" s="1"/>
      <c r="AA36" s="1"/>
      <c r="AB36" s="1"/>
      <c r="AC36" s="1"/>
      <c r="AD36" s="1"/>
    </row>
    <row r="39" spans="1:30" x14ac:dyDescent="0.25">
      <c r="N39" s="147"/>
    </row>
  </sheetData>
  <autoFilter ref="B4:O23" xr:uid="{28A2AFE2-9350-4B4F-95A6-48C745D5F1F6}"/>
  <mergeCells count="5">
    <mergeCell ref="E1:L1"/>
    <mergeCell ref="P1:U1"/>
    <mergeCell ref="B3:I3"/>
    <mergeCell ref="K3:M3"/>
    <mergeCell ref="W3:W4"/>
  </mergeCells>
  <conditionalFormatting sqref="I5:I25">
    <cfRule type="duplicateValues" dxfId="103" priority="33"/>
  </conditionalFormatting>
  <conditionalFormatting sqref="I27:I36">
    <cfRule type="duplicateValues" dxfId="102" priority="11"/>
  </conditionalFormatting>
  <conditionalFormatting sqref="I26:J26 I4:J4 I37:J1048576">
    <cfRule type="duplicateValues" dxfId="101" priority="32"/>
  </conditionalFormatting>
  <conditionalFormatting sqref="J5">
    <cfRule type="duplicateValues" dxfId="100" priority="28"/>
  </conditionalFormatting>
  <conditionalFormatting sqref="J6">
    <cfRule type="duplicateValues" dxfId="99" priority="27"/>
  </conditionalFormatting>
  <conditionalFormatting sqref="J7">
    <cfRule type="duplicateValues" dxfId="98" priority="26"/>
  </conditionalFormatting>
  <conditionalFormatting sqref="J8">
    <cfRule type="duplicateValues" dxfId="97" priority="25"/>
  </conditionalFormatting>
  <conditionalFormatting sqref="J9">
    <cfRule type="duplicateValues" dxfId="96" priority="24"/>
  </conditionalFormatting>
  <conditionalFormatting sqref="J10">
    <cfRule type="duplicateValues" dxfId="95" priority="23"/>
  </conditionalFormatting>
  <conditionalFormatting sqref="J11">
    <cfRule type="duplicateValues" dxfId="94" priority="22"/>
  </conditionalFormatting>
  <conditionalFormatting sqref="J12">
    <cfRule type="duplicateValues" dxfId="93" priority="21"/>
  </conditionalFormatting>
  <conditionalFormatting sqref="J13">
    <cfRule type="duplicateValues" dxfId="92" priority="20"/>
  </conditionalFormatting>
  <conditionalFormatting sqref="J14">
    <cfRule type="duplicateValues" dxfId="91" priority="19"/>
  </conditionalFormatting>
  <conditionalFormatting sqref="J15">
    <cfRule type="duplicateValues" dxfId="90" priority="18"/>
  </conditionalFormatting>
  <conditionalFormatting sqref="J16">
    <cfRule type="duplicateValues" dxfId="89" priority="17"/>
  </conditionalFormatting>
  <conditionalFormatting sqref="J17">
    <cfRule type="duplicateValues" dxfId="88" priority="16"/>
  </conditionalFormatting>
  <conditionalFormatting sqref="J18:J19">
    <cfRule type="duplicateValues" dxfId="87" priority="15"/>
  </conditionalFormatting>
  <conditionalFormatting sqref="J20">
    <cfRule type="duplicateValues" dxfId="86" priority="14"/>
  </conditionalFormatting>
  <conditionalFormatting sqref="J21">
    <cfRule type="duplicateValues" dxfId="85" priority="13"/>
  </conditionalFormatting>
  <conditionalFormatting sqref="J22">
    <cfRule type="duplicateValues" dxfId="84" priority="31"/>
  </conditionalFormatting>
  <conditionalFormatting sqref="J23">
    <cfRule type="duplicateValues" dxfId="83" priority="12"/>
  </conditionalFormatting>
  <conditionalFormatting sqref="J24">
    <cfRule type="duplicateValues" dxfId="82" priority="30"/>
  </conditionalFormatting>
  <conditionalFormatting sqref="J25">
    <cfRule type="duplicateValues" dxfId="81" priority="29"/>
  </conditionalFormatting>
  <conditionalFormatting sqref="J27">
    <cfRule type="duplicateValues" dxfId="80" priority="10"/>
  </conditionalFormatting>
  <conditionalFormatting sqref="J28">
    <cfRule type="duplicateValues" dxfId="79" priority="9"/>
  </conditionalFormatting>
  <conditionalFormatting sqref="J29">
    <cfRule type="duplicateValues" dxfId="78" priority="8"/>
  </conditionalFormatting>
  <conditionalFormatting sqref="J30">
    <cfRule type="duplicateValues" dxfId="77" priority="7"/>
  </conditionalFormatting>
  <conditionalFormatting sqref="J31">
    <cfRule type="duplicateValues" dxfId="76" priority="6"/>
  </conditionalFormatting>
  <conditionalFormatting sqref="J32">
    <cfRule type="duplicateValues" dxfId="75" priority="5"/>
  </conditionalFormatting>
  <conditionalFormatting sqref="J33">
    <cfRule type="duplicateValues" dxfId="74" priority="4"/>
  </conditionalFormatting>
  <conditionalFormatting sqref="J34">
    <cfRule type="duplicateValues" dxfId="73" priority="3"/>
  </conditionalFormatting>
  <conditionalFormatting sqref="J35">
    <cfRule type="duplicateValues" dxfId="72" priority="2"/>
  </conditionalFormatting>
  <conditionalFormatting sqref="J36">
    <cfRule type="duplicateValues" dxfId="71" priority="1"/>
  </conditionalFormatting>
  <printOptions horizontalCentered="1"/>
  <pageMargins left="0.7" right="0.7" top="0.75" bottom="0.75" header="0.3" footer="0.3"/>
  <pageSetup paperSize="9" scale="27" fitToHeight="0" orientation="landscape" r:id="rId1"/>
  <headerFooter>
    <oddFooter>&amp;LF-PIK-IT-086-Rev.00&amp;CPage &amp;P of &amp;N</oddFooter>
  </headerFooter>
  <colBreaks count="1" manualBreakCount="1">
    <brk id="8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EC61-9E9E-4BAB-9A9C-97BFAFBEDB6C}">
  <sheetPr>
    <tabColor rgb="FF00B050"/>
    <pageSetUpPr fitToPage="1"/>
  </sheetPr>
  <dimension ref="A1:CD54"/>
  <sheetViews>
    <sheetView showGridLines="0" tabSelected="1" view="pageBreakPreview" zoomScale="55" zoomScaleNormal="55" zoomScaleSheetLayoutView="55" workbookViewId="0">
      <pane xSplit="3" ySplit="6" topLeftCell="D7" activePane="bottomRight" state="frozen"/>
      <selection pane="topRight" activeCell="N4" sqref="N4"/>
      <selection pane="bottomLeft" activeCell="N4" sqref="N4"/>
      <selection pane="bottomRight" activeCell="I28" sqref="I28"/>
    </sheetView>
  </sheetViews>
  <sheetFormatPr defaultColWidth="9.140625" defaultRowHeight="15.75" x14ac:dyDescent="0.25"/>
  <cols>
    <col min="1" max="1" width="13" style="17" customWidth="1"/>
    <col min="2" max="2" width="36" style="243" bestFit="1" customWidth="1"/>
    <col min="3" max="3" width="44.28515625" style="38" bestFit="1" customWidth="1"/>
    <col min="4" max="4" width="35.140625" style="38" bestFit="1" customWidth="1"/>
    <col min="5" max="5" width="31.28515625" style="38" bestFit="1" customWidth="1"/>
    <col min="6" max="6" width="56.28515625" style="38" customWidth="1"/>
    <col min="7" max="7" width="16.85546875" style="17" customWidth="1"/>
    <col min="8" max="8" width="17.42578125" style="98" customWidth="1"/>
    <col min="9" max="9" width="18.28515625" style="98" customWidth="1"/>
    <col min="10" max="10" width="20" style="97" customWidth="1"/>
    <col min="11" max="12" width="15.85546875" style="97" customWidth="1"/>
    <col min="13" max="13" width="24.28515625" style="97" customWidth="1"/>
    <col min="14" max="14" width="25.140625" style="98" bestFit="1" customWidth="1"/>
    <col min="15" max="15" width="32.28515625" style="62" bestFit="1" customWidth="1"/>
    <col min="16" max="16" width="18.5703125" style="62" bestFit="1" customWidth="1"/>
    <col min="17" max="17" width="19.42578125" style="62" bestFit="1" customWidth="1"/>
    <col min="18" max="18" width="25.5703125" style="62" bestFit="1" customWidth="1"/>
    <col min="19" max="19" width="17" style="38" bestFit="1" customWidth="1"/>
    <col min="20" max="20" width="20.85546875" style="38" customWidth="1"/>
    <col min="21" max="23" width="9.140625" style="1"/>
    <col min="24" max="24" width="18.28515625" style="1" customWidth="1"/>
    <col min="25" max="25" width="13.28515625" style="1" customWidth="1"/>
    <col min="26" max="26" width="12.5703125" style="1" customWidth="1"/>
    <col min="27" max="16384" width="9.140625" style="1"/>
  </cols>
  <sheetData>
    <row r="1" spans="1:82" ht="137.25" customHeight="1" thickBot="1" x14ac:dyDescent="0.3">
      <c r="A1" s="587"/>
      <c r="B1" s="413"/>
      <c r="C1" s="708"/>
      <c r="D1" s="1189" t="s">
        <v>2903</v>
      </c>
      <c r="E1" s="1189"/>
      <c r="F1" s="1189"/>
      <c r="G1" s="1189"/>
      <c r="H1" s="1189"/>
      <c r="I1" s="1189"/>
      <c r="J1" s="1189"/>
      <c r="K1" s="1189"/>
      <c r="L1" s="1062"/>
      <c r="M1" s="1062"/>
      <c r="N1" s="554"/>
      <c r="O1" s="554"/>
      <c r="P1" s="554"/>
      <c r="Q1" s="554"/>
      <c r="R1" s="554"/>
      <c r="S1" s="539"/>
      <c r="T1" s="539"/>
      <c r="U1" s="539"/>
      <c r="V1" s="539"/>
      <c r="W1" s="539"/>
      <c r="X1" s="539"/>
      <c r="Y1" s="539"/>
      <c r="Z1" s="62"/>
      <c r="AA1" s="97"/>
      <c r="AB1" s="62"/>
      <c r="AC1" s="38"/>
    </row>
    <row r="2" spans="1:82" ht="18.600000000000001" customHeight="1" thickBot="1" x14ac:dyDescent="0.3">
      <c r="A2" s="577" t="s">
        <v>2904</v>
      </c>
      <c r="B2" s="578"/>
      <c r="C2" s="578"/>
      <c r="D2" s="578"/>
      <c r="E2" s="578"/>
      <c r="F2" s="578"/>
      <c r="G2" s="578"/>
      <c r="H2" s="914"/>
      <c r="I2" s="914"/>
      <c r="J2" s="578"/>
      <c r="K2" s="578"/>
      <c r="L2" s="578"/>
      <c r="M2" s="934"/>
      <c r="S2" s="1"/>
      <c r="T2" s="1"/>
    </row>
    <row r="3" spans="1:82" ht="33.75" customHeight="1" thickBot="1" x14ac:dyDescent="0.3">
      <c r="A3" s="711" t="s">
        <v>2685</v>
      </c>
      <c r="B3" s="578"/>
      <c r="C3" s="578"/>
      <c r="D3" s="578"/>
      <c r="E3" s="578"/>
      <c r="F3" s="578"/>
      <c r="G3" s="578"/>
      <c r="H3" s="914"/>
      <c r="I3" s="914"/>
      <c r="J3" s="578"/>
      <c r="K3" s="578"/>
      <c r="L3" s="578"/>
      <c r="M3" s="578"/>
      <c r="N3" s="802"/>
      <c r="O3" s="802"/>
      <c r="P3" s="802"/>
      <c r="Q3" s="802"/>
      <c r="R3" s="802"/>
      <c r="S3" s="802"/>
      <c r="T3" s="802"/>
      <c r="U3" s="802"/>
      <c r="V3" s="802"/>
      <c r="W3" s="802"/>
      <c r="X3" s="802"/>
      <c r="Y3" s="802"/>
      <c r="Z3" s="802"/>
      <c r="AA3" s="802"/>
      <c r="AB3" s="802"/>
      <c r="AC3" s="802"/>
      <c r="AD3" s="802"/>
      <c r="AE3" s="802"/>
      <c r="AF3" s="802"/>
      <c r="AG3" s="802"/>
      <c r="AH3" s="802"/>
      <c r="AI3" s="802"/>
      <c r="AJ3" s="802"/>
      <c r="AK3" s="802"/>
      <c r="AL3" s="802"/>
      <c r="AM3" s="802"/>
      <c r="AN3" s="710"/>
      <c r="AO3" s="710"/>
      <c r="AP3" s="710"/>
      <c r="AQ3" s="710"/>
      <c r="AR3" s="710"/>
      <c r="AS3" s="710"/>
      <c r="AT3" s="710"/>
      <c r="AU3" s="710"/>
      <c r="AV3" s="710"/>
      <c r="AW3" s="710"/>
      <c r="AX3" s="710"/>
      <c r="AY3" s="710"/>
      <c r="AZ3" s="710"/>
      <c r="BA3" s="710"/>
      <c r="BB3" s="710"/>
      <c r="BC3" s="710"/>
      <c r="BD3" s="710"/>
      <c r="BE3" s="710"/>
      <c r="BF3" s="710"/>
      <c r="BG3" s="710"/>
      <c r="BH3" s="710"/>
      <c r="BI3" s="710"/>
      <c r="BJ3" s="710"/>
      <c r="BK3" s="710"/>
      <c r="BL3" s="710"/>
      <c r="BM3" s="710"/>
      <c r="BN3" s="710"/>
      <c r="BO3" s="710"/>
      <c r="BP3" s="710"/>
      <c r="BQ3" s="710"/>
      <c r="BR3" s="710"/>
      <c r="BS3" s="710"/>
      <c r="BT3" s="710"/>
      <c r="BU3" s="710"/>
      <c r="BV3" s="710"/>
      <c r="BW3" s="710"/>
      <c r="BX3" s="710"/>
      <c r="BY3" s="709"/>
      <c r="BZ3" s="424"/>
      <c r="CA3" s="555"/>
      <c r="CB3" s="555"/>
      <c r="CC3" s="555"/>
      <c r="CD3" s="555"/>
    </row>
    <row r="4" spans="1:82" ht="18.600000000000001" customHeight="1" thickBot="1" x14ac:dyDescent="0.3">
      <c r="A4" s="1218" t="s">
        <v>11</v>
      </c>
      <c r="B4" s="1221" t="s">
        <v>12</v>
      </c>
      <c r="C4" s="1221" t="s">
        <v>13</v>
      </c>
      <c r="D4" s="1221" t="s">
        <v>2701</v>
      </c>
      <c r="E4" s="1221"/>
      <c r="F4" s="1221"/>
      <c r="G4" s="1221" t="s">
        <v>17</v>
      </c>
      <c r="H4" s="1168" t="s">
        <v>19</v>
      </c>
      <c r="I4" s="1168" t="s">
        <v>1385</v>
      </c>
      <c r="J4" s="1142" t="s">
        <v>18</v>
      </c>
      <c r="K4" s="1142" t="s">
        <v>5</v>
      </c>
      <c r="L4" s="1142" t="s">
        <v>6</v>
      </c>
      <c r="M4" s="1143" t="s">
        <v>8</v>
      </c>
      <c r="S4" s="1"/>
      <c r="T4" s="1"/>
    </row>
    <row r="5" spans="1:82" ht="15" customHeight="1" x14ac:dyDescent="0.25">
      <c r="A5" s="1219"/>
      <c r="B5" s="1222"/>
      <c r="C5" s="1222"/>
      <c r="D5" s="1222"/>
      <c r="E5" s="1222"/>
      <c r="F5" s="1222"/>
      <c r="G5" s="1222"/>
      <c r="H5" s="1169"/>
      <c r="I5" s="1169"/>
      <c r="J5" s="1086"/>
      <c r="K5" s="1086"/>
      <c r="L5" s="1086"/>
      <c r="M5" s="1072"/>
      <c r="N5" s="1213" t="s">
        <v>24</v>
      </c>
      <c r="O5" s="1215" t="s">
        <v>25</v>
      </c>
      <c r="P5" s="1215" t="s">
        <v>26</v>
      </c>
      <c r="Q5" s="1215" t="s">
        <v>27</v>
      </c>
      <c r="R5" s="1216" t="s">
        <v>28</v>
      </c>
      <c r="S5" s="1"/>
      <c r="T5" s="953"/>
    </row>
    <row r="6" spans="1:82" s="17" customFormat="1" ht="56.25" customHeight="1" thickBot="1" x14ac:dyDescent="0.3">
      <c r="A6" s="1220"/>
      <c r="B6" s="1223"/>
      <c r="C6" s="1223"/>
      <c r="D6" s="389" t="s">
        <v>14</v>
      </c>
      <c r="E6" s="389" t="s">
        <v>15</v>
      </c>
      <c r="F6" s="389" t="s">
        <v>16</v>
      </c>
      <c r="G6" s="1223"/>
      <c r="H6" s="1170"/>
      <c r="I6" s="1170"/>
      <c r="J6" s="1225"/>
      <c r="K6" s="1225"/>
      <c r="L6" s="1225"/>
      <c r="M6" s="1224"/>
      <c r="N6" s="1214"/>
      <c r="O6" s="1080"/>
      <c r="P6" s="1080"/>
      <c r="Q6" s="1080"/>
      <c r="R6" s="1217"/>
      <c r="S6" s="15" t="s">
        <v>1729</v>
      </c>
      <c r="T6" s="953"/>
    </row>
    <row r="7" spans="1:82" s="39" customFormat="1" ht="18.75" x14ac:dyDescent="0.3">
      <c r="A7" s="28">
        <v>1</v>
      </c>
      <c r="B7" s="593" t="s">
        <v>2905</v>
      </c>
      <c r="C7" s="30" t="s">
        <v>2906</v>
      </c>
      <c r="D7" s="671" t="s">
        <v>2907</v>
      </c>
      <c r="E7" s="671" t="s">
        <v>2908</v>
      </c>
      <c r="F7" s="29" t="s">
        <v>815</v>
      </c>
      <c r="G7" s="269">
        <v>1105004</v>
      </c>
      <c r="H7" s="930">
        <v>45271</v>
      </c>
      <c r="I7" s="919">
        <f t="shared" ref="I7:I30" si="0">EDATE(H7,72)</f>
        <v>47463</v>
      </c>
      <c r="J7" s="190" t="s">
        <v>2909</v>
      </c>
      <c r="K7" s="269" t="s">
        <v>32</v>
      </c>
      <c r="L7" s="269" t="s">
        <v>32</v>
      </c>
      <c r="M7" s="706" t="s">
        <v>1404</v>
      </c>
      <c r="N7" s="700" t="s">
        <v>2213</v>
      </c>
      <c r="O7" s="12" t="s">
        <v>2214</v>
      </c>
      <c r="P7" s="275">
        <v>45231</v>
      </c>
      <c r="Q7" s="12" t="s">
        <v>2215</v>
      </c>
      <c r="R7" s="378"/>
      <c r="S7" s="276" t="s">
        <v>2910</v>
      </c>
      <c r="T7" s="62"/>
      <c r="U7" s="1"/>
      <c r="V7" s="1"/>
      <c r="W7" s="1"/>
      <c r="X7" s="1"/>
      <c r="Y7" s="1"/>
      <c r="Z7" s="1"/>
      <c r="AA7" s="1"/>
    </row>
    <row r="8" spans="1:82" s="39" customFormat="1" ht="18.75" x14ac:dyDescent="0.3">
      <c r="A8" s="40">
        <v>2</v>
      </c>
      <c r="B8" s="65" t="s">
        <v>2911</v>
      </c>
      <c r="C8" s="42" t="s">
        <v>2906</v>
      </c>
      <c r="D8" s="274" t="s">
        <v>2907</v>
      </c>
      <c r="E8" s="274" t="s">
        <v>2908</v>
      </c>
      <c r="F8" s="46" t="s">
        <v>815</v>
      </c>
      <c r="G8" s="209">
        <v>1105004</v>
      </c>
      <c r="H8" s="931">
        <v>45271</v>
      </c>
      <c r="I8" s="921">
        <f t="shared" si="0"/>
        <v>47463</v>
      </c>
      <c r="J8" s="41" t="s">
        <v>2912</v>
      </c>
      <c r="K8" s="209" t="s">
        <v>32</v>
      </c>
      <c r="L8" s="209" t="s">
        <v>32</v>
      </c>
      <c r="M8" s="272" t="s">
        <v>1404</v>
      </c>
      <c r="N8" s="700" t="s">
        <v>2213</v>
      </c>
      <c r="O8" s="12" t="s">
        <v>2214</v>
      </c>
      <c r="P8" s="275">
        <v>45231</v>
      </c>
      <c r="Q8" s="12" t="s">
        <v>2215</v>
      </c>
      <c r="R8" s="378"/>
      <c r="S8" s="276" t="s">
        <v>2913</v>
      </c>
      <c r="T8" s="62"/>
      <c r="U8" s="1"/>
      <c r="V8" s="1"/>
      <c r="W8" s="1"/>
      <c r="X8" s="1"/>
      <c r="Y8" s="1"/>
      <c r="Z8" s="1"/>
      <c r="AA8" s="1"/>
    </row>
    <row r="9" spans="1:82" s="39" customFormat="1" ht="18.75" x14ac:dyDescent="0.3">
      <c r="A9" s="40">
        <v>3</v>
      </c>
      <c r="B9" s="65" t="s">
        <v>2914</v>
      </c>
      <c r="C9" s="42" t="s">
        <v>2906</v>
      </c>
      <c r="D9" s="274" t="s">
        <v>2907</v>
      </c>
      <c r="E9" s="274" t="s">
        <v>2908</v>
      </c>
      <c r="F9" s="46" t="s">
        <v>815</v>
      </c>
      <c r="G9" s="209">
        <v>1105004</v>
      </c>
      <c r="H9" s="931">
        <v>45271</v>
      </c>
      <c r="I9" s="921">
        <f t="shared" si="0"/>
        <v>47463</v>
      </c>
      <c r="J9" s="41" t="s">
        <v>2915</v>
      </c>
      <c r="K9" s="209" t="s">
        <v>32</v>
      </c>
      <c r="L9" s="209" t="s">
        <v>32</v>
      </c>
      <c r="M9" s="272" t="s">
        <v>1404</v>
      </c>
      <c r="N9" s="700" t="s">
        <v>2213</v>
      </c>
      <c r="O9" s="12" t="s">
        <v>2214</v>
      </c>
      <c r="P9" s="275">
        <v>45231</v>
      </c>
      <c r="Q9" s="12" t="s">
        <v>2215</v>
      </c>
      <c r="R9" s="378"/>
      <c r="S9" s="276" t="s">
        <v>2916</v>
      </c>
      <c r="T9" s="62"/>
      <c r="U9" s="1"/>
      <c r="V9" s="1"/>
      <c r="W9" s="1"/>
      <c r="X9" s="1"/>
      <c r="Y9" s="1"/>
      <c r="Z9" s="1"/>
      <c r="AA9" s="1"/>
    </row>
    <row r="10" spans="1:82" s="39" customFormat="1" ht="18.75" x14ac:dyDescent="0.3">
      <c r="A10" s="40">
        <v>4</v>
      </c>
      <c r="B10" s="65" t="s">
        <v>2917</v>
      </c>
      <c r="C10" s="42" t="s">
        <v>2906</v>
      </c>
      <c r="D10" s="274" t="s">
        <v>2907</v>
      </c>
      <c r="E10" s="274" t="s">
        <v>2908</v>
      </c>
      <c r="F10" s="46" t="s">
        <v>815</v>
      </c>
      <c r="G10" s="209">
        <v>1105004</v>
      </c>
      <c r="H10" s="931">
        <v>45271</v>
      </c>
      <c r="I10" s="921">
        <f t="shared" si="0"/>
        <v>47463</v>
      </c>
      <c r="J10" s="41" t="s">
        <v>2918</v>
      </c>
      <c r="K10" s="209" t="s">
        <v>32</v>
      </c>
      <c r="L10" s="209" t="s">
        <v>32</v>
      </c>
      <c r="M10" s="272" t="s">
        <v>1404</v>
      </c>
      <c r="N10" s="700" t="s">
        <v>2213</v>
      </c>
      <c r="O10" s="12" t="s">
        <v>2214</v>
      </c>
      <c r="P10" s="275">
        <v>45231</v>
      </c>
      <c r="Q10" s="12" t="s">
        <v>2215</v>
      </c>
      <c r="R10" s="378"/>
      <c r="S10" s="276" t="s">
        <v>2919</v>
      </c>
      <c r="T10" s="62"/>
      <c r="U10" s="1"/>
      <c r="V10" s="1"/>
      <c r="W10" s="1"/>
      <c r="X10" s="1"/>
      <c r="Y10" s="1"/>
      <c r="Z10" s="1"/>
      <c r="AA10" s="1"/>
    </row>
    <row r="11" spans="1:82" s="39" customFormat="1" ht="18.75" x14ac:dyDescent="0.3">
      <c r="A11" s="40">
        <v>5</v>
      </c>
      <c r="B11" s="65" t="s">
        <v>2920</v>
      </c>
      <c r="C11" s="42" t="s">
        <v>2906</v>
      </c>
      <c r="D11" s="274" t="s">
        <v>2907</v>
      </c>
      <c r="E11" s="274" t="s">
        <v>2908</v>
      </c>
      <c r="F11" s="46" t="s">
        <v>815</v>
      </c>
      <c r="G11" s="209">
        <v>1105004</v>
      </c>
      <c r="H11" s="931">
        <v>45271</v>
      </c>
      <c r="I11" s="921">
        <f t="shared" si="0"/>
        <v>47463</v>
      </c>
      <c r="J11" s="41" t="s">
        <v>2921</v>
      </c>
      <c r="K11" s="209" t="s">
        <v>32</v>
      </c>
      <c r="L11" s="209" t="s">
        <v>32</v>
      </c>
      <c r="M11" s="272" t="s">
        <v>1404</v>
      </c>
      <c r="N11" s="700" t="s">
        <v>2213</v>
      </c>
      <c r="O11" s="12" t="s">
        <v>2214</v>
      </c>
      <c r="P11" s="275">
        <v>45231</v>
      </c>
      <c r="Q11" s="12" t="s">
        <v>2215</v>
      </c>
      <c r="R11" s="378"/>
      <c r="S11" s="276" t="s">
        <v>2922</v>
      </c>
      <c r="T11" s="62"/>
      <c r="U11" s="1"/>
      <c r="V11" s="1"/>
      <c r="W11" s="1"/>
      <c r="X11" s="1"/>
      <c r="Y11" s="1"/>
      <c r="Z11" s="1"/>
      <c r="AA11" s="1"/>
    </row>
    <row r="12" spans="1:82" s="39" customFormat="1" ht="18.75" x14ac:dyDescent="0.3">
      <c r="A12" s="40">
        <v>6</v>
      </c>
      <c r="B12" s="65" t="s">
        <v>2923</v>
      </c>
      <c r="C12" s="42" t="s">
        <v>2906</v>
      </c>
      <c r="D12" s="274" t="s">
        <v>2907</v>
      </c>
      <c r="E12" s="274" t="s">
        <v>2908</v>
      </c>
      <c r="F12" s="46" t="s">
        <v>815</v>
      </c>
      <c r="G12" s="209">
        <v>1105004</v>
      </c>
      <c r="H12" s="931">
        <v>45271</v>
      </c>
      <c r="I12" s="921">
        <f t="shared" si="0"/>
        <v>47463</v>
      </c>
      <c r="J12" s="41" t="s">
        <v>2924</v>
      </c>
      <c r="K12" s="209" t="s">
        <v>32</v>
      </c>
      <c r="L12" s="209" t="s">
        <v>32</v>
      </c>
      <c r="M12" s="272" t="s">
        <v>1404</v>
      </c>
      <c r="N12" s="700" t="s">
        <v>2213</v>
      </c>
      <c r="O12" s="12" t="s">
        <v>2214</v>
      </c>
      <c r="P12" s="275">
        <v>45231</v>
      </c>
      <c r="Q12" s="12" t="s">
        <v>2215</v>
      </c>
      <c r="R12" s="378"/>
      <c r="S12" s="276" t="s">
        <v>2925</v>
      </c>
      <c r="T12" s="62"/>
      <c r="U12" s="1"/>
      <c r="V12" s="1"/>
      <c r="W12" s="1"/>
      <c r="X12" s="1"/>
      <c r="Y12" s="1"/>
      <c r="Z12" s="1"/>
      <c r="AA12" s="1"/>
    </row>
    <row r="13" spans="1:82" s="39" customFormat="1" ht="18.75" x14ac:dyDescent="0.3">
      <c r="A13" s="40">
        <v>7</v>
      </c>
      <c r="B13" s="65" t="s">
        <v>2926</v>
      </c>
      <c r="C13" s="42" t="s">
        <v>2906</v>
      </c>
      <c r="D13" s="274" t="s">
        <v>2907</v>
      </c>
      <c r="E13" s="274" t="s">
        <v>2908</v>
      </c>
      <c r="F13" s="46" t="s">
        <v>815</v>
      </c>
      <c r="G13" s="209">
        <v>1105004</v>
      </c>
      <c r="H13" s="931">
        <v>45271</v>
      </c>
      <c r="I13" s="921">
        <f t="shared" si="0"/>
        <v>47463</v>
      </c>
      <c r="J13" s="41" t="s">
        <v>2927</v>
      </c>
      <c r="K13" s="209" t="s">
        <v>32</v>
      </c>
      <c r="L13" s="209" t="s">
        <v>32</v>
      </c>
      <c r="M13" s="272" t="s">
        <v>1404</v>
      </c>
      <c r="N13" s="700" t="s">
        <v>2213</v>
      </c>
      <c r="O13" s="12" t="s">
        <v>2214</v>
      </c>
      <c r="P13" s="275">
        <v>45231</v>
      </c>
      <c r="Q13" s="12" t="s">
        <v>2215</v>
      </c>
      <c r="R13" s="378"/>
      <c r="S13" s="277" t="s">
        <v>2928</v>
      </c>
      <c r="T13" s="62"/>
      <c r="U13" s="1"/>
      <c r="V13" s="1"/>
      <c r="W13" s="1"/>
      <c r="X13" s="1"/>
      <c r="Y13" s="1"/>
      <c r="Z13" s="1"/>
      <c r="AA13" s="1"/>
    </row>
    <row r="14" spans="1:82" s="39" customFormat="1" ht="18.75" x14ac:dyDescent="0.3">
      <c r="A14" s="40">
        <v>8</v>
      </c>
      <c r="B14" s="65" t="s">
        <v>2929</v>
      </c>
      <c r="C14" s="42" t="s">
        <v>2906</v>
      </c>
      <c r="D14" s="274" t="s">
        <v>2907</v>
      </c>
      <c r="E14" s="274" t="s">
        <v>2908</v>
      </c>
      <c r="F14" s="46" t="s">
        <v>815</v>
      </c>
      <c r="G14" s="209">
        <v>1105004</v>
      </c>
      <c r="H14" s="931">
        <v>45271</v>
      </c>
      <c r="I14" s="921">
        <f t="shared" si="0"/>
        <v>47463</v>
      </c>
      <c r="J14" s="41" t="s">
        <v>2930</v>
      </c>
      <c r="K14" s="209" t="s">
        <v>32</v>
      </c>
      <c r="L14" s="209" t="s">
        <v>32</v>
      </c>
      <c r="M14" s="272" t="s">
        <v>1404</v>
      </c>
      <c r="N14" s="700" t="s">
        <v>2213</v>
      </c>
      <c r="O14" s="12" t="s">
        <v>2214</v>
      </c>
      <c r="P14" s="275">
        <v>45231</v>
      </c>
      <c r="Q14" s="12" t="s">
        <v>2215</v>
      </c>
      <c r="R14" s="378"/>
      <c r="S14" s="276" t="s">
        <v>2931</v>
      </c>
      <c r="T14" s="62"/>
      <c r="U14" s="1"/>
      <c r="V14" s="1"/>
      <c r="W14" s="1"/>
      <c r="X14" s="1"/>
      <c r="Y14" s="1"/>
      <c r="Z14" s="1"/>
      <c r="AA14" s="1"/>
    </row>
    <row r="15" spans="1:82" s="39" customFormat="1" ht="18.75" x14ac:dyDescent="0.3">
      <c r="A15" s="40">
        <v>9</v>
      </c>
      <c r="B15" s="65" t="s">
        <v>2932</v>
      </c>
      <c r="C15" s="42" t="s">
        <v>2906</v>
      </c>
      <c r="D15" s="274" t="s">
        <v>2907</v>
      </c>
      <c r="E15" s="274" t="s">
        <v>2908</v>
      </c>
      <c r="F15" s="46" t="s">
        <v>815</v>
      </c>
      <c r="G15" s="209">
        <v>1105004</v>
      </c>
      <c r="H15" s="931">
        <v>45377</v>
      </c>
      <c r="I15" s="921">
        <f t="shared" si="0"/>
        <v>47568</v>
      </c>
      <c r="J15" s="41" t="s">
        <v>2933</v>
      </c>
      <c r="K15" s="209" t="s">
        <v>32</v>
      </c>
      <c r="L15" s="209" t="s">
        <v>32</v>
      </c>
      <c r="M15" s="677" t="s">
        <v>2634</v>
      </c>
      <c r="N15" s="700" t="s">
        <v>2213</v>
      </c>
      <c r="O15" s="12" t="s">
        <v>2934</v>
      </c>
      <c r="P15" s="275">
        <v>45352</v>
      </c>
      <c r="Q15" s="12" t="s">
        <v>2215</v>
      </c>
      <c r="R15" s="378"/>
      <c r="S15" s="61" t="s">
        <v>2935</v>
      </c>
      <c r="T15" s="62"/>
      <c r="U15" s="1"/>
      <c r="V15" s="1"/>
      <c r="W15" s="1"/>
      <c r="X15" s="1"/>
      <c r="Y15" s="1"/>
      <c r="Z15" s="1"/>
      <c r="AA15" s="1"/>
    </row>
    <row r="16" spans="1:82" s="39" customFormat="1" ht="18.75" x14ac:dyDescent="0.3">
      <c r="A16" s="40">
        <v>10</v>
      </c>
      <c r="B16" s="65" t="s">
        <v>2936</v>
      </c>
      <c r="C16" s="42" t="s">
        <v>2906</v>
      </c>
      <c r="D16" s="274" t="s">
        <v>2907</v>
      </c>
      <c r="E16" s="274" t="s">
        <v>2908</v>
      </c>
      <c r="F16" s="46" t="s">
        <v>815</v>
      </c>
      <c r="G16" s="209">
        <v>1105004</v>
      </c>
      <c r="H16" s="931">
        <v>45377</v>
      </c>
      <c r="I16" s="921">
        <f t="shared" si="0"/>
        <v>47568</v>
      </c>
      <c r="J16" s="41" t="s">
        <v>2937</v>
      </c>
      <c r="K16" s="209" t="s">
        <v>32</v>
      </c>
      <c r="L16" s="209" t="s">
        <v>32</v>
      </c>
      <c r="M16" s="677" t="s">
        <v>2634</v>
      </c>
      <c r="N16" s="700" t="s">
        <v>2213</v>
      </c>
      <c r="O16" s="12" t="s">
        <v>2934</v>
      </c>
      <c r="P16" s="275">
        <v>45352</v>
      </c>
      <c r="Q16" s="12" t="s">
        <v>2215</v>
      </c>
      <c r="R16" s="378"/>
      <c r="S16" s="61" t="s">
        <v>2935</v>
      </c>
      <c r="T16" s="62"/>
      <c r="U16" s="1"/>
      <c r="V16" s="1"/>
      <c r="W16" s="1"/>
      <c r="X16" s="1"/>
      <c r="Y16" s="1"/>
      <c r="Z16" s="1"/>
      <c r="AA16" s="1"/>
    </row>
    <row r="17" spans="1:27" s="39" customFormat="1" ht="18.75" x14ac:dyDescent="0.3">
      <c r="A17" s="40">
        <v>11</v>
      </c>
      <c r="B17" s="65" t="s">
        <v>2938</v>
      </c>
      <c r="C17" s="42" t="s">
        <v>2906</v>
      </c>
      <c r="D17" s="274" t="s">
        <v>2907</v>
      </c>
      <c r="E17" s="274" t="s">
        <v>2908</v>
      </c>
      <c r="F17" s="46" t="s">
        <v>815</v>
      </c>
      <c r="G17" s="209">
        <v>1105004</v>
      </c>
      <c r="H17" s="931">
        <v>45377</v>
      </c>
      <c r="I17" s="921">
        <f t="shared" si="0"/>
        <v>47568</v>
      </c>
      <c r="J17" s="41" t="s">
        <v>2939</v>
      </c>
      <c r="K17" s="209" t="s">
        <v>32</v>
      </c>
      <c r="L17" s="209" t="s">
        <v>32</v>
      </c>
      <c r="M17" s="677" t="s">
        <v>2634</v>
      </c>
      <c r="N17" s="700" t="s">
        <v>2213</v>
      </c>
      <c r="O17" s="12" t="s">
        <v>2934</v>
      </c>
      <c r="P17" s="275">
        <v>45352</v>
      </c>
      <c r="Q17" s="12" t="s">
        <v>2215</v>
      </c>
      <c r="R17" s="378"/>
      <c r="S17" s="61" t="s">
        <v>2935</v>
      </c>
      <c r="T17" s="62"/>
      <c r="U17" s="1"/>
      <c r="V17" s="1"/>
      <c r="W17" s="1"/>
      <c r="X17" s="1"/>
      <c r="Y17" s="1"/>
      <c r="Z17" s="1"/>
      <c r="AA17" s="1"/>
    </row>
    <row r="18" spans="1:27" s="39" customFormat="1" ht="18.75" x14ac:dyDescent="0.3">
      <c r="A18" s="40">
        <v>12</v>
      </c>
      <c r="B18" s="65" t="s">
        <v>2940</v>
      </c>
      <c r="C18" s="42" t="s">
        <v>2906</v>
      </c>
      <c r="D18" s="274" t="s">
        <v>2907</v>
      </c>
      <c r="E18" s="274" t="s">
        <v>2908</v>
      </c>
      <c r="F18" s="46" t="s">
        <v>815</v>
      </c>
      <c r="G18" s="209">
        <v>1105004</v>
      </c>
      <c r="H18" s="931">
        <v>45377</v>
      </c>
      <c r="I18" s="921">
        <f t="shared" si="0"/>
        <v>47568</v>
      </c>
      <c r="J18" s="41" t="s">
        <v>2941</v>
      </c>
      <c r="K18" s="209" t="s">
        <v>32</v>
      </c>
      <c r="L18" s="209" t="s">
        <v>32</v>
      </c>
      <c r="M18" s="677" t="s">
        <v>2634</v>
      </c>
      <c r="N18" s="700" t="s">
        <v>2213</v>
      </c>
      <c r="O18" s="12" t="s">
        <v>2934</v>
      </c>
      <c r="P18" s="275">
        <v>45352</v>
      </c>
      <c r="Q18" s="12" t="s">
        <v>2215</v>
      </c>
      <c r="R18" s="378"/>
      <c r="S18" s="61" t="s">
        <v>2935</v>
      </c>
      <c r="T18" s="62"/>
      <c r="U18" s="1"/>
      <c r="V18" s="1"/>
      <c r="W18" s="1"/>
      <c r="X18" s="1"/>
      <c r="Y18" s="1"/>
      <c r="Z18" s="1"/>
      <c r="AA18" s="1"/>
    </row>
    <row r="19" spans="1:27" s="39" customFormat="1" ht="18.75" x14ac:dyDescent="0.3">
      <c r="A19" s="40">
        <v>13</v>
      </c>
      <c r="B19" s="65" t="s">
        <v>2942</v>
      </c>
      <c r="C19" s="42" t="s">
        <v>2906</v>
      </c>
      <c r="D19" s="274" t="s">
        <v>2907</v>
      </c>
      <c r="E19" s="274" t="s">
        <v>2908</v>
      </c>
      <c r="F19" s="46" t="s">
        <v>815</v>
      </c>
      <c r="G19" s="209">
        <v>1105004</v>
      </c>
      <c r="H19" s="931">
        <v>45377</v>
      </c>
      <c r="I19" s="921">
        <f t="shared" si="0"/>
        <v>47568</v>
      </c>
      <c r="J19" s="41" t="s">
        <v>2943</v>
      </c>
      <c r="K19" s="209" t="s">
        <v>32</v>
      </c>
      <c r="L19" s="209" t="s">
        <v>32</v>
      </c>
      <c r="M19" s="677" t="s">
        <v>2634</v>
      </c>
      <c r="N19" s="700" t="s">
        <v>2213</v>
      </c>
      <c r="O19" s="12" t="s">
        <v>2934</v>
      </c>
      <c r="P19" s="275">
        <v>45352</v>
      </c>
      <c r="Q19" s="12" t="s">
        <v>2215</v>
      </c>
      <c r="R19" s="378"/>
      <c r="S19" s="61" t="s">
        <v>2935</v>
      </c>
      <c r="T19" s="62"/>
      <c r="U19" s="1"/>
      <c r="V19" s="1"/>
      <c r="W19" s="1"/>
      <c r="X19" s="1"/>
      <c r="Y19" s="1"/>
      <c r="Z19" s="1"/>
      <c r="AA19" s="1"/>
    </row>
    <row r="20" spans="1:27" s="39" customFormat="1" ht="18.75" x14ac:dyDescent="0.3">
      <c r="A20" s="40">
        <v>14</v>
      </c>
      <c r="B20" s="213" t="s">
        <v>2944</v>
      </c>
      <c r="C20" s="42" t="s">
        <v>2945</v>
      </c>
      <c r="D20" s="274" t="s">
        <v>2946</v>
      </c>
      <c r="E20" s="274" t="s">
        <v>2947</v>
      </c>
      <c r="F20" s="42" t="s">
        <v>2948</v>
      </c>
      <c r="G20" s="209">
        <v>1109118</v>
      </c>
      <c r="H20" s="931">
        <v>45716</v>
      </c>
      <c r="I20" s="921">
        <f t="shared" si="0"/>
        <v>47907</v>
      </c>
      <c r="J20" s="41" t="s">
        <v>2949</v>
      </c>
      <c r="K20" s="209" t="s">
        <v>32</v>
      </c>
      <c r="L20" s="209" t="s">
        <v>32</v>
      </c>
      <c r="M20" s="272" t="s">
        <v>1404</v>
      </c>
      <c r="N20" s="700" t="s">
        <v>2950</v>
      </c>
      <c r="O20" s="12" t="s">
        <v>2951</v>
      </c>
      <c r="P20" s="275">
        <v>45689</v>
      </c>
      <c r="Q20" s="12" t="s">
        <v>2952</v>
      </c>
      <c r="R20" s="378"/>
      <c r="S20" s="61" t="s">
        <v>2953</v>
      </c>
      <c r="T20" s="62"/>
      <c r="U20" s="1"/>
      <c r="V20" s="1"/>
      <c r="W20" s="1"/>
      <c r="X20" s="1"/>
      <c r="Y20" s="1"/>
      <c r="Z20" s="1"/>
      <c r="AA20" s="1"/>
    </row>
    <row r="21" spans="1:27" s="39" customFormat="1" ht="18.75" x14ac:dyDescent="0.3">
      <c r="A21" s="40">
        <v>15</v>
      </c>
      <c r="B21" s="213" t="s">
        <v>2954</v>
      </c>
      <c r="C21" s="42" t="s">
        <v>2945</v>
      </c>
      <c r="D21" s="274" t="s">
        <v>2946</v>
      </c>
      <c r="E21" s="274" t="s">
        <v>2947</v>
      </c>
      <c r="F21" s="42" t="s">
        <v>2955</v>
      </c>
      <c r="G21" s="209">
        <v>1109118</v>
      </c>
      <c r="H21" s="931">
        <v>45716</v>
      </c>
      <c r="I21" s="921">
        <f t="shared" si="0"/>
        <v>47907</v>
      </c>
      <c r="J21" s="41" t="s">
        <v>2956</v>
      </c>
      <c r="K21" s="209" t="s">
        <v>32</v>
      </c>
      <c r="L21" s="209" t="s">
        <v>32</v>
      </c>
      <c r="M21" s="272" t="s">
        <v>1404</v>
      </c>
      <c r="N21" s="700" t="s">
        <v>2950</v>
      </c>
      <c r="O21" s="12" t="s">
        <v>2951</v>
      </c>
      <c r="P21" s="275">
        <v>45689</v>
      </c>
      <c r="Q21" s="12" t="s">
        <v>2952</v>
      </c>
      <c r="R21" s="378"/>
      <c r="S21" s="61" t="s">
        <v>2957</v>
      </c>
      <c r="T21" s="62"/>
      <c r="U21" s="1"/>
      <c r="V21" s="1"/>
      <c r="W21" s="1"/>
      <c r="X21" s="1"/>
      <c r="Y21" s="1"/>
      <c r="Z21" s="1"/>
      <c r="AA21" s="1"/>
    </row>
    <row r="22" spans="1:27" s="39" customFormat="1" ht="18.75" x14ac:dyDescent="0.3">
      <c r="A22" s="40">
        <v>16</v>
      </c>
      <c r="B22" s="213" t="s">
        <v>2958</v>
      </c>
      <c r="C22" s="42" t="s">
        <v>2945</v>
      </c>
      <c r="D22" s="274" t="s">
        <v>2946</v>
      </c>
      <c r="E22" s="274" t="s">
        <v>2947</v>
      </c>
      <c r="F22" s="42" t="s">
        <v>2959</v>
      </c>
      <c r="G22" s="209">
        <v>1109118</v>
      </c>
      <c r="H22" s="931">
        <v>45716</v>
      </c>
      <c r="I22" s="921">
        <f t="shared" si="0"/>
        <v>47907</v>
      </c>
      <c r="J22" s="41" t="s">
        <v>2960</v>
      </c>
      <c r="K22" s="209" t="s">
        <v>32</v>
      </c>
      <c r="L22" s="209" t="s">
        <v>32</v>
      </c>
      <c r="M22" s="272" t="s">
        <v>1404</v>
      </c>
      <c r="N22" s="700" t="s">
        <v>2950</v>
      </c>
      <c r="O22" s="12" t="s">
        <v>2951</v>
      </c>
      <c r="P22" s="275">
        <v>45689</v>
      </c>
      <c r="Q22" s="12" t="s">
        <v>2952</v>
      </c>
      <c r="R22" s="378"/>
      <c r="S22" s="61" t="s">
        <v>2961</v>
      </c>
      <c r="T22" s="62"/>
      <c r="U22" s="1"/>
      <c r="V22" s="1"/>
      <c r="W22" s="1"/>
      <c r="X22" s="1"/>
      <c r="Y22" s="1"/>
      <c r="Z22" s="1"/>
      <c r="AA22" s="1"/>
    </row>
    <row r="23" spans="1:27" s="39" customFormat="1" ht="18.75" x14ac:dyDescent="0.3">
      <c r="A23" s="40">
        <v>17</v>
      </c>
      <c r="B23" s="65" t="s">
        <v>1819</v>
      </c>
      <c r="C23" s="42" t="s">
        <v>2906</v>
      </c>
      <c r="D23" s="274" t="s">
        <v>2907</v>
      </c>
      <c r="E23" s="44" t="s">
        <v>674</v>
      </c>
      <c r="F23" s="46" t="s">
        <v>2962</v>
      </c>
      <c r="G23" s="209">
        <v>1105004</v>
      </c>
      <c r="H23" s="931">
        <v>46006</v>
      </c>
      <c r="I23" s="921">
        <f t="shared" si="0"/>
        <v>48197</v>
      </c>
      <c r="J23" s="41" t="s">
        <v>2963</v>
      </c>
      <c r="K23" s="209" t="s">
        <v>32</v>
      </c>
      <c r="L23" s="209" t="s">
        <v>32</v>
      </c>
      <c r="M23" s="272" t="s">
        <v>1404</v>
      </c>
      <c r="N23" s="700" t="s">
        <v>2950</v>
      </c>
      <c r="O23" s="12" t="s">
        <v>2964</v>
      </c>
      <c r="P23" s="72"/>
      <c r="Q23" s="12" t="s">
        <v>2952</v>
      </c>
      <c r="R23" s="378"/>
      <c r="S23" s="61"/>
      <c r="T23" s="62"/>
      <c r="U23" s="1"/>
      <c r="V23" s="1"/>
      <c r="W23" s="1"/>
      <c r="X23" s="1"/>
      <c r="Y23" s="1"/>
      <c r="Z23" s="1"/>
      <c r="AA23" s="1"/>
    </row>
    <row r="24" spans="1:27" s="39" customFormat="1" ht="18.75" x14ac:dyDescent="0.3">
      <c r="A24" s="40">
        <v>18</v>
      </c>
      <c r="B24" s="65" t="s">
        <v>1819</v>
      </c>
      <c r="C24" s="42" t="s">
        <v>2906</v>
      </c>
      <c r="D24" s="274" t="s">
        <v>2907</v>
      </c>
      <c r="E24" s="44" t="s">
        <v>674</v>
      </c>
      <c r="F24" s="46" t="s">
        <v>2965</v>
      </c>
      <c r="G24" s="209">
        <v>1105004</v>
      </c>
      <c r="H24" s="931">
        <v>46006</v>
      </c>
      <c r="I24" s="921">
        <f t="shared" si="0"/>
        <v>48197</v>
      </c>
      <c r="J24" s="41" t="s">
        <v>2966</v>
      </c>
      <c r="K24" s="209" t="s">
        <v>32</v>
      </c>
      <c r="L24" s="209" t="s">
        <v>32</v>
      </c>
      <c r="M24" s="272" t="s">
        <v>1404</v>
      </c>
      <c r="N24" s="700" t="s">
        <v>2950</v>
      </c>
      <c r="O24" s="12" t="s">
        <v>2964</v>
      </c>
      <c r="P24" s="72"/>
      <c r="Q24" s="12" t="s">
        <v>2952</v>
      </c>
      <c r="R24" s="378"/>
      <c r="S24" s="61"/>
      <c r="T24" s="62"/>
      <c r="U24" s="1"/>
      <c r="V24" s="1"/>
      <c r="W24" s="1"/>
      <c r="X24" s="1"/>
      <c r="Y24" s="1"/>
      <c r="Z24" s="1"/>
      <c r="AA24" s="1"/>
    </row>
    <row r="25" spans="1:27" s="39" customFormat="1" ht="18.75" x14ac:dyDescent="0.3">
      <c r="A25" s="40">
        <v>19</v>
      </c>
      <c r="B25" s="65" t="s">
        <v>1819</v>
      </c>
      <c r="C25" s="42" t="s">
        <v>2906</v>
      </c>
      <c r="D25" s="274" t="s">
        <v>2907</v>
      </c>
      <c r="E25" s="44" t="s">
        <v>674</v>
      </c>
      <c r="F25" s="46" t="s">
        <v>2967</v>
      </c>
      <c r="G25" s="209">
        <v>1105004</v>
      </c>
      <c r="H25" s="931">
        <v>46006</v>
      </c>
      <c r="I25" s="921">
        <f t="shared" si="0"/>
        <v>48197</v>
      </c>
      <c r="J25" s="41" t="s">
        <v>2968</v>
      </c>
      <c r="K25" s="209" t="s">
        <v>32</v>
      </c>
      <c r="L25" s="209" t="s">
        <v>32</v>
      </c>
      <c r="M25" s="272" t="s">
        <v>1404</v>
      </c>
      <c r="N25" s="700" t="s">
        <v>2950</v>
      </c>
      <c r="O25" s="12" t="s">
        <v>2964</v>
      </c>
      <c r="P25" s="72"/>
      <c r="Q25" s="12" t="s">
        <v>2952</v>
      </c>
      <c r="R25" s="378"/>
      <c r="S25" s="61"/>
      <c r="T25" s="62"/>
      <c r="U25" s="1"/>
      <c r="V25" s="1"/>
      <c r="W25" s="1"/>
      <c r="X25" s="1"/>
      <c r="Y25" s="1"/>
      <c r="Z25" s="1"/>
      <c r="AA25" s="1"/>
    </row>
    <row r="26" spans="1:27" s="39" customFormat="1" ht="18.75" x14ac:dyDescent="0.3">
      <c r="A26" s="40">
        <v>20</v>
      </c>
      <c r="B26" s="65" t="s">
        <v>1819</v>
      </c>
      <c r="C26" s="42" t="s">
        <v>2906</v>
      </c>
      <c r="D26" s="274" t="s">
        <v>2907</v>
      </c>
      <c r="E26" s="44" t="s">
        <v>674</v>
      </c>
      <c r="F26" s="46" t="s">
        <v>2969</v>
      </c>
      <c r="G26" s="209">
        <v>1105004</v>
      </c>
      <c r="H26" s="931">
        <v>46006</v>
      </c>
      <c r="I26" s="921">
        <f t="shared" si="0"/>
        <v>48197</v>
      </c>
      <c r="J26" s="41" t="s">
        <v>2970</v>
      </c>
      <c r="K26" s="209" t="s">
        <v>32</v>
      </c>
      <c r="L26" s="209" t="s">
        <v>32</v>
      </c>
      <c r="M26" s="272" t="s">
        <v>1404</v>
      </c>
      <c r="N26" s="700" t="s">
        <v>2950</v>
      </c>
      <c r="O26" s="12" t="s">
        <v>2964</v>
      </c>
      <c r="P26" s="72"/>
      <c r="Q26" s="12" t="s">
        <v>2952</v>
      </c>
      <c r="R26" s="378"/>
      <c r="S26" s="61"/>
      <c r="T26" s="62"/>
      <c r="U26" s="1"/>
      <c r="V26" s="1"/>
      <c r="W26" s="1"/>
      <c r="X26" s="1"/>
      <c r="Y26" s="1"/>
      <c r="Z26" s="1"/>
      <c r="AA26" s="1"/>
    </row>
    <row r="27" spans="1:27" s="39" customFormat="1" ht="18.75" x14ac:dyDescent="0.3">
      <c r="A27" s="40">
        <v>21</v>
      </c>
      <c r="B27" s="65" t="s">
        <v>1819</v>
      </c>
      <c r="C27" s="42" t="s">
        <v>2906</v>
      </c>
      <c r="D27" s="274" t="s">
        <v>2907</v>
      </c>
      <c r="E27" s="44" t="s">
        <v>674</v>
      </c>
      <c r="F27" s="46" t="s">
        <v>2971</v>
      </c>
      <c r="G27" s="209">
        <v>1105004</v>
      </c>
      <c r="H27" s="931">
        <v>46006</v>
      </c>
      <c r="I27" s="921">
        <f t="shared" si="0"/>
        <v>48197</v>
      </c>
      <c r="J27" s="41" t="s">
        <v>2972</v>
      </c>
      <c r="K27" s="209" t="s">
        <v>32</v>
      </c>
      <c r="L27" s="209" t="s">
        <v>32</v>
      </c>
      <c r="M27" s="272" t="s">
        <v>1404</v>
      </c>
      <c r="N27" s="700" t="s">
        <v>2950</v>
      </c>
      <c r="O27" s="12" t="s">
        <v>2964</v>
      </c>
      <c r="P27" s="72"/>
      <c r="Q27" s="12" t="s">
        <v>2952</v>
      </c>
      <c r="R27" s="378"/>
      <c r="S27" s="61"/>
      <c r="T27" s="62"/>
      <c r="U27" s="1"/>
      <c r="V27" s="1"/>
      <c r="W27" s="1"/>
      <c r="X27" s="1"/>
      <c r="Y27" s="1"/>
      <c r="Z27" s="1"/>
      <c r="AA27" s="1"/>
    </row>
    <row r="28" spans="1:27" s="39" customFormat="1" ht="18.75" x14ac:dyDescent="0.3">
      <c r="A28" s="40">
        <v>22</v>
      </c>
      <c r="B28" s="65" t="s">
        <v>1819</v>
      </c>
      <c r="C28" s="42" t="s">
        <v>2906</v>
      </c>
      <c r="D28" s="274" t="s">
        <v>2907</v>
      </c>
      <c r="E28" s="44" t="s">
        <v>674</v>
      </c>
      <c r="F28" s="46" t="s">
        <v>2973</v>
      </c>
      <c r="G28" s="209">
        <v>1105004</v>
      </c>
      <c r="H28" s="931">
        <v>46006</v>
      </c>
      <c r="I28" s="921">
        <f t="shared" si="0"/>
        <v>48197</v>
      </c>
      <c r="J28" s="41" t="s">
        <v>2974</v>
      </c>
      <c r="K28" s="209" t="s">
        <v>32</v>
      </c>
      <c r="L28" s="209" t="s">
        <v>32</v>
      </c>
      <c r="M28" s="272" t="s">
        <v>1404</v>
      </c>
      <c r="N28" s="700" t="s">
        <v>2950</v>
      </c>
      <c r="O28" s="12" t="s">
        <v>2964</v>
      </c>
      <c r="P28" s="72"/>
      <c r="Q28" s="12" t="s">
        <v>2952</v>
      </c>
      <c r="R28" s="378"/>
      <c r="S28" s="61"/>
      <c r="T28" s="62"/>
      <c r="U28" s="1"/>
      <c r="V28" s="1"/>
      <c r="W28" s="1"/>
      <c r="X28" s="1"/>
      <c r="Y28" s="1"/>
      <c r="Z28" s="1"/>
      <c r="AA28" s="1"/>
    </row>
    <row r="29" spans="1:27" s="39" customFormat="1" ht="18.75" x14ac:dyDescent="0.3">
      <c r="A29" s="40">
        <v>23</v>
      </c>
      <c r="B29" s="65" t="s">
        <v>1819</v>
      </c>
      <c r="C29" s="42" t="s">
        <v>2906</v>
      </c>
      <c r="D29" s="274" t="s">
        <v>2907</v>
      </c>
      <c r="E29" s="44" t="s">
        <v>674</v>
      </c>
      <c r="F29" s="46" t="s">
        <v>2975</v>
      </c>
      <c r="G29" s="209">
        <v>1105004</v>
      </c>
      <c r="H29" s="931">
        <v>46006</v>
      </c>
      <c r="I29" s="921">
        <f t="shared" si="0"/>
        <v>48197</v>
      </c>
      <c r="J29" s="41" t="s">
        <v>2976</v>
      </c>
      <c r="K29" s="209" t="s">
        <v>32</v>
      </c>
      <c r="L29" s="209" t="s">
        <v>32</v>
      </c>
      <c r="M29" s="272" t="s">
        <v>1404</v>
      </c>
      <c r="N29" s="700" t="s">
        <v>2950</v>
      </c>
      <c r="O29" s="12" t="s">
        <v>2964</v>
      </c>
      <c r="P29" s="72"/>
      <c r="Q29" s="12" t="s">
        <v>2952</v>
      </c>
      <c r="R29" s="378"/>
      <c r="S29" s="61"/>
      <c r="T29" s="62"/>
      <c r="U29" s="1"/>
      <c r="V29" s="1"/>
      <c r="W29" s="1"/>
      <c r="X29" s="1"/>
      <c r="Y29" s="1"/>
      <c r="Z29" s="1"/>
      <c r="AA29" s="1"/>
    </row>
    <row r="30" spans="1:27" s="39" customFormat="1" ht="19.5" thickBot="1" x14ac:dyDescent="0.35">
      <c r="A30" s="264">
        <v>24</v>
      </c>
      <c r="B30" s="549" t="s">
        <v>1819</v>
      </c>
      <c r="C30" s="90" t="s">
        <v>2906</v>
      </c>
      <c r="D30" s="550" t="s">
        <v>2907</v>
      </c>
      <c r="E30" s="240" t="s">
        <v>674</v>
      </c>
      <c r="F30" s="89" t="s">
        <v>2977</v>
      </c>
      <c r="G30" s="241">
        <v>1105004</v>
      </c>
      <c r="H30" s="932">
        <v>46006</v>
      </c>
      <c r="I30" s="924">
        <f t="shared" si="0"/>
        <v>48197</v>
      </c>
      <c r="J30" s="149" t="s">
        <v>2978</v>
      </c>
      <c r="K30" s="241" t="s">
        <v>32</v>
      </c>
      <c r="L30" s="241" t="s">
        <v>32</v>
      </c>
      <c r="M30" s="707" t="s">
        <v>1404</v>
      </c>
      <c r="N30" s="699" t="s">
        <v>2950</v>
      </c>
      <c r="O30" s="95" t="s">
        <v>2964</v>
      </c>
      <c r="P30" s="819"/>
      <c r="Q30" s="95" t="s">
        <v>2952</v>
      </c>
      <c r="R30" s="820"/>
      <c r="S30" s="61"/>
      <c r="T30" s="62"/>
      <c r="U30" s="1"/>
      <c r="V30" s="1"/>
      <c r="W30" s="1"/>
      <c r="X30" s="1"/>
      <c r="Y30" s="1"/>
      <c r="Z30" s="1"/>
      <c r="AA30" s="1"/>
    </row>
    <row r="31" spans="1:27" s="39" customFormat="1" ht="18.75" x14ac:dyDescent="0.3">
      <c r="A31" s="40">
        <v>1</v>
      </c>
      <c r="B31" s="65" t="s">
        <v>2979</v>
      </c>
      <c r="C31" s="42" t="s">
        <v>2906</v>
      </c>
      <c r="D31" s="274" t="s">
        <v>2907</v>
      </c>
      <c r="E31" s="44" t="s">
        <v>674</v>
      </c>
      <c r="F31" s="46" t="s">
        <v>2980</v>
      </c>
      <c r="G31" s="209">
        <v>1105004</v>
      </c>
      <c r="H31" s="931">
        <f>VLOOKUP(B31,'DATA FA'!$A$2:$P$1106,4,0)</f>
        <v>44286</v>
      </c>
      <c r="I31" s="921">
        <f t="shared" ref="I31:I51" si="1">EDATE(H31,72)</f>
        <v>46477</v>
      </c>
      <c r="K31" s="279"/>
      <c r="L31" s="147"/>
      <c r="M31" s="495" t="s">
        <v>1718</v>
      </c>
      <c r="N31" s="37" t="s">
        <v>2950</v>
      </c>
      <c r="O31" s="12" t="s">
        <v>2981</v>
      </c>
      <c r="P31" s="275">
        <v>43891</v>
      </c>
      <c r="Q31" s="12" t="s">
        <v>2982</v>
      </c>
      <c r="R31" s="12"/>
      <c r="S31" s="276" t="s">
        <v>2983</v>
      </c>
      <c r="T31" s="1"/>
      <c r="U31" s="1"/>
      <c r="V31" s="1"/>
      <c r="W31" s="1"/>
      <c r="X31" s="1"/>
      <c r="Y31" s="1"/>
      <c r="Z31" s="1"/>
    </row>
    <row r="32" spans="1:27" s="39" customFormat="1" ht="18.75" x14ac:dyDescent="0.3">
      <c r="A32" s="40">
        <v>2</v>
      </c>
      <c r="B32" s="65" t="s">
        <v>2984</v>
      </c>
      <c r="C32" s="42" t="s">
        <v>2906</v>
      </c>
      <c r="D32" s="274" t="s">
        <v>2907</v>
      </c>
      <c r="E32" s="44" t="s">
        <v>674</v>
      </c>
      <c r="F32" s="46" t="s">
        <v>2980</v>
      </c>
      <c r="G32" s="209">
        <v>1105004</v>
      </c>
      <c r="H32" s="931">
        <f>VLOOKUP(B32,'DATA FA'!$A$2:$P$1106,4,0)</f>
        <v>44286</v>
      </c>
      <c r="I32" s="921">
        <f t="shared" si="1"/>
        <v>46477</v>
      </c>
      <c r="K32" s="279"/>
      <c r="L32" s="147"/>
      <c r="M32" s="495" t="s">
        <v>1718</v>
      </c>
      <c r="N32" s="37" t="s">
        <v>2950</v>
      </c>
      <c r="O32" s="12" t="s">
        <v>2981</v>
      </c>
      <c r="P32" s="275">
        <v>43891</v>
      </c>
      <c r="Q32" s="12" t="s">
        <v>2982</v>
      </c>
      <c r="R32" s="12"/>
      <c r="S32" s="276" t="s">
        <v>2985</v>
      </c>
      <c r="T32" s="1"/>
      <c r="U32" s="1"/>
      <c r="V32" s="1"/>
      <c r="W32" s="1"/>
      <c r="X32" s="1"/>
      <c r="Y32" s="1"/>
      <c r="Z32" s="1"/>
    </row>
    <row r="33" spans="1:26" s="39" customFormat="1" ht="18.75" x14ac:dyDescent="0.3">
      <c r="A33" s="40">
        <v>3</v>
      </c>
      <c r="B33" s="65" t="s">
        <v>2986</v>
      </c>
      <c r="C33" s="42" t="s">
        <v>2906</v>
      </c>
      <c r="D33" s="274" t="s">
        <v>2907</v>
      </c>
      <c r="E33" s="44" t="s">
        <v>674</v>
      </c>
      <c r="F33" s="46" t="s">
        <v>2980</v>
      </c>
      <c r="G33" s="209">
        <v>1105004</v>
      </c>
      <c r="H33" s="931">
        <f>VLOOKUP(B33,'DATA FA'!$A$2:$P$1106,4,0)</f>
        <v>44286</v>
      </c>
      <c r="I33" s="921">
        <f t="shared" si="1"/>
        <v>46477</v>
      </c>
      <c r="K33" s="279"/>
      <c r="L33" s="147"/>
      <c r="M33" s="495" t="s">
        <v>1718</v>
      </c>
      <c r="N33" s="37" t="s">
        <v>2950</v>
      </c>
      <c r="O33" s="12" t="s">
        <v>2981</v>
      </c>
      <c r="P33" s="275">
        <v>43891</v>
      </c>
      <c r="Q33" s="12" t="s">
        <v>2982</v>
      </c>
      <c r="R33" s="12"/>
      <c r="S33" s="276" t="s">
        <v>2987</v>
      </c>
      <c r="T33" s="1"/>
      <c r="U33" s="1"/>
      <c r="V33" s="1"/>
      <c r="W33" s="1"/>
      <c r="X33" s="1"/>
      <c r="Y33" s="1"/>
      <c r="Z33" s="1"/>
    </row>
    <row r="34" spans="1:26" s="39" customFormat="1" ht="18.75" x14ac:dyDescent="0.3">
      <c r="A34" s="40">
        <v>4</v>
      </c>
      <c r="B34" s="65" t="s">
        <v>2988</v>
      </c>
      <c r="C34" s="42" t="s">
        <v>2906</v>
      </c>
      <c r="D34" s="274" t="s">
        <v>2907</v>
      </c>
      <c r="E34" s="44" t="s">
        <v>674</v>
      </c>
      <c r="F34" s="46" t="s">
        <v>2980</v>
      </c>
      <c r="G34" s="209">
        <v>1105004</v>
      </c>
      <c r="H34" s="931">
        <f>VLOOKUP(B34,'DATA FA'!$A$2:$P$1106,4,0)</f>
        <v>44286</v>
      </c>
      <c r="I34" s="921">
        <f t="shared" si="1"/>
        <v>46477</v>
      </c>
      <c r="K34" s="279"/>
      <c r="L34" s="147"/>
      <c r="M34" s="495" t="s">
        <v>1718</v>
      </c>
      <c r="N34" s="37" t="s">
        <v>2950</v>
      </c>
      <c r="O34" s="12" t="s">
        <v>2981</v>
      </c>
      <c r="P34" s="275">
        <v>43891</v>
      </c>
      <c r="Q34" s="12" t="s">
        <v>2982</v>
      </c>
      <c r="R34" s="12"/>
      <c r="S34" s="276" t="s">
        <v>2989</v>
      </c>
      <c r="T34" s="1"/>
      <c r="U34" s="1"/>
      <c r="V34" s="1"/>
      <c r="W34" s="1"/>
      <c r="X34" s="1"/>
      <c r="Y34" s="1"/>
      <c r="Z34" s="1"/>
    </row>
    <row r="35" spans="1:26" s="39" customFormat="1" ht="18.75" x14ac:dyDescent="0.3">
      <c r="A35" s="40">
        <v>5</v>
      </c>
      <c r="B35" s="65" t="s">
        <v>2990</v>
      </c>
      <c r="C35" s="42" t="s">
        <v>2906</v>
      </c>
      <c r="D35" s="274" t="s">
        <v>2907</v>
      </c>
      <c r="E35" s="44" t="s">
        <v>674</v>
      </c>
      <c r="F35" s="46" t="s">
        <v>2980</v>
      </c>
      <c r="G35" s="209">
        <v>1105004</v>
      </c>
      <c r="H35" s="931">
        <f>VLOOKUP(B35,'DATA FA'!$A$2:$P$1106,4,0)</f>
        <v>44286</v>
      </c>
      <c r="I35" s="921">
        <f t="shared" si="1"/>
        <v>46477</v>
      </c>
      <c r="K35" s="279"/>
      <c r="L35" s="147"/>
      <c r="M35" s="495" t="s">
        <v>1718</v>
      </c>
      <c r="N35" s="37" t="s">
        <v>2950</v>
      </c>
      <c r="O35" s="12" t="s">
        <v>2981</v>
      </c>
      <c r="P35" s="275">
        <v>43891</v>
      </c>
      <c r="Q35" s="12" t="s">
        <v>2982</v>
      </c>
      <c r="R35" s="12"/>
      <c r="S35" s="276" t="s">
        <v>2991</v>
      </c>
      <c r="T35" s="1"/>
      <c r="U35" s="1"/>
      <c r="V35" s="1"/>
      <c r="W35" s="1"/>
      <c r="X35" s="1"/>
      <c r="Y35" s="1"/>
      <c r="Z35" s="1"/>
    </row>
    <row r="36" spans="1:26" s="39" customFormat="1" ht="18.75" x14ac:dyDescent="0.3">
      <c r="A36" s="40">
        <v>6</v>
      </c>
      <c r="B36" s="65" t="s">
        <v>2992</v>
      </c>
      <c r="C36" s="42" t="s">
        <v>2906</v>
      </c>
      <c r="D36" s="274" t="s">
        <v>2907</v>
      </c>
      <c r="E36" s="44" t="s">
        <v>674</v>
      </c>
      <c r="F36" s="46" t="s">
        <v>2980</v>
      </c>
      <c r="G36" s="209">
        <v>1105004</v>
      </c>
      <c r="H36" s="931">
        <f>VLOOKUP(B36,'DATA FA'!$A$2:$P$1106,4,0)</f>
        <v>44286</v>
      </c>
      <c r="I36" s="921">
        <f t="shared" si="1"/>
        <v>46477</v>
      </c>
      <c r="K36" s="279"/>
      <c r="L36" s="147"/>
      <c r="M36" s="495" t="s">
        <v>1718</v>
      </c>
      <c r="N36" s="37" t="s">
        <v>2950</v>
      </c>
      <c r="O36" s="12" t="s">
        <v>2981</v>
      </c>
      <c r="P36" s="275">
        <v>43891</v>
      </c>
      <c r="Q36" s="12" t="s">
        <v>2982</v>
      </c>
      <c r="R36" s="12"/>
      <c r="S36" s="276" t="s">
        <v>2993</v>
      </c>
      <c r="T36" s="1"/>
      <c r="U36" s="1"/>
      <c r="V36" s="1"/>
      <c r="W36" s="1"/>
      <c r="X36" s="1"/>
      <c r="Y36" s="1"/>
      <c r="Z36" s="1"/>
    </row>
    <row r="37" spans="1:26" s="39" customFormat="1" ht="18.75" x14ac:dyDescent="0.25">
      <c r="A37" s="40">
        <v>7</v>
      </c>
      <c r="B37" s="1190" t="s">
        <v>2994</v>
      </c>
      <c r="C37" s="42" t="s">
        <v>2995</v>
      </c>
      <c r="D37" s="1193" t="s">
        <v>2907</v>
      </c>
      <c r="E37" s="1196" t="s">
        <v>674</v>
      </c>
      <c r="F37" s="1199" t="s">
        <v>2980</v>
      </c>
      <c r="G37" s="1203">
        <v>1105004</v>
      </c>
      <c r="H37" s="1206">
        <v>44286</v>
      </c>
      <c r="I37" s="1206">
        <f t="shared" si="1"/>
        <v>46477</v>
      </c>
      <c r="K37" s="1212"/>
      <c r="L37" s="1202"/>
      <c r="M37" s="1209" t="s">
        <v>1718</v>
      </c>
      <c r="N37" s="37" t="s">
        <v>2950</v>
      </c>
      <c r="O37" s="12" t="s">
        <v>2981</v>
      </c>
      <c r="P37" s="275">
        <v>43891</v>
      </c>
      <c r="Q37" s="12" t="s">
        <v>2982</v>
      </c>
      <c r="R37" s="12"/>
      <c r="S37" s="276" t="s">
        <v>2996</v>
      </c>
      <c r="T37" s="1"/>
      <c r="U37" s="1"/>
      <c r="V37" s="1"/>
      <c r="W37" s="1"/>
      <c r="X37" s="1"/>
      <c r="Y37" s="1"/>
      <c r="Z37" s="1"/>
    </row>
    <row r="38" spans="1:26" s="39" customFormat="1" ht="18.75" x14ac:dyDescent="0.25">
      <c r="A38" s="40">
        <v>8</v>
      </c>
      <c r="B38" s="1191"/>
      <c r="C38" s="42" t="s">
        <v>2995</v>
      </c>
      <c r="D38" s="1194"/>
      <c r="E38" s="1197"/>
      <c r="F38" s="1200"/>
      <c r="G38" s="1204"/>
      <c r="H38" s="1207"/>
      <c r="I38" s="1207"/>
      <c r="K38" s="1212"/>
      <c r="L38" s="1202"/>
      <c r="M38" s="1210"/>
      <c r="N38" s="37" t="s">
        <v>2950</v>
      </c>
      <c r="O38" s="12" t="s">
        <v>2981</v>
      </c>
      <c r="P38" s="275">
        <v>43891</v>
      </c>
      <c r="Q38" s="12" t="s">
        <v>2982</v>
      </c>
      <c r="R38" s="12"/>
      <c r="S38" s="276" t="s">
        <v>2997</v>
      </c>
      <c r="T38" s="1"/>
      <c r="U38" s="1"/>
      <c r="V38" s="1"/>
      <c r="W38" s="1"/>
      <c r="X38" s="1"/>
      <c r="Y38" s="1"/>
      <c r="Z38" s="1"/>
    </row>
    <row r="39" spans="1:26" s="39" customFormat="1" ht="18.75" x14ac:dyDescent="0.25">
      <c r="A39" s="40">
        <v>9</v>
      </c>
      <c r="B39" s="1192"/>
      <c r="C39" s="42" t="s">
        <v>2995</v>
      </c>
      <c r="D39" s="1195"/>
      <c r="E39" s="1198"/>
      <c r="F39" s="1201"/>
      <c r="G39" s="1205"/>
      <c r="H39" s="1208"/>
      <c r="I39" s="1208"/>
      <c r="K39" s="1212"/>
      <c r="L39" s="1202"/>
      <c r="M39" s="1211"/>
      <c r="N39" s="37" t="s">
        <v>2950</v>
      </c>
      <c r="O39" s="12" t="s">
        <v>2981</v>
      </c>
      <c r="P39" s="275">
        <v>43891</v>
      </c>
      <c r="Q39" s="12" t="s">
        <v>2982</v>
      </c>
      <c r="R39" s="12"/>
      <c r="S39" s="276" t="s">
        <v>2998</v>
      </c>
      <c r="T39" s="1"/>
      <c r="U39" s="1"/>
      <c r="V39" s="1"/>
      <c r="W39" s="1"/>
      <c r="X39" s="1"/>
      <c r="Y39" s="1"/>
      <c r="Z39" s="1"/>
    </row>
    <row r="40" spans="1:26" s="39" customFormat="1" ht="21" x14ac:dyDescent="0.3">
      <c r="A40" s="40">
        <v>10</v>
      </c>
      <c r="B40" s="65" t="s">
        <v>2999</v>
      </c>
      <c r="C40" s="42" t="s">
        <v>2906</v>
      </c>
      <c r="D40" s="274" t="s">
        <v>2907</v>
      </c>
      <c r="E40" s="44" t="s">
        <v>674</v>
      </c>
      <c r="F40" s="46" t="s">
        <v>2980</v>
      </c>
      <c r="G40" s="209">
        <v>1105004</v>
      </c>
      <c r="H40" s="931">
        <f>VLOOKUP(B40,'DATA FA'!$A$2:$P$1106,4,0)</f>
        <v>44469</v>
      </c>
      <c r="I40" s="921">
        <f t="shared" si="1"/>
        <v>46660</v>
      </c>
      <c r="K40" s="279"/>
      <c r="L40" s="444"/>
      <c r="M40" s="548" t="s">
        <v>1339</v>
      </c>
      <c r="N40" s="37" t="s">
        <v>2950</v>
      </c>
      <c r="O40" s="12" t="s">
        <v>3000</v>
      </c>
      <c r="P40" s="275">
        <v>44440</v>
      </c>
      <c r="Q40" s="12" t="s">
        <v>2952</v>
      </c>
      <c r="R40" s="12"/>
      <c r="S40" s="61" t="s">
        <v>32</v>
      </c>
      <c r="T40" s="1"/>
      <c r="U40" s="1"/>
      <c r="V40" s="1"/>
      <c r="W40" s="1"/>
      <c r="X40" s="1"/>
      <c r="Y40" s="1"/>
      <c r="Z40" s="1"/>
    </row>
    <row r="41" spans="1:26" s="39" customFormat="1" ht="21" x14ac:dyDescent="0.3">
      <c r="A41" s="40">
        <v>11</v>
      </c>
      <c r="B41" s="65" t="s">
        <v>3001</v>
      </c>
      <c r="C41" s="42" t="s">
        <v>2906</v>
      </c>
      <c r="D41" s="274" t="s">
        <v>2907</v>
      </c>
      <c r="E41" s="44" t="s">
        <v>674</v>
      </c>
      <c r="F41" s="46" t="s">
        <v>2980</v>
      </c>
      <c r="G41" s="209">
        <v>1105004</v>
      </c>
      <c r="H41" s="931">
        <f>VLOOKUP(B41,'DATA FA'!$A$2:$P$1106,4,0)</f>
        <v>44498</v>
      </c>
      <c r="I41" s="921">
        <f t="shared" si="1"/>
        <v>46689</v>
      </c>
      <c r="K41" s="279"/>
      <c r="L41" s="444"/>
      <c r="M41" s="548" t="s">
        <v>1339</v>
      </c>
      <c r="N41" s="37" t="s">
        <v>2950</v>
      </c>
      <c r="O41" s="12" t="s">
        <v>3000</v>
      </c>
      <c r="P41" s="275">
        <v>44440</v>
      </c>
      <c r="Q41" s="12" t="s">
        <v>2952</v>
      </c>
      <c r="R41" s="12"/>
      <c r="S41" s="61" t="s">
        <v>32</v>
      </c>
      <c r="T41" s="1"/>
      <c r="U41" s="1"/>
      <c r="V41" s="1"/>
      <c r="W41" s="1"/>
      <c r="X41" s="1"/>
      <c r="Y41" s="1"/>
      <c r="Z41" s="1"/>
    </row>
    <row r="42" spans="1:26" s="39" customFormat="1" ht="21" x14ac:dyDescent="0.3">
      <c r="A42" s="40">
        <v>12</v>
      </c>
      <c r="B42" s="65" t="s">
        <v>3002</v>
      </c>
      <c r="C42" s="42" t="s">
        <v>3003</v>
      </c>
      <c r="D42" s="274" t="s">
        <v>2907</v>
      </c>
      <c r="E42" s="44" t="s">
        <v>674</v>
      </c>
      <c r="F42" s="46" t="s">
        <v>2980</v>
      </c>
      <c r="G42" s="209">
        <v>1105004</v>
      </c>
      <c r="H42" s="931">
        <f>VLOOKUP(B42,'DATA FA'!$A$2:$P$1106,4,0)</f>
        <v>44742</v>
      </c>
      <c r="I42" s="921">
        <f t="shared" si="1"/>
        <v>46934</v>
      </c>
      <c r="K42" s="279"/>
      <c r="L42" s="444"/>
      <c r="M42" s="548" t="s">
        <v>1339</v>
      </c>
      <c r="N42" s="37" t="s">
        <v>3004</v>
      </c>
      <c r="O42" s="12" t="s">
        <v>3005</v>
      </c>
      <c r="P42" s="275">
        <v>44713</v>
      </c>
      <c r="Q42" s="12" t="s">
        <v>1498</v>
      </c>
      <c r="R42" s="12"/>
      <c r="S42" s="61" t="s">
        <v>32</v>
      </c>
      <c r="T42" s="1"/>
      <c r="U42" s="1"/>
      <c r="V42" s="1"/>
      <c r="W42" s="1"/>
      <c r="X42" s="1"/>
      <c r="Y42" s="1"/>
      <c r="Z42" s="1"/>
    </row>
    <row r="43" spans="1:26" s="39" customFormat="1" ht="21" x14ac:dyDescent="0.3">
      <c r="A43" s="40">
        <v>13</v>
      </c>
      <c r="B43" s="65" t="s">
        <v>3006</v>
      </c>
      <c r="C43" s="42" t="s">
        <v>3003</v>
      </c>
      <c r="D43" s="274" t="s">
        <v>2907</v>
      </c>
      <c r="E43" s="44" t="s">
        <v>674</v>
      </c>
      <c r="F43" s="46" t="s">
        <v>2980</v>
      </c>
      <c r="G43" s="209">
        <v>1105004</v>
      </c>
      <c r="H43" s="931">
        <f>VLOOKUP(B43,'DATA FA'!$A$2:$P$1106,4,0)</f>
        <v>44742</v>
      </c>
      <c r="I43" s="921">
        <f t="shared" si="1"/>
        <v>46934</v>
      </c>
      <c r="K43" s="279"/>
      <c r="L43" s="444"/>
      <c r="M43" s="548" t="s">
        <v>1339</v>
      </c>
      <c r="N43" s="37" t="s">
        <v>3004</v>
      </c>
      <c r="O43" s="12" t="s">
        <v>3005</v>
      </c>
      <c r="P43" s="275">
        <v>44713</v>
      </c>
      <c r="Q43" s="12" t="s">
        <v>1498</v>
      </c>
      <c r="R43" s="12"/>
      <c r="S43" s="61" t="s">
        <v>32</v>
      </c>
      <c r="T43" s="1"/>
      <c r="U43" s="1"/>
      <c r="V43" s="1"/>
      <c r="W43" s="1"/>
      <c r="X43" s="1"/>
      <c r="Y43" s="1"/>
      <c r="Z43" s="1"/>
    </row>
    <row r="44" spans="1:26" s="39" customFormat="1" ht="21" x14ac:dyDescent="0.3">
      <c r="A44" s="40">
        <v>14</v>
      </c>
      <c r="B44" s="65" t="s">
        <v>3007</v>
      </c>
      <c r="C44" s="42" t="s">
        <v>3003</v>
      </c>
      <c r="D44" s="274" t="s">
        <v>2907</v>
      </c>
      <c r="E44" s="44" t="s">
        <v>674</v>
      </c>
      <c r="F44" s="46" t="s">
        <v>2980</v>
      </c>
      <c r="G44" s="209">
        <v>1105004</v>
      </c>
      <c r="H44" s="931">
        <f>VLOOKUP(B44,'DATA FA'!$A$2:$P$1106,4,0)</f>
        <v>44742</v>
      </c>
      <c r="I44" s="921">
        <f t="shared" si="1"/>
        <v>46934</v>
      </c>
      <c r="K44" s="279"/>
      <c r="L44" s="444"/>
      <c r="M44" s="548" t="s">
        <v>1339</v>
      </c>
      <c r="N44" s="37" t="s">
        <v>3004</v>
      </c>
      <c r="O44" s="12" t="s">
        <v>3005</v>
      </c>
      <c r="P44" s="275">
        <v>44713</v>
      </c>
      <c r="Q44" s="12" t="s">
        <v>1498</v>
      </c>
      <c r="R44" s="12"/>
      <c r="S44" s="61" t="s">
        <v>32</v>
      </c>
      <c r="T44" s="1"/>
      <c r="U44" s="1"/>
      <c r="V44" s="1"/>
      <c r="W44" s="1"/>
      <c r="X44" s="1"/>
      <c r="Y44" s="1"/>
      <c r="Z44" s="1"/>
    </row>
    <row r="45" spans="1:26" s="39" customFormat="1" ht="21" x14ac:dyDescent="0.3">
      <c r="A45" s="40">
        <v>15</v>
      </c>
      <c r="B45" s="65" t="s">
        <v>3008</v>
      </c>
      <c r="C45" s="42" t="s">
        <v>2906</v>
      </c>
      <c r="D45" s="274" t="s">
        <v>2907</v>
      </c>
      <c r="E45" s="44" t="s">
        <v>674</v>
      </c>
      <c r="F45" s="46" t="s">
        <v>2980</v>
      </c>
      <c r="G45" s="209">
        <v>1105004</v>
      </c>
      <c r="H45" s="931">
        <f>VLOOKUP(B45,'DATA FA'!$A$2:$P$1106,4,0)</f>
        <v>45138</v>
      </c>
      <c r="I45" s="921">
        <f t="shared" si="1"/>
        <v>47330</v>
      </c>
      <c r="K45" s="279"/>
      <c r="L45" s="444"/>
      <c r="M45" s="548" t="s">
        <v>1339</v>
      </c>
      <c r="N45" s="37" t="s">
        <v>2950</v>
      </c>
      <c r="O45" s="12" t="s">
        <v>3009</v>
      </c>
      <c r="P45" s="275">
        <v>45108</v>
      </c>
      <c r="Q45" s="12" t="s">
        <v>2952</v>
      </c>
      <c r="R45" s="12"/>
      <c r="S45" s="276" t="s">
        <v>32</v>
      </c>
      <c r="T45" s="1"/>
      <c r="U45" s="1"/>
      <c r="V45" s="1"/>
      <c r="W45" s="1"/>
      <c r="X45" s="1"/>
      <c r="Y45" s="1"/>
      <c r="Z45" s="1"/>
    </row>
    <row r="46" spans="1:26" s="39" customFormat="1" ht="21" x14ac:dyDescent="0.3">
      <c r="A46" s="40">
        <v>16</v>
      </c>
      <c r="B46" s="65" t="s">
        <v>3010</v>
      </c>
      <c r="C46" s="42" t="s">
        <v>2906</v>
      </c>
      <c r="D46" s="274" t="s">
        <v>3011</v>
      </c>
      <c r="E46" s="274" t="s">
        <v>3012</v>
      </c>
      <c r="F46" s="46" t="s">
        <v>664</v>
      </c>
      <c r="G46" s="209">
        <v>1011014</v>
      </c>
      <c r="H46" s="931">
        <f>VLOOKUP(B46,'DATA FA'!$A$2:$P$1106,4,0)</f>
        <v>45138</v>
      </c>
      <c r="I46" s="921">
        <f t="shared" si="1"/>
        <v>47330</v>
      </c>
      <c r="K46" s="279"/>
      <c r="L46" s="444"/>
      <c r="M46" s="548" t="s">
        <v>1339</v>
      </c>
      <c r="N46" s="37" t="s">
        <v>2950</v>
      </c>
      <c r="O46" s="12" t="s">
        <v>3009</v>
      </c>
      <c r="P46" s="275">
        <v>45108</v>
      </c>
      <c r="Q46" s="12" t="s">
        <v>2952</v>
      </c>
      <c r="R46" s="12"/>
      <c r="S46" s="276" t="s">
        <v>32</v>
      </c>
      <c r="T46" s="1"/>
      <c r="U46" s="1"/>
      <c r="V46" s="1"/>
      <c r="W46" s="1"/>
      <c r="X46" s="1"/>
      <c r="Y46" s="1"/>
      <c r="Z46" s="1"/>
    </row>
    <row r="47" spans="1:26" s="39" customFormat="1" ht="21" x14ac:dyDescent="0.3">
      <c r="A47" s="40">
        <v>17</v>
      </c>
      <c r="B47" s="65" t="s">
        <v>3013</v>
      </c>
      <c r="C47" s="42" t="s">
        <v>2906</v>
      </c>
      <c r="D47" s="274" t="s">
        <v>2907</v>
      </c>
      <c r="E47" s="274" t="s">
        <v>2908</v>
      </c>
      <c r="F47" s="46" t="s">
        <v>815</v>
      </c>
      <c r="G47" s="209">
        <v>1105004</v>
      </c>
      <c r="H47" s="931">
        <f>VLOOKUP(B47,'DATA FA'!$A$2:$P$1106,4,0)</f>
        <v>45271</v>
      </c>
      <c r="I47" s="921">
        <f t="shared" si="1"/>
        <v>47463</v>
      </c>
      <c r="K47" s="279"/>
      <c r="L47" s="444"/>
      <c r="M47" s="548" t="s">
        <v>1339</v>
      </c>
      <c r="N47" s="37" t="s">
        <v>2213</v>
      </c>
      <c r="O47" s="12" t="s">
        <v>2214</v>
      </c>
      <c r="P47" s="275">
        <v>45231</v>
      </c>
      <c r="Q47" s="12" t="s">
        <v>2215</v>
      </c>
      <c r="R47" s="12"/>
      <c r="S47" s="276" t="s">
        <v>3014</v>
      </c>
      <c r="T47" s="1"/>
      <c r="U47" s="1"/>
      <c r="V47" s="1"/>
      <c r="W47" s="1"/>
      <c r="X47" s="1"/>
      <c r="Y47" s="1"/>
      <c r="Z47" s="1"/>
    </row>
    <row r="48" spans="1:26" s="39" customFormat="1" ht="21" x14ac:dyDescent="0.3">
      <c r="A48" s="40">
        <v>18</v>
      </c>
      <c r="B48" s="65" t="s">
        <v>3015</v>
      </c>
      <c r="C48" s="42" t="s">
        <v>2906</v>
      </c>
      <c r="D48" s="274" t="s">
        <v>2907</v>
      </c>
      <c r="E48" s="274" t="s">
        <v>2908</v>
      </c>
      <c r="F48" s="46" t="s">
        <v>815</v>
      </c>
      <c r="G48" s="209">
        <v>1105004</v>
      </c>
      <c r="H48" s="931">
        <f>VLOOKUP(B48,'DATA FA'!$A$2:$P$1106,4,0)</f>
        <v>45271</v>
      </c>
      <c r="I48" s="921">
        <f t="shared" si="1"/>
        <v>47463</v>
      </c>
      <c r="K48" s="279"/>
      <c r="L48" s="444"/>
      <c r="M48" s="548" t="s">
        <v>1339</v>
      </c>
      <c r="N48" s="37" t="s">
        <v>2213</v>
      </c>
      <c r="O48" s="12" t="s">
        <v>2214</v>
      </c>
      <c r="P48" s="275">
        <v>45231</v>
      </c>
      <c r="Q48" s="12" t="s">
        <v>2215</v>
      </c>
      <c r="R48" s="12"/>
      <c r="S48" s="276" t="s">
        <v>3016</v>
      </c>
      <c r="T48" s="1"/>
      <c r="U48" s="1"/>
      <c r="V48" s="1"/>
      <c r="W48" s="1"/>
      <c r="X48" s="1"/>
      <c r="Y48" s="1"/>
      <c r="Z48" s="1"/>
    </row>
    <row r="49" spans="1:27" s="39" customFormat="1" ht="21" x14ac:dyDescent="0.3">
      <c r="A49" s="40">
        <v>19</v>
      </c>
      <c r="B49" s="65" t="s">
        <v>3017</v>
      </c>
      <c r="C49" s="42" t="s">
        <v>2906</v>
      </c>
      <c r="D49" s="274" t="s">
        <v>2907</v>
      </c>
      <c r="E49" s="274" t="s">
        <v>2908</v>
      </c>
      <c r="F49" s="46" t="s">
        <v>815</v>
      </c>
      <c r="G49" s="209">
        <v>1105004</v>
      </c>
      <c r="H49" s="931">
        <f>VLOOKUP(B49,'DATA FA'!$A$2:$P$1106,4,0)</f>
        <v>45271</v>
      </c>
      <c r="I49" s="921">
        <f t="shared" si="1"/>
        <v>47463</v>
      </c>
      <c r="K49" s="279"/>
      <c r="L49" s="444"/>
      <c r="M49" s="548" t="s">
        <v>1339</v>
      </c>
      <c r="N49" s="37" t="s">
        <v>2213</v>
      </c>
      <c r="O49" s="12" t="s">
        <v>2214</v>
      </c>
      <c r="P49" s="275">
        <v>45231</v>
      </c>
      <c r="Q49" s="12" t="s">
        <v>2215</v>
      </c>
      <c r="R49" s="12"/>
      <c r="S49" s="276" t="s">
        <v>3018</v>
      </c>
      <c r="T49" s="1"/>
      <c r="U49" s="1"/>
      <c r="V49" s="1"/>
      <c r="W49" s="1"/>
      <c r="X49" s="1"/>
      <c r="Y49" s="1"/>
      <c r="Z49" s="1"/>
    </row>
    <row r="50" spans="1:27" s="39" customFormat="1" ht="21" x14ac:dyDescent="0.3">
      <c r="A50" s="40">
        <v>20</v>
      </c>
      <c r="B50" s="65" t="s">
        <v>3019</v>
      </c>
      <c r="C50" s="42" t="s">
        <v>2906</v>
      </c>
      <c r="D50" s="274" t="s">
        <v>2907</v>
      </c>
      <c r="E50" s="274" t="s">
        <v>2908</v>
      </c>
      <c r="F50" s="46" t="s">
        <v>815</v>
      </c>
      <c r="G50" s="209">
        <v>1105004</v>
      </c>
      <c r="H50" s="931">
        <f>VLOOKUP(B50,'DATA FA'!$A$2:$P$1106,4,0)</f>
        <v>45271</v>
      </c>
      <c r="I50" s="921">
        <f t="shared" si="1"/>
        <v>47463</v>
      </c>
      <c r="K50" s="279"/>
      <c r="L50" s="444"/>
      <c r="M50" s="548" t="s">
        <v>1339</v>
      </c>
      <c r="N50" s="37" t="s">
        <v>2213</v>
      </c>
      <c r="O50" s="12" t="s">
        <v>2214</v>
      </c>
      <c r="P50" s="275">
        <v>45231</v>
      </c>
      <c r="Q50" s="12" t="s">
        <v>2215</v>
      </c>
      <c r="R50" s="12"/>
      <c r="S50" s="276" t="s">
        <v>3020</v>
      </c>
      <c r="T50" s="1"/>
      <c r="U50" s="1"/>
      <c r="V50" s="1"/>
      <c r="W50" s="1"/>
      <c r="X50" s="1"/>
      <c r="Y50" s="1"/>
      <c r="Z50" s="1"/>
    </row>
    <row r="51" spans="1:27" s="39" customFormat="1" ht="21.75" thickBot="1" x14ac:dyDescent="0.35">
      <c r="A51" s="264">
        <v>21</v>
      </c>
      <c r="B51" s="549" t="s">
        <v>3021</v>
      </c>
      <c r="C51" s="90" t="s">
        <v>2906</v>
      </c>
      <c r="D51" s="550" t="s">
        <v>2907</v>
      </c>
      <c r="E51" s="550" t="s">
        <v>2908</v>
      </c>
      <c r="F51" s="89" t="s">
        <v>815</v>
      </c>
      <c r="G51" s="241">
        <v>1105004</v>
      </c>
      <c r="H51" s="932">
        <f>VLOOKUP(B51,'DATA FA'!$A$2:$P$1106,4,0)</f>
        <v>45271</v>
      </c>
      <c r="I51" s="924">
        <f t="shared" si="1"/>
        <v>47463</v>
      </c>
      <c r="K51" s="279"/>
      <c r="L51" s="444"/>
      <c r="M51" s="551" t="s">
        <v>1339</v>
      </c>
      <c r="N51" s="37" t="s">
        <v>2213</v>
      </c>
      <c r="O51" s="12" t="s">
        <v>2214</v>
      </c>
      <c r="P51" s="275">
        <v>45231</v>
      </c>
      <c r="Q51" s="12" t="s">
        <v>2215</v>
      </c>
      <c r="R51" s="12"/>
      <c r="S51" s="276" t="s">
        <v>3022</v>
      </c>
      <c r="T51" s="1"/>
      <c r="U51" s="1"/>
      <c r="V51" s="1"/>
      <c r="W51" s="1"/>
      <c r="X51" s="1"/>
      <c r="Y51" s="1"/>
      <c r="Z51" s="1"/>
    </row>
    <row r="54" spans="1:27" s="97" customFormat="1" ht="18.75" x14ac:dyDescent="0.25">
      <c r="A54" s="17"/>
      <c r="B54" s="243"/>
      <c r="C54" s="38"/>
      <c r="D54" s="38"/>
      <c r="E54" s="38"/>
      <c r="F54" s="38"/>
      <c r="G54" s="17"/>
      <c r="H54" s="98"/>
      <c r="I54" s="98"/>
      <c r="M54" s="147"/>
      <c r="N54" s="98"/>
      <c r="O54" s="62"/>
      <c r="P54" s="62"/>
      <c r="Q54" s="62"/>
      <c r="R54" s="62"/>
      <c r="S54" s="38"/>
      <c r="T54" s="38"/>
      <c r="U54" s="1"/>
      <c r="V54" s="1"/>
      <c r="W54" s="1"/>
      <c r="X54" s="1"/>
      <c r="Y54" s="1"/>
      <c r="Z54" s="1"/>
      <c r="AA54" s="1"/>
    </row>
  </sheetData>
  <mergeCells count="29">
    <mergeCell ref="A4:A6"/>
    <mergeCell ref="C4:C6"/>
    <mergeCell ref="D4:F5"/>
    <mergeCell ref="M4:M6"/>
    <mergeCell ref="L4:L6"/>
    <mergeCell ref="K4:K6"/>
    <mergeCell ref="J4:J6"/>
    <mergeCell ref="I4:I6"/>
    <mergeCell ref="H4:H6"/>
    <mergeCell ref="G4:G6"/>
    <mergeCell ref="B4:B6"/>
    <mergeCell ref="L1:M1"/>
    <mergeCell ref="L37:L39"/>
    <mergeCell ref="T5:T6"/>
    <mergeCell ref="G37:G39"/>
    <mergeCell ref="H37:H39"/>
    <mergeCell ref="M37:M39"/>
    <mergeCell ref="K37:K39"/>
    <mergeCell ref="N5:N6"/>
    <mergeCell ref="O5:O6"/>
    <mergeCell ref="P5:P6"/>
    <mergeCell ref="Q5:Q6"/>
    <mergeCell ref="R5:R6"/>
    <mergeCell ref="I37:I39"/>
    <mergeCell ref="D1:K1"/>
    <mergeCell ref="B37:B39"/>
    <mergeCell ref="D37:D39"/>
    <mergeCell ref="E37:E39"/>
    <mergeCell ref="F37:F39"/>
  </mergeCells>
  <conditionalFormatting sqref="J4">
    <cfRule type="duplicateValues" dxfId="70" priority="2"/>
  </conditionalFormatting>
  <conditionalFormatting sqref="J7:J30">
    <cfRule type="duplicateValues" dxfId="69" priority="1"/>
  </conditionalFormatting>
  <dataValidations count="1">
    <dataValidation type="list" allowBlank="1" showInputMessage="1" showErrorMessage="1" sqref="L31:L37 M31:M37 M7:M30" xr:uid="{934AE5E0-2319-48E7-B7EF-704DF64C2C3E}">
      <formula1>#REF!</formula1>
    </dataValidation>
  </dataValidations>
  <printOptions horizontalCentered="1"/>
  <pageMargins left="0.25" right="0.25" top="0.75" bottom="0.75" header="0.3" footer="0.3"/>
  <pageSetup paperSize="8" scale="59" fitToHeight="0" orientation="landscape" horizontalDpi="300" verticalDpi="300" r:id="rId1"/>
  <headerFooter>
    <oddFooter>&amp;LF-PIK-IT-086-Rev.00&amp;CPage &amp;P of &amp;N</oddFooter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81C1-ED2B-408B-B893-33409E2301E2}">
  <sheetPr>
    <tabColor rgb="FF00B050"/>
    <pageSetUpPr fitToPage="1"/>
  </sheetPr>
  <dimension ref="A1:AG30"/>
  <sheetViews>
    <sheetView showGridLines="0" view="pageBreakPreview" zoomScale="70" zoomScaleNormal="55" zoomScaleSheetLayoutView="70" workbookViewId="0">
      <pane xSplit="3" ySplit="4" topLeftCell="D5" activePane="bottomRight" state="frozen"/>
      <selection pane="topRight" activeCell="N4" sqref="N4"/>
      <selection pane="bottomLeft" activeCell="N4" sqref="N4"/>
      <selection pane="bottomRight" activeCell="J1" sqref="J1:AG1048576"/>
    </sheetView>
  </sheetViews>
  <sheetFormatPr defaultColWidth="9.140625" defaultRowHeight="15.75" x14ac:dyDescent="0.25"/>
  <cols>
    <col min="1" max="1" width="13" style="17" customWidth="1"/>
    <col min="2" max="2" width="36" style="243" bestFit="1" customWidth="1"/>
    <col min="3" max="3" width="44.28515625" style="38" bestFit="1" customWidth="1"/>
    <col min="4" max="4" width="30.28515625" style="38" bestFit="1" customWidth="1"/>
    <col min="5" max="5" width="31.28515625" style="38" bestFit="1" customWidth="1"/>
    <col min="6" max="6" width="91.85546875" style="38" bestFit="1" customWidth="1"/>
    <col min="7" max="7" width="16.85546875" style="17" customWidth="1"/>
    <col min="8" max="8" width="17.42578125" style="17" customWidth="1"/>
    <col min="9" max="9" width="18.28515625" style="97" customWidth="1"/>
    <col min="10" max="15" width="2.5703125" style="1" bestFit="1" customWidth="1"/>
    <col min="16" max="16" width="2.5703125" style="1" customWidth="1"/>
    <col min="17" max="33" width="2.5703125" style="1" bestFit="1" customWidth="1"/>
    <col min="34" max="16384" width="9.140625" style="1"/>
  </cols>
  <sheetData>
    <row r="1" spans="1:33" ht="137.25" customHeight="1" thickBot="1" x14ac:dyDescent="0.3">
      <c r="A1" s="587"/>
      <c r="B1" s="413"/>
      <c r="C1" s="676"/>
      <c r="D1" s="1234" t="s">
        <v>3023</v>
      </c>
      <c r="E1" s="1234"/>
      <c r="F1" s="1234"/>
      <c r="G1" s="1234"/>
      <c r="H1" s="1234"/>
      <c r="I1" s="676"/>
      <c r="J1" s="650"/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/>
      <c r="W1" s="650"/>
      <c r="X1" s="650"/>
      <c r="Y1" s="650"/>
      <c r="Z1" s="650"/>
      <c r="AA1" s="650"/>
      <c r="AB1" s="650"/>
      <c r="AC1" s="650"/>
      <c r="AD1" s="650"/>
      <c r="AE1" s="650"/>
      <c r="AF1" s="650"/>
      <c r="AG1" s="651"/>
    </row>
    <row r="2" spans="1:33" ht="18.600000000000001" customHeight="1" thickBot="1" x14ac:dyDescent="0.3">
      <c r="A2" s="577" t="s">
        <v>3024</v>
      </c>
      <c r="B2" s="578"/>
      <c r="C2" s="604"/>
      <c r="D2" s="604"/>
      <c r="E2" s="604"/>
      <c r="F2" s="604"/>
      <c r="G2" s="604"/>
      <c r="H2" s="604"/>
      <c r="I2" s="604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  <c r="V2" s="626"/>
      <c r="W2" s="626"/>
      <c r="X2" s="626"/>
      <c r="Y2" s="626"/>
      <c r="Z2" s="626"/>
      <c r="AA2" s="626"/>
      <c r="AB2" s="626"/>
      <c r="AC2" s="626"/>
      <c r="AD2" s="626"/>
      <c r="AE2" s="626"/>
      <c r="AF2" s="626"/>
      <c r="AG2" s="627"/>
    </row>
    <row r="3" spans="1:33" ht="15" customHeight="1" thickBot="1" x14ac:dyDescent="0.3">
      <c r="A3" s="1230" t="s">
        <v>11</v>
      </c>
      <c r="B3" s="1228" t="s">
        <v>12</v>
      </c>
      <c r="C3" s="1228" t="s">
        <v>13</v>
      </c>
      <c r="D3" s="1232" t="s">
        <v>2701</v>
      </c>
      <c r="E3" s="1233"/>
      <c r="F3" s="1233"/>
      <c r="G3" s="663"/>
      <c r="H3" s="534"/>
      <c r="I3" s="515"/>
      <c r="J3" s="1129">
        <v>2029</v>
      </c>
      <c r="K3" s="1129"/>
      <c r="L3" s="1129"/>
      <c r="M3" s="1129"/>
      <c r="N3" s="1129"/>
      <c r="O3" s="1129"/>
      <c r="P3" s="1129"/>
      <c r="Q3" s="1129"/>
      <c r="R3" s="1129">
        <v>2030</v>
      </c>
      <c r="S3" s="1129"/>
      <c r="T3" s="1129"/>
      <c r="U3" s="1129"/>
      <c r="V3" s="1129"/>
      <c r="W3" s="1129">
        <v>2031</v>
      </c>
      <c r="X3" s="1129"/>
      <c r="Y3" s="1129"/>
      <c r="Z3" s="1129">
        <v>2032</v>
      </c>
      <c r="AA3" s="1129"/>
      <c r="AB3" s="1129"/>
      <c r="AC3" s="1129"/>
      <c r="AD3" s="1129"/>
      <c r="AE3" s="1129"/>
      <c r="AF3" s="1129"/>
      <c r="AG3" s="1130"/>
    </row>
    <row r="4" spans="1:33" s="17" customFormat="1" ht="38.25" thickBot="1" x14ac:dyDescent="0.3">
      <c r="A4" s="1231"/>
      <c r="B4" s="1229"/>
      <c r="C4" s="1229"/>
      <c r="D4" s="673" t="s">
        <v>14</v>
      </c>
      <c r="E4" s="673" t="s">
        <v>15</v>
      </c>
      <c r="F4" s="673" t="s">
        <v>16</v>
      </c>
      <c r="G4" s="673" t="s">
        <v>17</v>
      </c>
      <c r="H4" s="674" t="s">
        <v>19</v>
      </c>
      <c r="I4" s="675" t="s">
        <v>1385</v>
      </c>
      <c r="J4" s="635">
        <v>1</v>
      </c>
      <c r="K4" s="635">
        <v>2</v>
      </c>
      <c r="L4" s="635">
        <v>3</v>
      </c>
      <c r="M4" s="635">
        <v>4</v>
      </c>
      <c r="N4" s="635">
        <v>5</v>
      </c>
      <c r="O4" s="635">
        <v>6</v>
      </c>
      <c r="P4" s="635">
        <v>7</v>
      </c>
      <c r="Q4" s="635">
        <v>8</v>
      </c>
      <c r="R4" s="635">
        <v>1</v>
      </c>
      <c r="S4" s="635">
        <v>2</v>
      </c>
      <c r="T4" s="635">
        <v>3</v>
      </c>
      <c r="U4" s="635">
        <v>4</v>
      </c>
      <c r="V4" s="635">
        <v>5</v>
      </c>
      <c r="W4" s="635">
        <v>1</v>
      </c>
      <c r="X4" s="635">
        <v>2</v>
      </c>
      <c r="Y4" s="635">
        <v>3</v>
      </c>
      <c r="Z4" s="635">
        <v>1</v>
      </c>
      <c r="AA4" s="635">
        <v>2</v>
      </c>
      <c r="AB4" s="635">
        <v>3</v>
      </c>
      <c r="AC4" s="635">
        <v>4</v>
      </c>
      <c r="AD4" s="635">
        <v>5</v>
      </c>
      <c r="AE4" s="635">
        <v>6</v>
      </c>
      <c r="AF4" s="635">
        <v>7</v>
      </c>
      <c r="AG4" s="636">
        <v>8</v>
      </c>
    </row>
    <row r="5" spans="1:33" s="39" customFormat="1" ht="18.75" x14ac:dyDescent="0.3">
      <c r="A5" s="28">
        <v>1</v>
      </c>
      <c r="B5" s="593" t="s">
        <v>2905</v>
      </c>
      <c r="C5" s="30" t="s">
        <v>2906</v>
      </c>
      <c r="D5" s="671" t="s">
        <v>2907</v>
      </c>
      <c r="E5" s="671" t="s">
        <v>2908</v>
      </c>
      <c r="F5" s="29" t="s">
        <v>815</v>
      </c>
      <c r="G5" s="269">
        <v>1105004</v>
      </c>
      <c r="H5" s="672">
        <v>45271</v>
      </c>
      <c r="I5" s="526">
        <f t="shared" ref="I5:I28" si="0">EDATE(H5,72)</f>
        <v>47463</v>
      </c>
      <c r="J5" s="462" t="s">
        <v>2162</v>
      </c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  <c r="AA5" s="462"/>
      <c r="AB5" s="462"/>
      <c r="AC5" s="462"/>
      <c r="AD5" s="462"/>
      <c r="AE5" s="462"/>
      <c r="AF5" s="462"/>
      <c r="AG5" s="634"/>
    </row>
    <row r="6" spans="1:33" s="39" customFormat="1" ht="18.75" x14ac:dyDescent="0.3">
      <c r="A6" s="40">
        <v>2</v>
      </c>
      <c r="B6" s="65" t="s">
        <v>2911</v>
      </c>
      <c r="C6" s="42" t="s">
        <v>2906</v>
      </c>
      <c r="D6" s="274" t="s">
        <v>2907</v>
      </c>
      <c r="E6" s="274" t="s">
        <v>2908</v>
      </c>
      <c r="F6" s="46" t="s">
        <v>815</v>
      </c>
      <c r="G6" s="209">
        <v>1105004</v>
      </c>
      <c r="H6" s="547">
        <v>45271</v>
      </c>
      <c r="I6" s="491">
        <f t="shared" si="0"/>
        <v>47463</v>
      </c>
      <c r="J6" s="37"/>
      <c r="K6" s="37" t="s">
        <v>2162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622"/>
    </row>
    <row r="7" spans="1:33" s="39" customFormat="1" ht="18.75" x14ac:dyDescent="0.3">
      <c r="A7" s="40">
        <v>3</v>
      </c>
      <c r="B7" s="65" t="s">
        <v>2914</v>
      </c>
      <c r="C7" s="42" t="s">
        <v>2906</v>
      </c>
      <c r="D7" s="274" t="s">
        <v>2907</v>
      </c>
      <c r="E7" s="274" t="s">
        <v>2908</v>
      </c>
      <c r="F7" s="46" t="s">
        <v>815</v>
      </c>
      <c r="G7" s="209">
        <v>1105004</v>
      </c>
      <c r="H7" s="547">
        <v>45271</v>
      </c>
      <c r="I7" s="491">
        <f t="shared" si="0"/>
        <v>47463</v>
      </c>
      <c r="J7" s="37"/>
      <c r="K7" s="37"/>
      <c r="L7" s="37" t="s">
        <v>2162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622"/>
    </row>
    <row r="8" spans="1:33" s="39" customFormat="1" ht="18.75" x14ac:dyDescent="0.3">
      <c r="A8" s="40">
        <v>4</v>
      </c>
      <c r="B8" s="65" t="s">
        <v>2917</v>
      </c>
      <c r="C8" s="42" t="s">
        <v>2906</v>
      </c>
      <c r="D8" s="274" t="s">
        <v>2907</v>
      </c>
      <c r="E8" s="274" t="s">
        <v>2908</v>
      </c>
      <c r="F8" s="46" t="s">
        <v>815</v>
      </c>
      <c r="G8" s="209">
        <v>1105004</v>
      </c>
      <c r="H8" s="547">
        <v>45271</v>
      </c>
      <c r="I8" s="491">
        <f t="shared" si="0"/>
        <v>47463</v>
      </c>
      <c r="J8" s="37"/>
      <c r="K8" s="37"/>
      <c r="L8" s="37"/>
      <c r="M8" s="37" t="s">
        <v>2162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622"/>
    </row>
    <row r="9" spans="1:33" s="39" customFormat="1" ht="18.75" x14ac:dyDescent="0.3">
      <c r="A9" s="40">
        <v>5</v>
      </c>
      <c r="B9" s="65" t="s">
        <v>2920</v>
      </c>
      <c r="C9" s="42" t="s">
        <v>2906</v>
      </c>
      <c r="D9" s="274" t="s">
        <v>2907</v>
      </c>
      <c r="E9" s="274" t="s">
        <v>2908</v>
      </c>
      <c r="F9" s="46" t="s">
        <v>815</v>
      </c>
      <c r="G9" s="209">
        <v>1105004</v>
      </c>
      <c r="H9" s="547">
        <v>45271</v>
      </c>
      <c r="I9" s="491">
        <f t="shared" si="0"/>
        <v>47463</v>
      </c>
      <c r="J9" s="37"/>
      <c r="K9" s="37"/>
      <c r="L9" s="37"/>
      <c r="M9" s="37"/>
      <c r="N9" s="37" t="s">
        <v>2162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622"/>
    </row>
    <row r="10" spans="1:33" s="39" customFormat="1" ht="18.75" x14ac:dyDescent="0.3">
      <c r="A10" s="40">
        <v>6</v>
      </c>
      <c r="B10" s="65" t="s">
        <v>2923</v>
      </c>
      <c r="C10" s="42" t="s">
        <v>2906</v>
      </c>
      <c r="D10" s="274" t="s">
        <v>2907</v>
      </c>
      <c r="E10" s="274" t="s">
        <v>2908</v>
      </c>
      <c r="F10" s="46" t="s">
        <v>815</v>
      </c>
      <c r="G10" s="209">
        <v>1105004</v>
      </c>
      <c r="H10" s="547">
        <v>45271</v>
      </c>
      <c r="I10" s="491">
        <f t="shared" si="0"/>
        <v>47463</v>
      </c>
      <c r="J10" s="37"/>
      <c r="K10" s="37"/>
      <c r="L10" s="37"/>
      <c r="M10" s="37"/>
      <c r="N10" s="37"/>
      <c r="O10" s="37" t="s">
        <v>2162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622"/>
    </row>
    <row r="11" spans="1:33" s="39" customFormat="1" ht="18.75" x14ac:dyDescent="0.3">
      <c r="A11" s="40">
        <v>7</v>
      </c>
      <c r="B11" s="65" t="s">
        <v>2926</v>
      </c>
      <c r="C11" s="42" t="s">
        <v>2906</v>
      </c>
      <c r="D11" s="274" t="s">
        <v>2907</v>
      </c>
      <c r="E11" s="274" t="s">
        <v>2908</v>
      </c>
      <c r="F11" s="46" t="s">
        <v>815</v>
      </c>
      <c r="G11" s="209">
        <v>1105004</v>
      </c>
      <c r="H11" s="547">
        <v>45271</v>
      </c>
      <c r="I11" s="491">
        <f t="shared" si="0"/>
        <v>47463</v>
      </c>
      <c r="J11" s="37"/>
      <c r="K11" s="37"/>
      <c r="L11" s="37"/>
      <c r="M11" s="37"/>
      <c r="N11" s="37"/>
      <c r="O11" s="37"/>
      <c r="P11" s="37" t="s">
        <v>2162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622"/>
    </row>
    <row r="12" spans="1:33" s="39" customFormat="1" ht="18.75" x14ac:dyDescent="0.3">
      <c r="A12" s="40">
        <v>8</v>
      </c>
      <c r="B12" s="65" t="s">
        <v>2929</v>
      </c>
      <c r="C12" s="42" t="s">
        <v>2906</v>
      </c>
      <c r="D12" s="274" t="s">
        <v>2907</v>
      </c>
      <c r="E12" s="274" t="s">
        <v>2908</v>
      </c>
      <c r="F12" s="46" t="s">
        <v>815</v>
      </c>
      <c r="G12" s="209">
        <v>1105004</v>
      </c>
      <c r="H12" s="547">
        <v>45271</v>
      </c>
      <c r="I12" s="491">
        <f t="shared" si="0"/>
        <v>47463</v>
      </c>
      <c r="J12" s="37"/>
      <c r="K12" s="37"/>
      <c r="L12" s="37"/>
      <c r="M12" s="37"/>
      <c r="N12" s="37"/>
      <c r="O12" s="37"/>
      <c r="P12" s="37"/>
      <c r="Q12" s="37" t="s">
        <v>2162</v>
      </c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622"/>
    </row>
    <row r="13" spans="1:33" s="39" customFormat="1" ht="18.75" x14ac:dyDescent="0.3">
      <c r="A13" s="40">
        <v>9</v>
      </c>
      <c r="B13" s="65" t="s">
        <v>2932</v>
      </c>
      <c r="C13" s="42" t="s">
        <v>2906</v>
      </c>
      <c r="D13" s="274" t="s">
        <v>2907</v>
      </c>
      <c r="E13" s="274" t="s">
        <v>2908</v>
      </c>
      <c r="F13" s="46" t="s">
        <v>815</v>
      </c>
      <c r="G13" s="209">
        <v>1105004</v>
      </c>
      <c r="H13" s="547">
        <v>45377</v>
      </c>
      <c r="I13" s="491">
        <f t="shared" si="0"/>
        <v>47568</v>
      </c>
      <c r="J13" s="37"/>
      <c r="K13" s="37"/>
      <c r="L13" s="37"/>
      <c r="M13" s="37"/>
      <c r="N13" s="37"/>
      <c r="O13" s="37"/>
      <c r="P13" s="37"/>
      <c r="Q13" s="37"/>
      <c r="R13" s="37" t="s">
        <v>2162</v>
      </c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622"/>
    </row>
    <row r="14" spans="1:33" s="39" customFormat="1" ht="18.75" x14ac:dyDescent="0.3">
      <c r="A14" s="40">
        <v>10</v>
      </c>
      <c r="B14" s="65" t="s">
        <v>2936</v>
      </c>
      <c r="C14" s="42" t="s">
        <v>2906</v>
      </c>
      <c r="D14" s="274" t="s">
        <v>2907</v>
      </c>
      <c r="E14" s="274" t="s">
        <v>2908</v>
      </c>
      <c r="F14" s="46" t="s">
        <v>815</v>
      </c>
      <c r="G14" s="209">
        <v>1105004</v>
      </c>
      <c r="H14" s="547">
        <v>45377</v>
      </c>
      <c r="I14" s="491">
        <f t="shared" si="0"/>
        <v>47568</v>
      </c>
      <c r="J14" s="37"/>
      <c r="K14" s="37"/>
      <c r="L14" s="37"/>
      <c r="M14" s="37"/>
      <c r="N14" s="37"/>
      <c r="O14" s="37"/>
      <c r="P14" s="37"/>
      <c r="Q14" s="37"/>
      <c r="R14" s="37"/>
      <c r="S14" s="37" t="s">
        <v>2162</v>
      </c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622"/>
    </row>
    <row r="15" spans="1:33" s="39" customFormat="1" ht="18.75" x14ac:dyDescent="0.3">
      <c r="A15" s="40">
        <v>11</v>
      </c>
      <c r="B15" s="65" t="s">
        <v>2938</v>
      </c>
      <c r="C15" s="42" t="s">
        <v>2906</v>
      </c>
      <c r="D15" s="274" t="s">
        <v>2907</v>
      </c>
      <c r="E15" s="274" t="s">
        <v>2908</v>
      </c>
      <c r="F15" s="46" t="s">
        <v>815</v>
      </c>
      <c r="G15" s="209">
        <v>1105004</v>
      </c>
      <c r="H15" s="547">
        <v>45377</v>
      </c>
      <c r="I15" s="491">
        <f t="shared" si="0"/>
        <v>47568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 t="s">
        <v>2162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622"/>
    </row>
    <row r="16" spans="1:33" s="39" customFormat="1" ht="18.75" x14ac:dyDescent="0.3">
      <c r="A16" s="40">
        <v>12</v>
      </c>
      <c r="B16" s="65" t="s">
        <v>2940</v>
      </c>
      <c r="C16" s="42" t="s">
        <v>2906</v>
      </c>
      <c r="D16" s="274" t="s">
        <v>2907</v>
      </c>
      <c r="E16" s="274" t="s">
        <v>2908</v>
      </c>
      <c r="F16" s="46" t="s">
        <v>815</v>
      </c>
      <c r="G16" s="209">
        <v>1105004</v>
      </c>
      <c r="H16" s="547">
        <v>45377</v>
      </c>
      <c r="I16" s="491">
        <f t="shared" si="0"/>
        <v>47568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 t="s">
        <v>2162</v>
      </c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622"/>
    </row>
    <row r="17" spans="1:33" s="39" customFormat="1" ht="18.75" x14ac:dyDescent="0.3">
      <c r="A17" s="40">
        <v>13</v>
      </c>
      <c r="B17" s="65" t="s">
        <v>2942</v>
      </c>
      <c r="C17" s="42" t="s">
        <v>2906</v>
      </c>
      <c r="D17" s="274" t="s">
        <v>2907</v>
      </c>
      <c r="E17" s="274" t="s">
        <v>2908</v>
      </c>
      <c r="F17" s="46" t="s">
        <v>815</v>
      </c>
      <c r="G17" s="209">
        <v>1105004</v>
      </c>
      <c r="H17" s="547">
        <v>45377</v>
      </c>
      <c r="I17" s="491">
        <f t="shared" si="0"/>
        <v>47568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 t="s">
        <v>2162</v>
      </c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622"/>
    </row>
    <row r="18" spans="1:33" s="39" customFormat="1" ht="18.75" x14ac:dyDescent="0.3">
      <c r="A18" s="40">
        <v>14</v>
      </c>
      <c r="B18" s="213" t="s">
        <v>2944</v>
      </c>
      <c r="C18" s="42" t="s">
        <v>2945</v>
      </c>
      <c r="D18" s="274" t="s">
        <v>2946</v>
      </c>
      <c r="E18" s="274" t="s">
        <v>2947</v>
      </c>
      <c r="F18" s="42" t="s">
        <v>2948</v>
      </c>
      <c r="G18" s="209">
        <v>1109118</v>
      </c>
      <c r="H18" s="547">
        <v>45716</v>
      </c>
      <c r="I18" s="491">
        <f t="shared" si="0"/>
        <v>47907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 t="s">
        <v>2162</v>
      </c>
      <c r="X18" s="37"/>
      <c r="Y18" s="37"/>
      <c r="Z18" s="37"/>
      <c r="AA18" s="37"/>
      <c r="AB18" s="37"/>
      <c r="AC18" s="37"/>
      <c r="AD18" s="37"/>
      <c r="AE18" s="37"/>
      <c r="AF18" s="37"/>
      <c r="AG18" s="622"/>
    </row>
    <row r="19" spans="1:33" s="39" customFormat="1" ht="18.75" x14ac:dyDescent="0.3">
      <c r="A19" s="40">
        <v>15</v>
      </c>
      <c r="B19" s="213" t="s">
        <v>2954</v>
      </c>
      <c r="C19" s="42" t="s">
        <v>2945</v>
      </c>
      <c r="D19" s="274" t="s">
        <v>2946</v>
      </c>
      <c r="E19" s="274" t="s">
        <v>2947</v>
      </c>
      <c r="F19" s="42" t="s">
        <v>2955</v>
      </c>
      <c r="G19" s="209">
        <v>1109118</v>
      </c>
      <c r="H19" s="547">
        <v>45716</v>
      </c>
      <c r="I19" s="491">
        <f t="shared" si="0"/>
        <v>47907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 t="s">
        <v>2162</v>
      </c>
      <c r="Y19" s="37"/>
      <c r="Z19" s="37"/>
      <c r="AA19" s="37"/>
      <c r="AB19" s="37"/>
      <c r="AC19" s="37"/>
      <c r="AD19" s="37"/>
      <c r="AE19" s="37"/>
      <c r="AF19" s="37"/>
      <c r="AG19" s="622"/>
    </row>
    <row r="20" spans="1:33" s="39" customFormat="1" ht="18.75" x14ac:dyDescent="0.3">
      <c r="A20" s="40">
        <v>16</v>
      </c>
      <c r="B20" s="213" t="s">
        <v>2958</v>
      </c>
      <c r="C20" s="42" t="s">
        <v>2945</v>
      </c>
      <c r="D20" s="274" t="s">
        <v>2946</v>
      </c>
      <c r="E20" s="274" t="s">
        <v>2947</v>
      </c>
      <c r="F20" s="42" t="s">
        <v>2959</v>
      </c>
      <c r="G20" s="209">
        <v>1109118</v>
      </c>
      <c r="H20" s="547">
        <v>45716</v>
      </c>
      <c r="I20" s="491">
        <f t="shared" si="0"/>
        <v>47907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 t="s">
        <v>2162</v>
      </c>
      <c r="Z20" s="37"/>
      <c r="AA20" s="37"/>
      <c r="AB20" s="37"/>
      <c r="AC20" s="37"/>
      <c r="AD20" s="37"/>
      <c r="AE20" s="37"/>
      <c r="AF20" s="37"/>
      <c r="AG20" s="622"/>
    </row>
    <row r="21" spans="1:33" s="39" customFormat="1" ht="18.75" x14ac:dyDescent="0.3">
      <c r="A21" s="40">
        <v>17</v>
      </c>
      <c r="B21" s="65" t="s">
        <v>1819</v>
      </c>
      <c r="C21" s="42" t="s">
        <v>2906</v>
      </c>
      <c r="D21" s="274" t="s">
        <v>2907</v>
      </c>
      <c r="E21" s="44" t="s">
        <v>674</v>
      </c>
      <c r="F21" s="42" t="s">
        <v>2959</v>
      </c>
      <c r="G21" s="209">
        <v>1105004</v>
      </c>
      <c r="H21" s="661">
        <v>46006</v>
      </c>
      <c r="I21" s="491">
        <f t="shared" si="0"/>
        <v>48197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 t="s">
        <v>2162</v>
      </c>
      <c r="AA21" s="37"/>
      <c r="AB21" s="37"/>
      <c r="AC21" s="37"/>
      <c r="AD21" s="37"/>
      <c r="AE21" s="37"/>
      <c r="AF21" s="37"/>
      <c r="AG21" s="622"/>
    </row>
    <row r="22" spans="1:33" s="39" customFormat="1" ht="18.75" x14ac:dyDescent="0.3">
      <c r="A22" s="40">
        <v>18</v>
      </c>
      <c r="B22" s="65" t="s">
        <v>1819</v>
      </c>
      <c r="C22" s="42" t="s">
        <v>2906</v>
      </c>
      <c r="D22" s="274" t="s">
        <v>2907</v>
      </c>
      <c r="E22" s="44" t="s">
        <v>674</v>
      </c>
      <c r="F22" s="46" t="s">
        <v>2965</v>
      </c>
      <c r="G22" s="209">
        <v>1105004</v>
      </c>
      <c r="H22" s="661">
        <v>46006</v>
      </c>
      <c r="I22" s="491">
        <f t="shared" si="0"/>
        <v>48197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 t="s">
        <v>2162</v>
      </c>
      <c r="AB22" s="37"/>
      <c r="AC22" s="37"/>
      <c r="AD22" s="37"/>
      <c r="AE22" s="37"/>
      <c r="AF22" s="37"/>
      <c r="AG22" s="622"/>
    </row>
    <row r="23" spans="1:33" s="39" customFormat="1" ht="18.75" x14ac:dyDescent="0.3">
      <c r="A23" s="40">
        <v>19</v>
      </c>
      <c r="B23" s="65" t="s">
        <v>1819</v>
      </c>
      <c r="C23" s="42" t="s">
        <v>2906</v>
      </c>
      <c r="D23" s="274" t="s">
        <v>2907</v>
      </c>
      <c r="E23" s="44" t="s">
        <v>674</v>
      </c>
      <c r="F23" s="46" t="s">
        <v>2967</v>
      </c>
      <c r="G23" s="209">
        <v>1105004</v>
      </c>
      <c r="H23" s="661">
        <v>46006</v>
      </c>
      <c r="I23" s="491">
        <f t="shared" si="0"/>
        <v>48197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 t="s">
        <v>2162</v>
      </c>
      <c r="AC23" s="37"/>
      <c r="AD23" s="37"/>
      <c r="AE23" s="37"/>
      <c r="AF23" s="37"/>
      <c r="AG23" s="622"/>
    </row>
    <row r="24" spans="1:33" s="39" customFormat="1" ht="18.75" x14ac:dyDescent="0.3">
      <c r="A24" s="40">
        <v>20</v>
      </c>
      <c r="B24" s="65" t="s">
        <v>1819</v>
      </c>
      <c r="C24" s="42" t="s">
        <v>2906</v>
      </c>
      <c r="D24" s="274" t="s">
        <v>2907</v>
      </c>
      <c r="E24" s="44" t="s">
        <v>674</v>
      </c>
      <c r="F24" s="46" t="s">
        <v>2969</v>
      </c>
      <c r="G24" s="209">
        <v>1105004</v>
      </c>
      <c r="H24" s="661">
        <v>46006</v>
      </c>
      <c r="I24" s="491">
        <f t="shared" si="0"/>
        <v>48197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 t="s">
        <v>2162</v>
      </c>
      <c r="AD24" s="37"/>
      <c r="AE24" s="37"/>
      <c r="AF24" s="37"/>
      <c r="AG24" s="622"/>
    </row>
    <row r="25" spans="1:33" s="39" customFormat="1" ht="18.75" x14ac:dyDescent="0.3">
      <c r="A25" s="40">
        <v>21</v>
      </c>
      <c r="B25" s="65" t="s">
        <v>1819</v>
      </c>
      <c r="C25" s="42" t="s">
        <v>2906</v>
      </c>
      <c r="D25" s="274" t="s">
        <v>2907</v>
      </c>
      <c r="E25" s="44" t="s">
        <v>674</v>
      </c>
      <c r="F25" s="46" t="s">
        <v>2971</v>
      </c>
      <c r="G25" s="209">
        <v>1105004</v>
      </c>
      <c r="H25" s="661">
        <v>46006</v>
      </c>
      <c r="I25" s="491">
        <f t="shared" si="0"/>
        <v>48197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 t="s">
        <v>2162</v>
      </c>
      <c r="AE25" s="37"/>
      <c r="AF25" s="37"/>
      <c r="AG25" s="622"/>
    </row>
    <row r="26" spans="1:33" s="39" customFormat="1" ht="18.75" x14ac:dyDescent="0.3">
      <c r="A26" s="40">
        <v>22</v>
      </c>
      <c r="B26" s="65" t="s">
        <v>1819</v>
      </c>
      <c r="C26" s="42" t="s">
        <v>2906</v>
      </c>
      <c r="D26" s="274" t="s">
        <v>2907</v>
      </c>
      <c r="E26" s="44" t="s">
        <v>674</v>
      </c>
      <c r="F26" s="46" t="s">
        <v>2973</v>
      </c>
      <c r="G26" s="209">
        <v>1105004</v>
      </c>
      <c r="H26" s="661">
        <v>46006</v>
      </c>
      <c r="I26" s="491">
        <f t="shared" si="0"/>
        <v>48197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 t="s">
        <v>2162</v>
      </c>
      <c r="AF26" s="37"/>
      <c r="AG26" s="622"/>
    </row>
    <row r="27" spans="1:33" s="39" customFormat="1" ht="18.75" x14ac:dyDescent="0.3">
      <c r="A27" s="40">
        <v>23</v>
      </c>
      <c r="B27" s="65" t="s">
        <v>1819</v>
      </c>
      <c r="C27" s="42" t="s">
        <v>2906</v>
      </c>
      <c r="D27" s="274" t="s">
        <v>2907</v>
      </c>
      <c r="E27" s="44" t="s">
        <v>674</v>
      </c>
      <c r="F27" s="46" t="s">
        <v>2975</v>
      </c>
      <c r="G27" s="209">
        <v>1105004</v>
      </c>
      <c r="H27" s="661">
        <v>46006</v>
      </c>
      <c r="I27" s="491">
        <f t="shared" si="0"/>
        <v>48197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 t="s">
        <v>2162</v>
      </c>
      <c r="AG27" s="622"/>
    </row>
    <row r="28" spans="1:33" s="39" customFormat="1" ht="19.5" thickBot="1" x14ac:dyDescent="0.35">
      <c r="A28" s="264">
        <v>24</v>
      </c>
      <c r="B28" s="549" t="s">
        <v>1819</v>
      </c>
      <c r="C28" s="90" t="s">
        <v>2906</v>
      </c>
      <c r="D28" s="550" t="s">
        <v>2907</v>
      </c>
      <c r="E28" s="240" t="s">
        <v>674</v>
      </c>
      <c r="F28" s="89" t="s">
        <v>2977</v>
      </c>
      <c r="G28" s="241">
        <v>1105004</v>
      </c>
      <c r="H28" s="662">
        <v>46006</v>
      </c>
      <c r="I28" s="493">
        <f t="shared" si="0"/>
        <v>48197</v>
      </c>
      <c r="J28" s="492"/>
      <c r="K28" s="492"/>
      <c r="L28" s="492"/>
      <c r="M28" s="492"/>
      <c r="N28" s="492"/>
      <c r="O28" s="492"/>
      <c r="P28" s="492"/>
      <c r="Q28" s="492"/>
      <c r="R28" s="492"/>
      <c r="S28" s="492"/>
      <c r="T28" s="492"/>
      <c r="U28" s="492"/>
      <c r="V28" s="492"/>
      <c r="W28" s="492"/>
      <c r="X28" s="492"/>
      <c r="Y28" s="492"/>
      <c r="Z28" s="492"/>
      <c r="AA28" s="492"/>
      <c r="AB28" s="492"/>
      <c r="AC28" s="492"/>
      <c r="AD28" s="492"/>
      <c r="AE28" s="492"/>
      <c r="AF28" s="492"/>
      <c r="AG28" s="625" t="s">
        <v>2162</v>
      </c>
    </row>
    <row r="29" spans="1:33" s="39" customFormat="1" ht="19.5" thickBot="1" x14ac:dyDescent="0.35">
      <c r="A29" s="664"/>
      <c r="B29" s="665"/>
      <c r="C29" s="653"/>
      <c r="D29" s="666"/>
      <c r="E29" s="667"/>
      <c r="F29" s="668"/>
      <c r="G29" s="669"/>
      <c r="H29" s="670"/>
      <c r="I29" s="670"/>
      <c r="J29" s="1226">
        <v>8</v>
      </c>
      <c r="K29" s="1226"/>
      <c r="L29" s="1226"/>
      <c r="M29" s="1226"/>
      <c r="N29" s="1226"/>
      <c r="O29" s="1226"/>
      <c r="P29" s="1226"/>
      <c r="Q29" s="1226"/>
      <c r="R29" s="1226">
        <v>5</v>
      </c>
      <c r="S29" s="1226"/>
      <c r="T29" s="1226"/>
      <c r="U29" s="1226"/>
      <c r="V29" s="1226"/>
      <c r="W29" s="1226">
        <v>3</v>
      </c>
      <c r="X29" s="1226"/>
      <c r="Y29" s="1226"/>
      <c r="Z29" s="1226">
        <v>8</v>
      </c>
      <c r="AA29" s="1226"/>
      <c r="AB29" s="1226"/>
      <c r="AC29" s="1226"/>
      <c r="AD29" s="1226"/>
      <c r="AE29" s="1226"/>
      <c r="AF29" s="1226"/>
      <c r="AG29" s="1227"/>
    </row>
    <row r="30" spans="1:33" s="97" customFormat="1" x14ac:dyDescent="0.25">
      <c r="A30" s="17"/>
      <c r="B30" s="243"/>
      <c r="C30" s="38"/>
      <c r="D30" s="38"/>
      <c r="E30" s="38"/>
      <c r="F30" s="38"/>
      <c r="G30" s="17"/>
      <c r="H30" s="17"/>
      <c r="Z30" s="39"/>
      <c r="AA30" s="39"/>
      <c r="AB30" s="39"/>
      <c r="AC30" s="39"/>
      <c r="AD30" s="39"/>
      <c r="AE30" s="39"/>
      <c r="AF30" s="39"/>
      <c r="AG30" s="39"/>
    </row>
  </sheetData>
  <mergeCells count="13">
    <mergeCell ref="C3:C4"/>
    <mergeCell ref="B3:B4"/>
    <mergeCell ref="A3:A4"/>
    <mergeCell ref="D3:F3"/>
    <mergeCell ref="D1:H1"/>
    <mergeCell ref="R3:V3"/>
    <mergeCell ref="W3:Y3"/>
    <mergeCell ref="J3:Q3"/>
    <mergeCell ref="Z3:AG3"/>
    <mergeCell ref="J29:Q29"/>
    <mergeCell ref="R29:V29"/>
    <mergeCell ref="W29:Y29"/>
    <mergeCell ref="Z29:AG29"/>
  </mergeCells>
  <printOptions horizontalCentered="1"/>
  <pageMargins left="0.25" right="0.25" top="0.75" bottom="0.75" header="0.3" footer="0.3"/>
  <pageSetup paperSize="8" scale="56" fitToHeight="0" orientation="landscape" horizontalDpi="300" verticalDpi="300" r:id="rId1"/>
  <headerFooter>
    <oddFooter>&amp;LF-PIK-IT-086-Rev.00&amp;CPage &amp;P of 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35DA-58C9-4C23-ACF7-AFA3E0642A32}">
  <sheetPr>
    <tabColor rgb="FF00B050"/>
    <pageSetUpPr fitToPage="1"/>
  </sheetPr>
  <dimension ref="A1:CS34"/>
  <sheetViews>
    <sheetView showGridLines="0" view="pageBreakPreview" zoomScale="70" zoomScaleNormal="85" zoomScaleSheetLayoutView="70" workbookViewId="0">
      <pane xSplit="3" ySplit="6" topLeftCell="D7" activePane="bottomRight" state="frozen"/>
      <selection pane="topRight" activeCell="K437" sqref="K437"/>
      <selection pane="bottomLeft" activeCell="K437" sqref="K437"/>
      <selection pane="bottomRight" activeCell="C10" sqref="C10"/>
    </sheetView>
  </sheetViews>
  <sheetFormatPr defaultColWidth="9.140625" defaultRowHeight="18.75" x14ac:dyDescent="0.25"/>
  <cols>
    <col min="1" max="1" width="13.140625" style="17" customWidth="1"/>
    <col min="2" max="2" width="26.140625" style="116" bestFit="1" customWidth="1"/>
    <col min="3" max="3" width="21.140625" style="38" customWidth="1"/>
    <col min="4" max="4" width="29" style="38" customWidth="1"/>
    <col min="5" max="5" width="12.28515625" style="38" bestFit="1" customWidth="1"/>
    <col min="6" max="6" width="58.42578125" style="38" bestFit="1" customWidth="1"/>
    <col min="7" max="7" width="15.42578125" style="38" customWidth="1"/>
    <col min="8" max="8" width="17.42578125" style="98" customWidth="1"/>
    <col min="9" max="9" width="19.42578125" style="98" customWidth="1"/>
    <col min="10" max="10" width="32.28515625" style="1" customWidth="1"/>
    <col min="11" max="11" width="21.42578125" style="1" customWidth="1"/>
    <col min="12" max="12" width="20.42578125" style="1" customWidth="1"/>
    <col min="13" max="13" width="23.7109375" style="97" customWidth="1"/>
    <col min="14" max="14" width="13.42578125" style="98" bestFit="1" customWidth="1"/>
    <col min="15" max="15" width="28.85546875" style="62" bestFit="1" customWidth="1"/>
    <col min="16" max="16" width="18.140625" style="97" bestFit="1" customWidth="1"/>
    <col min="17" max="17" width="24.28515625" style="62" bestFit="1" customWidth="1"/>
    <col min="18" max="18" width="13.140625" style="38" bestFit="1" customWidth="1"/>
    <col min="19" max="19" width="20.85546875" style="38" customWidth="1"/>
    <col min="20" max="22" width="27.5703125" style="38" customWidth="1"/>
    <col min="23" max="23" width="18.28515625" style="1" customWidth="1"/>
    <col min="24" max="24" width="13.28515625" style="1" customWidth="1"/>
    <col min="25" max="25" width="12.5703125" style="1" customWidth="1"/>
    <col min="26" max="16384" width="9.140625" style="1"/>
  </cols>
  <sheetData>
    <row r="1" spans="1:97" ht="137.25" customHeight="1" thickBot="1" x14ac:dyDescent="0.3">
      <c r="A1" s="587"/>
      <c r="B1" s="413"/>
      <c r="C1" s="607"/>
      <c r="D1" s="1188" t="s">
        <v>3025</v>
      </c>
      <c r="E1" s="1188"/>
      <c r="F1" s="1188"/>
      <c r="G1" s="1188"/>
      <c r="H1" s="1188"/>
      <c r="I1" s="1188"/>
      <c r="J1" s="1188"/>
      <c r="K1" s="1188"/>
      <c r="L1" s="489"/>
      <c r="M1" s="933"/>
      <c r="N1" s="1091"/>
      <c r="O1" s="1091"/>
      <c r="P1" s="1"/>
      <c r="Q1" s="1"/>
      <c r="R1" s="1"/>
      <c r="S1" s="1"/>
      <c r="T1" s="1"/>
      <c r="U1" s="1"/>
      <c r="V1" s="1"/>
    </row>
    <row r="2" spans="1:97" ht="29.25" customHeight="1" thickBot="1" x14ac:dyDescent="0.3">
      <c r="A2" s="1184" t="s">
        <v>2802</v>
      </c>
      <c r="B2" s="1185"/>
      <c r="C2" s="1186"/>
      <c r="D2" s="1148"/>
      <c r="E2" s="1149"/>
      <c r="F2" s="637"/>
      <c r="G2" s="637"/>
      <c r="H2" s="637"/>
      <c r="I2" s="637"/>
      <c r="J2" s="637"/>
      <c r="K2" s="637"/>
      <c r="L2" s="637"/>
      <c r="M2" s="935"/>
      <c r="N2" s="1"/>
      <c r="O2" s="1"/>
      <c r="P2" s="1"/>
      <c r="Q2" s="1"/>
      <c r="R2" s="1"/>
      <c r="S2" s="1"/>
      <c r="T2" s="1"/>
      <c r="U2" s="1"/>
      <c r="V2" s="1"/>
    </row>
    <row r="3" spans="1:97" ht="33.75" customHeight="1" thickBot="1" x14ac:dyDescent="0.3">
      <c r="A3" s="711" t="s">
        <v>2685</v>
      </c>
      <c r="B3" s="578"/>
      <c r="C3" s="578"/>
      <c r="D3" s="578"/>
      <c r="E3" s="578"/>
      <c r="F3" s="578"/>
      <c r="G3" s="578"/>
      <c r="H3" s="914"/>
      <c r="I3" s="914"/>
      <c r="J3" s="578"/>
      <c r="K3" s="578"/>
      <c r="L3" s="578"/>
      <c r="M3" s="578"/>
      <c r="N3" s="710"/>
      <c r="O3" s="710"/>
      <c r="P3" s="802"/>
      <c r="Q3" s="802"/>
      <c r="R3" s="802"/>
      <c r="S3" s="802"/>
      <c r="T3" s="802"/>
      <c r="U3" s="802"/>
      <c r="V3" s="802"/>
      <c r="W3" s="802"/>
      <c r="X3" s="802"/>
      <c r="Y3" s="802"/>
      <c r="Z3" s="802"/>
      <c r="AA3" s="802"/>
      <c r="AB3" s="802"/>
      <c r="AC3" s="802"/>
      <c r="AD3" s="802"/>
      <c r="AE3" s="802"/>
      <c r="AF3" s="802"/>
      <c r="AG3" s="802"/>
      <c r="AH3" s="802"/>
      <c r="AI3" s="802"/>
      <c r="AJ3" s="802"/>
      <c r="AK3" s="802"/>
      <c r="AL3" s="802"/>
      <c r="AM3" s="802"/>
      <c r="AN3" s="802"/>
      <c r="AO3" s="802"/>
      <c r="AP3" s="802"/>
      <c r="AQ3" s="802"/>
      <c r="AR3" s="802"/>
      <c r="AS3" s="802"/>
      <c r="AT3" s="802"/>
      <c r="AU3" s="802"/>
      <c r="AV3" s="802"/>
      <c r="AW3" s="802"/>
      <c r="AX3" s="802"/>
      <c r="AY3" s="802"/>
      <c r="AZ3" s="802"/>
      <c r="BA3" s="802"/>
      <c r="BB3" s="802"/>
      <c r="BC3" s="710"/>
      <c r="BD3" s="710"/>
      <c r="BE3" s="710"/>
      <c r="BF3" s="710"/>
      <c r="BG3" s="710"/>
      <c r="BH3" s="710"/>
      <c r="BI3" s="710"/>
      <c r="BJ3" s="710"/>
      <c r="BK3" s="710"/>
      <c r="BL3" s="710"/>
      <c r="BM3" s="710"/>
      <c r="BN3" s="710"/>
      <c r="BO3" s="710"/>
      <c r="BP3" s="710"/>
      <c r="BQ3" s="710"/>
      <c r="BR3" s="710"/>
      <c r="BS3" s="710"/>
      <c r="BT3" s="710"/>
      <c r="BU3" s="710"/>
      <c r="BV3" s="710"/>
      <c r="BW3" s="710"/>
      <c r="BX3" s="710"/>
      <c r="BY3" s="710"/>
      <c r="BZ3" s="710"/>
      <c r="CA3" s="710"/>
      <c r="CB3" s="710"/>
      <c r="CC3" s="710"/>
      <c r="CD3" s="710"/>
      <c r="CE3" s="710"/>
      <c r="CF3" s="710"/>
      <c r="CG3" s="710"/>
      <c r="CH3" s="710"/>
      <c r="CI3" s="710"/>
      <c r="CJ3" s="710"/>
      <c r="CK3" s="710"/>
      <c r="CL3" s="710"/>
      <c r="CM3" s="710"/>
      <c r="CN3" s="709"/>
      <c r="CO3" s="424"/>
      <c r="CP3" s="555"/>
      <c r="CQ3" s="555"/>
      <c r="CR3" s="555"/>
      <c r="CS3" s="555"/>
    </row>
    <row r="4" spans="1:97" ht="29.25" customHeight="1" x14ac:dyDescent="0.25">
      <c r="A4" s="1218" t="s">
        <v>11</v>
      </c>
      <c r="B4" s="1221" t="s">
        <v>12</v>
      </c>
      <c r="C4" s="1221" t="s">
        <v>13</v>
      </c>
      <c r="D4" s="1221" t="s">
        <v>2701</v>
      </c>
      <c r="E4" s="1221"/>
      <c r="F4" s="1221"/>
      <c r="G4" s="1221"/>
      <c r="H4" s="1168" t="s">
        <v>19</v>
      </c>
      <c r="I4" s="1168" t="s">
        <v>1385</v>
      </c>
      <c r="J4" s="1142" t="s">
        <v>18</v>
      </c>
      <c r="K4" s="1142" t="s">
        <v>5</v>
      </c>
      <c r="L4" s="1142" t="s">
        <v>6</v>
      </c>
      <c r="M4" s="1143" t="s">
        <v>8</v>
      </c>
      <c r="N4" s="1"/>
      <c r="O4" s="1"/>
      <c r="P4" s="1"/>
      <c r="Q4" s="1"/>
      <c r="R4" s="1"/>
      <c r="S4" s="1"/>
      <c r="T4" s="1"/>
      <c r="U4" s="1"/>
      <c r="V4" s="1"/>
    </row>
    <row r="5" spans="1:97" ht="15" customHeight="1" x14ac:dyDescent="0.25">
      <c r="A5" s="1219"/>
      <c r="B5" s="1222"/>
      <c r="C5" s="1222"/>
      <c r="D5" s="1222"/>
      <c r="E5" s="1222"/>
      <c r="F5" s="1222"/>
      <c r="G5" s="1222"/>
      <c r="H5" s="1169"/>
      <c r="I5" s="1169"/>
      <c r="J5" s="1086"/>
      <c r="K5" s="1086"/>
      <c r="L5" s="1086"/>
      <c r="M5" s="1072"/>
      <c r="N5" s="1236" t="s">
        <v>24</v>
      </c>
      <c r="O5" s="1094" t="s">
        <v>25</v>
      </c>
      <c r="P5" s="1094" t="s">
        <v>27</v>
      </c>
      <c r="Q5" s="1094" t="s">
        <v>28</v>
      </c>
      <c r="R5" s="1094" t="s">
        <v>1402</v>
      </c>
      <c r="S5" s="17"/>
      <c r="T5" s="17"/>
      <c r="U5" s="17"/>
      <c r="V5" s="1"/>
    </row>
    <row r="6" spans="1:97" s="17" customFormat="1" ht="68.25" customHeight="1" thickBot="1" x14ac:dyDescent="0.3">
      <c r="A6" s="1220"/>
      <c r="B6" s="1223"/>
      <c r="C6" s="1223"/>
      <c r="D6" s="389" t="s">
        <v>14</v>
      </c>
      <c r="E6" s="389" t="s">
        <v>15</v>
      </c>
      <c r="F6" s="389" t="s">
        <v>16</v>
      </c>
      <c r="G6" s="389" t="s">
        <v>17</v>
      </c>
      <c r="H6" s="1170"/>
      <c r="I6" s="1170"/>
      <c r="J6" s="1225"/>
      <c r="K6" s="1225"/>
      <c r="L6" s="1225"/>
      <c r="M6" s="1224"/>
      <c r="N6" s="1237"/>
      <c r="O6" s="1235"/>
      <c r="P6" s="1235"/>
      <c r="Q6" s="1235"/>
      <c r="R6" s="1235"/>
    </row>
    <row r="7" spans="1:97" s="39" customFormat="1" x14ac:dyDescent="0.25">
      <c r="A7" s="28">
        <v>12</v>
      </c>
      <c r="B7" s="679" t="s">
        <v>2859</v>
      </c>
      <c r="C7" s="30" t="s">
        <v>2806</v>
      </c>
      <c r="D7" s="30" t="s">
        <v>1734</v>
      </c>
      <c r="E7" s="31" t="s">
        <v>261</v>
      </c>
      <c r="F7" s="29" t="s">
        <v>2860</v>
      </c>
      <c r="G7" s="269">
        <v>1205001</v>
      </c>
      <c r="H7" s="919">
        <v>44104</v>
      </c>
      <c r="I7" s="919">
        <f t="shared" ref="I7:I24" si="0">EDATE(H7,72)</f>
        <v>46295</v>
      </c>
      <c r="J7" s="269" t="s">
        <v>3026</v>
      </c>
      <c r="K7" s="680" t="s">
        <v>2862</v>
      </c>
      <c r="L7" s="462" t="s">
        <v>32</v>
      </c>
      <c r="M7" s="681" t="s">
        <v>1404</v>
      </c>
      <c r="N7" s="256" t="s">
        <v>2811</v>
      </c>
      <c r="O7" s="37"/>
      <c r="P7" s="252" t="s">
        <v>2812</v>
      </c>
      <c r="Q7" s="56" t="s">
        <v>2813</v>
      </c>
      <c r="R7" s="58"/>
      <c r="S7" s="38"/>
      <c r="T7" s="38"/>
      <c r="U7" s="38"/>
      <c r="V7" s="1"/>
      <c r="W7" s="1"/>
      <c r="X7" s="1"/>
      <c r="Y7" s="1"/>
    </row>
    <row r="8" spans="1:97" s="39" customFormat="1" x14ac:dyDescent="0.25">
      <c r="A8" s="28">
        <v>13</v>
      </c>
      <c r="B8" s="59" t="s">
        <v>2859</v>
      </c>
      <c r="C8" s="42" t="s">
        <v>2806</v>
      </c>
      <c r="D8" s="42" t="s">
        <v>1734</v>
      </c>
      <c r="E8" s="44" t="s">
        <v>261</v>
      </c>
      <c r="F8" s="46" t="s">
        <v>2863</v>
      </c>
      <c r="G8" s="209">
        <v>1205001</v>
      </c>
      <c r="H8" s="921">
        <v>44104</v>
      </c>
      <c r="I8" s="921">
        <f t="shared" si="0"/>
        <v>46295</v>
      </c>
      <c r="J8" s="209" t="s">
        <v>3027</v>
      </c>
      <c r="K8" s="221" t="s">
        <v>2865</v>
      </c>
      <c r="L8" s="37" t="s">
        <v>32</v>
      </c>
      <c r="M8" s="677" t="s">
        <v>1404</v>
      </c>
      <c r="N8" s="256" t="s">
        <v>2811</v>
      </c>
      <c r="O8" s="37"/>
      <c r="P8" s="252" t="s">
        <v>2812</v>
      </c>
      <c r="Q8" s="56" t="s">
        <v>2813</v>
      </c>
      <c r="R8" s="58"/>
      <c r="S8" s="38"/>
      <c r="T8" s="38"/>
      <c r="U8" s="38"/>
      <c r="V8" s="1"/>
      <c r="W8" s="1"/>
      <c r="X8" s="1"/>
      <c r="Y8" s="1"/>
    </row>
    <row r="9" spans="1:97" s="39" customFormat="1" x14ac:dyDescent="0.25">
      <c r="A9" s="28">
        <v>14</v>
      </c>
      <c r="B9" s="59" t="s">
        <v>2866</v>
      </c>
      <c r="C9" s="42" t="s">
        <v>2815</v>
      </c>
      <c r="D9" s="42" t="s">
        <v>1734</v>
      </c>
      <c r="E9" s="44" t="s">
        <v>261</v>
      </c>
      <c r="F9" s="46" t="s">
        <v>2867</v>
      </c>
      <c r="G9" s="209">
        <v>1205001</v>
      </c>
      <c r="H9" s="921">
        <v>45169</v>
      </c>
      <c r="I9" s="921">
        <f t="shared" si="0"/>
        <v>47361</v>
      </c>
      <c r="J9" s="209" t="s">
        <v>3028</v>
      </c>
      <c r="K9" s="221" t="s">
        <v>2869</v>
      </c>
      <c r="L9" s="37" t="s">
        <v>32</v>
      </c>
      <c r="M9" s="677" t="s">
        <v>1404</v>
      </c>
      <c r="N9" s="256" t="s">
        <v>2811</v>
      </c>
      <c r="O9" s="37"/>
      <c r="P9" s="252" t="s">
        <v>2812</v>
      </c>
      <c r="Q9" s="56" t="s">
        <v>2813</v>
      </c>
      <c r="R9" s="58"/>
      <c r="S9" s="38"/>
      <c r="T9" s="38"/>
      <c r="U9" s="38"/>
      <c r="V9" s="1"/>
      <c r="W9" s="1"/>
      <c r="X9" s="1"/>
      <c r="Y9" s="1"/>
    </row>
    <row r="10" spans="1:97" s="39" customFormat="1" x14ac:dyDescent="0.25">
      <c r="A10" s="40">
        <v>15</v>
      </c>
      <c r="B10" s="59" t="s">
        <v>2870</v>
      </c>
      <c r="C10" s="42" t="s">
        <v>2815</v>
      </c>
      <c r="D10" s="42" t="s">
        <v>1734</v>
      </c>
      <c r="E10" s="44" t="s">
        <v>261</v>
      </c>
      <c r="F10" s="46" t="s">
        <v>2871</v>
      </c>
      <c r="G10" s="209">
        <v>1205001</v>
      </c>
      <c r="H10" s="921">
        <v>45169</v>
      </c>
      <c r="I10" s="921">
        <f t="shared" si="0"/>
        <v>47361</v>
      </c>
      <c r="J10" s="209" t="s">
        <v>3029</v>
      </c>
      <c r="K10" s="221" t="s">
        <v>2873</v>
      </c>
      <c r="L10" s="37" t="s">
        <v>32</v>
      </c>
      <c r="M10" s="677" t="s">
        <v>1404</v>
      </c>
      <c r="N10" s="256" t="s">
        <v>2811</v>
      </c>
      <c r="O10" s="12"/>
      <c r="P10" s="252" t="s">
        <v>2812</v>
      </c>
      <c r="Q10" s="56" t="s">
        <v>2813</v>
      </c>
      <c r="R10" s="58"/>
      <c r="S10" s="38"/>
      <c r="T10" s="38"/>
      <c r="U10" s="38"/>
      <c r="V10" s="1"/>
      <c r="W10" s="1"/>
      <c r="X10" s="1"/>
      <c r="Y10" s="1"/>
    </row>
    <row r="11" spans="1:97" s="39" customFormat="1" x14ac:dyDescent="0.25">
      <c r="A11" s="28">
        <v>17</v>
      </c>
      <c r="B11" s="42" t="s">
        <v>2884</v>
      </c>
      <c r="C11" s="42" t="s">
        <v>2815</v>
      </c>
      <c r="D11" s="42" t="s">
        <v>1734</v>
      </c>
      <c r="E11" s="44" t="s">
        <v>261</v>
      </c>
      <c r="F11" s="63" t="s">
        <v>2885</v>
      </c>
      <c r="G11" s="209">
        <v>1205001</v>
      </c>
      <c r="H11" s="921">
        <v>45716</v>
      </c>
      <c r="I11" s="921">
        <f t="shared" si="0"/>
        <v>47907</v>
      </c>
      <c r="J11" s="209" t="s">
        <v>3030</v>
      </c>
      <c r="K11" s="221" t="s">
        <v>2887</v>
      </c>
      <c r="L11" s="37" t="s">
        <v>32</v>
      </c>
      <c r="M11" s="677" t="s">
        <v>1404</v>
      </c>
      <c r="N11" s="256" t="s">
        <v>2811</v>
      </c>
      <c r="O11" s="12" t="s">
        <v>2888</v>
      </c>
      <c r="P11" s="252" t="s">
        <v>2812</v>
      </c>
      <c r="Q11" s="56" t="s">
        <v>2813</v>
      </c>
      <c r="R11" s="58"/>
    </row>
    <row r="12" spans="1:97" s="39" customFormat="1" x14ac:dyDescent="0.25">
      <c r="A12" s="28">
        <v>18</v>
      </c>
      <c r="B12" s="46" t="s">
        <v>3031</v>
      </c>
      <c r="C12" s="42" t="s">
        <v>2815</v>
      </c>
      <c r="D12" s="42" t="s">
        <v>1734</v>
      </c>
      <c r="E12" s="44" t="s">
        <v>261</v>
      </c>
      <c r="F12" s="46" t="s">
        <v>2889</v>
      </c>
      <c r="G12" s="209">
        <v>1205001</v>
      </c>
      <c r="H12" s="921">
        <v>45869</v>
      </c>
      <c r="I12" s="921">
        <f t="shared" si="0"/>
        <v>48060</v>
      </c>
      <c r="J12" s="209" t="s">
        <v>3032</v>
      </c>
      <c r="K12" s="221" t="s">
        <v>2891</v>
      </c>
      <c r="L12" s="37" t="s">
        <v>32</v>
      </c>
      <c r="M12" s="677" t="s">
        <v>1404</v>
      </c>
      <c r="N12" s="256" t="s">
        <v>2811</v>
      </c>
      <c r="O12" s="12"/>
      <c r="P12" s="252" t="s">
        <v>2812</v>
      </c>
      <c r="Q12" s="56" t="s">
        <v>2813</v>
      </c>
      <c r="R12" s="52"/>
      <c r="S12" s="38"/>
      <c r="T12" s="38"/>
      <c r="U12" s="38"/>
      <c r="V12" s="1"/>
      <c r="W12" s="1"/>
      <c r="X12" s="1"/>
      <c r="Y12" s="1"/>
    </row>
    <row r="13" spans="1:97" s="39" customFormat="1" x14ac:dyDescent="0.25">
      <c r="A13" s="40">
        <v>19</v>
      </c>
      <c r="B13" s="46" t="s">
        <v>3033</v>
      </c>
      <c r="C13" s="42" t="s">
        <v>2815</v>
      </c>
      <c r="D13" s="42" t="s">
        <v>1734</v>
      </c>
      <c r="E13" s="44" t="s">
        <v>261</v>
      </c>
      <c r="F13" s="46" t="s">
        <v>2892</v>
      </c>
      <c r="G13" s="209">
        <v>1205001</v>
      </c>
      <c r="H13" s="921">
        <v>45869</v>
      </c>
      <c r="I13" s="921">
        <f t="shared" si="0"/>
        <v>48060</v>
      </c>
      <c r="J13" s="209" t="s">
        <v>3034</v>
      </c>
      <c r="K13" s="221" t="s">
        <v>2894</v>
      </c>
      <c r="L13" s="37" t="s">
        <v>32</v>
      </c>
      <c r="M13" s="677" t="s">
        <v>1404</v>
      </c>
      <c r="N13" s="256" t="s">
        <v>2811</v>
      </c>
      <c r="O13" s="12"/>
      <c r="P13" s="252" t="s">
        <v>2812</v>
      </c>
      <c r="Q13" s="56" t="s">
        <v>2813</v>
      </c>
      <c r="R13" s="52"/>
      <c r="S13" s="38"/>
      <c r="T13" s="38"/>
      <c r="U13" s="38"/>
      <c r="V13" s="1"/>
      <c r="W13" s="1"/>
      <c r="X13" s="1"/>
      <c r="Y13" s="1"/>
    </row>
    <row r="14" spans="1:97" s="39" customFormat="1" ht="21" customHeight="1" x14ac:dyDescent="0.25">
      <c r="A14" s="28">
        <v>1</v>
      </c>
      <c r="B14" s="53" t="s">
        <v>2814</v>
      </c>
      <c r="C14" s="42" t="s">
        <v>2815</v>
      </c>
      <c r="D14" s="42" t="s">
        <v>1734</v>
      </c>
      <c r="E14" s="44" t="s">
        <v>261</v>
      </c>
      <c r="F14" s="59" t="s">
        <v>2816</v>
      </c>
      <c r="G14" s="209">
        <v>1205001</v>
      </c>
      <c r="H14" s="921">
        <v>45961</v>
      </c>
      <c r="I14" s="921">
        <f t="shared" si="0"/>
        <v>48152</v>
      </c>
      <c r="J14" s="209" t="s">
        <v>3035</v>
      </c>
      <c r="K14" s="221" t="s">
        <v>2818</v>
      </c>
      <c r="L14" s="37" t="s">
        <v>32</v>
      </c>
      <c r="M14" s="677" t="s">
        <v>1404</v>
      </c>
      <c r="N14" s="256" t="s">
        <v>2811</v>
      </c>
      <c r="O14" s="56" t="s">
        <v>2820</v>
      </c>
      <c r="P14" s="252" t="s">
        <v>2812</v>
      </c>
      <c r="Q14" s="56" t="s">
        <v>2813</v>
      </c>
      <c r="R14" s="235">
        <v>541673904</v>
      </c>
      <c r="S14" s="38"/>
      <c r="T14" s="38"/>
      <c r="U14" s="38"/>
      <c r="V14" s="1"/>
      <c r="W14" s="1"/>
      <c r="X14" s="1"/>
      <c r="Y14" s="1"/>
    </row>
    <row r="15" spans="1:97" s="39" customFormat="1" x14ac:dyDescent="0.25">
      <c r="A15" s="28">
        <v>2</v>
      </c>
      <c r="B15" s="53" t="s">
        <v>2821</v>
      </c>
      <c r="C15" s="42" t="s">
        <v>2815</v>
      </c>
      <c r="D15" s="42" t="s">
        <v>1734</v>
      </c>
      <c r="E15" s="44" t="s">
        <v>261</v>
      </c>
      <c r="F15" s="59" t="s">
        <v>2822</v>
      </c>
      <c r="G15" s="209">
        <v>1205001</v>
      </c>
      <c r="H15" s="921">
        <v>45961</v>
      </c>
      <c r="I15" s="921">
        <f t="shared" si="0"/>
        <v>48152</v>
      </c>
      <c r="J15" s="209" t="s">
        <v>3036</v>
      </c>
      <c r="K15" s="221" t="s">
        <v>2824</v>
      </c>
      <c r="L15" s="37" t="s">
        <v>32</v>
      </c>
      <c r="M15" s="677" t="s">
        <v>1404</v>
      </c>
      <c r="N15" s="256" t="s">
        <v>2811</v>
      </c>
      <c r="O15" s="56" t="s">
        <v>2820</v>
      </c>
      <c r="P15" s="252" t="s">
        <v>2812</v>
      </c>
      <c r="Q15" s="56" t="s">
        <v>2813</v>
      </c>
      <c r="R15" s="58">
        <v>541673885</v>
      </c>
      <c r="S15" s="38"/>
      <c r="T15" s="38"/>
      <c r="U15" s="38"/>
      <c r="V15" s="1"/>
      <c r="W15" s="1"/>
      <c r="X15" s="1"/>
      <c r="Y15" s="1"/>
    </row>
    <row r="16" spans="1:97" s="39" customFormat="1" x14ac:dyDescent="0.25">
      <c r="A16" s="40">
        <v>6</v>
      </c>
      <c r="B16" s="53" t="s">
        <v>2834</v>
      </c>
      <c r="C16" s="42" t="s">
        <v>2815</v>
      </c>
      <c r="D16" s="42" t="s">
        <v>1734</v>
      </c>
      <c r="E16" s="44" t="s">
        <v>261</v>
      </c>
      <c r="F16" s="59" t="s">
        <v>2835</v>
      </c>
      <c r="G16" s="209">
        <v>1205001</v>
      </c>
      <c r="H16" s="921">
        <v>45961</v>
      </c>
      <c r="I16" s="921">
        <f t="shared" si="0"/>
        <v>48152</v>
      </c>
      <c r="J16" s="209" t="s">
        <v>3037</v>
      </c>
      <c r="K16" s="221" t="s">
        <v>2837</v>
      </c>
      <c r="L16" s="37" t="s">
        <v>32</v>
      </c>
      <c r="M16" s="677" t="s">
        <v>1404</v>
      </c>
      <c r="N16" s="256" t="s">
        <v>2811</v>
      </c>
      <c r="O16" s="56" t="s">
        <v>2820</v>
      </c>
      <c r="P16" s="252" t="s">
        <v>2812</v>
      </c>
      <c r="Q16" s="56" t="s">
        <v>2813</v>
      </c>
      <c r="R16" s="58">
        <v>541673906</v>
      </c>
      <c r="S16" s="38"/>
      <c r="T16" s="38"/>
      <c r="U16" s="38"/>
      <c r="V16" s="1"/>
      <c r="W16" s="1"/>
      <c r="X16" s="1"/>
      <c r="Y16" s="1"/>
    </row>
    <row r="17" spans="1:25" s="39" customFormat="1" x14ac:dyDescent="0.25">
      <c r="A17" s="28">
        <v>10</v>
      </c>
      <c r="B17" s="53" t="s">
        <v>2848</v>
      </c>
      <c r="C17" s="42" t="s">
        <v>2815</v>
      </c>
      <c r="D17" s="42" t="s">
        <v>1734</v>
      </c>
      <c r="E17" s="44" t="s">
        <v>261</v>
      </c>
      <c r="F17" s="46" t="s">
        <v>3038</v>
      </c>
      <c r="G17" s="209">
        <v>1205001</v>
      </c>
      <c r="H17" s="921">
        <v>45961</v>
      </c>
      <c r="I17" s="921">
        <f t="shared" si="0"/>
        <v>48152</v>
      </c>
      <c r="J17" s="209" t="s">
        <v>3039</v>
      </c>
      <c r="K17" s="221" t="s">
        <v>2851</v>
      </c>
      <c r="L17" s="37" t="s">
        <v>32</v>
      </c>
      <c r="M17" s="677" t="s">
        <v>1404</v>
      </c>
      <c r="N17" s="256" t="s">
        <v>2811</v>
      </c>
      <c r="O17" s="56" t="s">
        <v>2853</v>
      </c>
      <c r="P17" s="252" t="s">
        <v>2812</v>
      </c>
      <c r="Q17" s="56" t="s">
        <v>2813</v>
      </c>
      <c r="R17" s="58">
        <v>541673907</v>
      </c>
      <c r="S17" s="38"/>
      <c r="T17" s="38"/>
      <c r="U17" s="38"/>
      <c r="V17" s="1"/>
      <c r="W17" s="1"/>
      <c r="X17" s="1"/>
      <c r="Y17" s="1"/>
    </row>
    <row r="18" spans="1:25" s="39" customFormat="1" x14ac:dyDescent="0.25">
      <c r="A18" s="28">
        <v>11</v>
      </c>
      <c r="B18" s="59" t="s">
        <v>2854</v>
      </c>
      <c r="C18" s="42" t="s">
        <v>2815</v>
      </c>
      <c r="D18" s="42" t="s">
        <v>1734</v>
      </c>
      <c r="E18" s="44" t="s">
        <v>261</v>
      </c>
      <c r="F18" s="46" t="s">
        <v>2855</v>
      </c>
      <c r="G18" s="209">
        <v>1205001</v>
      </c>
      <c r="H18" s="921">
        <v>45961</v>
      </c>
      <c r="I18" s="921">
        <f t="shared" si="0"/>
        <v>48152</v>
      </c>
      <c r="J18" s="209" t="s">
        <v>3040</v>
      </c>
      <c r="K18" s="221" t="s">
        <v>2857</v>
      </c>
      <c r="L18" s="37" t="s">
        <v>32</v>
      </c>
      <c r="M18" s="677" t="s">
        <v>1404</v>
      </c>
      <c r="N18" s="256" t="s">
        <v>2811</v>
      </c>
      <c r="O18" s="56" t="s">
        <v>2853</v>
      </c>
      <c r="P18" s="252" t="s">
        <v>2812</v>
      </c>
      <c r="Q18" s="56" t="s">
        <v>2813</v>
      </c>
      <c r="R18" s="58">
        <v>541673900</v>
      </c>
      <c r="S18" s="38"/>
      <c r="T18" s="38"/>
      <c r="U18" s="38"/>
      <c r="V18" s="1"/>
      <c r="W18" s="1"/>
      <c r="X18" s="1"/>
      <c r="Y18" s="1"/>
    </row>
    <row r="19" spans="1:25" s="39" customFormat="1" x14ac:dyDescent="0.25">
      <c r="A19" s="40">
        <v>16</v>
      </c>
      <c r="B19" s="59" t="s">
        <v>2874</v>
      </c>
      <c r="C19" s="42" t="s">
        <v>2815</v>
      </c>
      <c r="D19" s="42" t="s">
        <v>1734</v>
      </c>
      <c r="E19" s="44" t="s">
        <v>261</v>
      </c>
      <c r="F19" s="46" t="s">
        <v>2875</v>
      </c>
      <c r="G19" s="209">
        <v>1205001</v>
      </c>
      <c r="H19" s="921">
        <v>45961</v>
      </c>
      <c r="I19" s="921">
        <f t="shared" si="0"/>
        <v>48152</v>
      </c>
      <c r="J19" s="209" t="s">
        <v>3041</v>
      </c>
      <c r="K19" s="221" t="s">
        <v>2877</v>
      </c>
      <c r="L19" s="37" t="s">
        <v>32</v>
      </c>
      <c r="M19" s="677" t="s">
        <v>1404</v>
      </c>
      <c r="N19" s="256" t="s">
        <v>2811</v>
      </c>
      <c r="O19" s="56" t="s">
        <v>2853</v>
      </c>
      <c r="P19" s="252" t="s">
        <v>2812</v>
      </c>
      <c r="Q19" s="56" t="s">
        <v>2813</v>
      </c>
      <c r="R19" s="58">
        <v>541673902</v>
      </c>
      <c r="S19" s="38"/>
      <c r="T19" s="38"/>
      <c r="U19" s="38"/>
      <c r="V19" s="1"/>
      <c r="W19" s="1"/>
      <c r="X19" s="1"/>
      <c r="Y19" s="1"/>
    </row>
    <row r="20" spans="1:25" s="39" customFormat="1" x14ac:dyDescent="0.25">
      <c r="A20" s="28">
        <v>3</v>
      </c>
      <c r="B20" s="46" t="s">
        <v>3042</v>
      </c>
      <c r="C20" s="42" t="s">
        <v>2815</v>
      </c>
      <c r="D20" s="42" t="s">
        <v>1734</v>
      </c>
      <c r="E20" s="44" t="s">
        <v>261</v>
      </c>
      <c r="F20" s="46" t="s">
        <v>2826</v>
      </c>
      <c r="G20" s="209">
        <v>1205001</v>
      </c>
      <c r="H20" s="921">
        <v>45987</v>
      </c>
      <c r="I20" s="921">
        <f t="shared" si="0"/>
        <v>48178</v>
      </c>
      <c r="J20" s="209" t="s">
        <v>3043</v>
      </c>
      <c r="K20" s="221" t="s">
        <v>2828</v>
      </c>
      <c r="L20" s="37" t="s">
        <v>32</v>
      </c>
      <c r="M20" s="677" t="s">
        <v>1404</v>
      </c>
      <c r="N20" s="256" t="s">
        <v>2811</v>
      </c>
      <c r="O20" s="56" t="s">
        <v>2829</v>
      </c>
      <c r="P20" s="252" t="s">
        <v>2812</v>
      </c>
      <c r="Q20" s="56" t="s">
        <v>2813</v>
      </c>
      <c r="R20" s="58"/>
    </row>
    <row r="21" spans="1:25" s="39" customFormat="1" x14ac:dyDescent="0.25">
      <c r="A21" s="28">
        <v>5</v>
      </c>
      <c r="B21" s="46" t="s">
        <v>3044</v>
      </c>
      <c r="C21" s="42" t="s">
        <v>2815</v>
      </c>
      <c r="D21" s="42" t="s">
        <v>1734</v>
      </c>
      <c r="E21" s="44" t="s">
        <v>261</v>
      </c>
      <c r="F21" s="45" t="s">
        <v>2830</v>
      </c>
      <c r="G21" s="209">
        <v>1205001</v>
      </c>
      <c r="H21" s="921">
        <v>45987</v>
      </c>
      <c r="I21" s="921">
        <f t="shared" si="0"/>
        <v>48178</v>
      </c>
      <c r="J21" s="209" t="s">
        <v>3045</v>
      </c>
      <c r="K21" s="221" t="s">
        <v>2832</v>
      </c>
      <c r="L21" s="37" t="s">
        <v>32</v>
      </c>
      <c r="M21" s="677" t="s">
        <v>1404</v>
      </c>
      <c r="N21" s="256" t="s">
        <v>2811</v>
      </c>
      <c r="O21" s="236" t="s">
        <v>2833</v>
      </c>
      <c r="P21" s="252" t="s">
        <v>2812</v>
      </c>
      <c r="Q21" s="56" t="s">
        <v>2813</v>
      </c>
      <c r="R21" s="58"/>
    </row>
    <row r="22" spans="1:25" s="39" customFormat="1" x14ac:dyDescent="0.25">
      <c r="A22" s="40">
        <v>7</v>
      </c>
      <c r="B22" s="46" t="s">
        <v>3046</v>
      </c>
      <c r="C22" s="42" t="s">
        <v>2815</v>
      </c>
      <c r="D22" s="42" t="s">
        <v>1734</v>
      </c>
      <c r="E22" s="44" t="s">
        <v>261</v>
      </c>
      <c r="F22" s="46" t="s">
        <v>2839</v>
      </c>
      <c r="G22" s="209">
        <v>1205001</v>
      </c>
      <c r="H22" s="921">
        <v>45987</v>
      </c>
      <c r="I22" s="921">
        <f t="shared" si="0"/>
        <v>48178</v>
      </c>
      <c r="J22" s="209" t="s">
        <v>3047</v>
      </c>
      <c r="K22" s="221" t="s">
        <v>2841</v>
      </c>
      <c r="L22" s="37" t="s">
        <v>32</v>
      </c>
      <c r="M22" s="677" t="s">
        <v>1404</v>
      </c>
      <c r="N22" s="256" t="s">
        <v>2811</v>
      </c>
      <c r="O22" s="56" t="s">
        <v>2829</v>
      </c>
      <c r="P22" s="252" t="s">
        <v>2812</v>
      </c>
      <c r="Q22" s="56" t="s">
        <v>2813</v>
      </c>
      <c r="R22" s="58"/>
      <c r="S22" s="38"/>
      <c r="T22" s="38"/>
      <c r="U22" s="38"/>
      <c r="V22" s="1"/>
      <c r="W22" s="1"/>
      <c r="X22" s="1"/>
      <c r="Y22" s="1"/>
    </row>
    <row r="23" spans="1:25" s="39" customFormat="1" x14ac:dyDescent="0.25">
      <c r="A23" s="28">
        <v>8</v>
      </c>
      <c r="B23" s="46" t="s">
        <v>3048</v>
      </c>
      <c r="C23" s="42" t="s">
        <v>2815</v>
      </c>
      <c r="D23" s="42" t="s">
        <v>1734</v>
      </c>
      <c r="E23" s="44" t="s">
        <v>261</v>
      </c>
      <c r="F23" s="46" t="s">
        <v>2842</v>
      </c>
      <c r="G23" s="209">
        <v>1205001</v>
      </c>
      <c r="H23" s="921">
        <v>45987</v>
      </c>
      <c r="I23" s="921">
        <f t="shared" si="0"/>
        <v>48178</v>
      </c>
      <c r="J23" s="209" t="s">
        <v>3049</v>
      </c>
      <c r="K23" s="221" t="s">
        <v>2844</v>
      </c>
      <c r="L23" s="37" t="s">
        <v>32</v>
      </c>
      <c r="M23" s="677" t="s">
        <v>1404</v>
      </c>
      <c r="N23" s="256" t="s">
        <v>2811</v>
      </c>
      <c r="O23" s="56" t="s">
        <v>2829</v>
      </c>
      <c r="P23" s="252" t="s">
        <v>2812</v>
      </c>
      <c r="Q23" s="56" t="s">
        <v>2813</v>
      </c>
      <c r="R23" s="58"/>
      <c r="S23" s="38"/>
      <c r="T23" s="38"/>
      <c r="U23" s="38"/>
      <c r="V23" s="1"/>
      <c r="W23" s="1"/>
      <c r="X23" s="1"/>
      <c r="Y23" s="1"/>
    </row>
    <row r="24" spans="1:25" s="39" customFormat="1" ht="19.5" thickBot="1" x14ac:dyDescent="0.3">
      <c r="A24" s="111">
        <v>9</v>
      </c>
      <c r="B24" s="89" t="s">
        <v>3050</v>
      </c>
      <c r="C24" s="90" t="s">
        <v>2815</v>
      </c>
      <c r="D24" s="90" t="s">
        <v>1734</v>
      </c>
      <c r="E24" s="240" t="s">
        <v>261</v>
      </c>
      <c r="F24" s="89" t="s">
        <v>2845</v>
      </c>
      <c r="G24" s="241">
        <v>1205001</v>
      </c>
      <c r="H24" s="924">
        <v>45987</v>
      </c>
      <c r="I24" s="924">
        <f t="shared" si="0"/>
        <v>48178</v>
      </c>
      <c r="J24" s="241" t="s">
        <v>3051</v>
      </c>
      <c r="K24" s="251" t="s">
        <v>2847</v>
      </c>
      <c r="L24" s="492" t="s">
        <v>32</v>
      </c>
      <c r="M24" s="678" t="s">
        <v>1404</v>
      </c>
      <c r="N24" s="256" t="s">
        <v>2811</v>
      </c>
      <c r="O24" s="56" t="s">
        <v>2829</v>
      </c>
      <c r="P24" s="252" t="s">
        <v>2812</v>
      </c>
      <c r="Q24" s="56" t="s">
        <v>2813</v>
      </c>
      <c r="R24" s="58"/>
      <c r="S24" s="38"/>
      <c r="T24" s="38"/>
      <c r="U24" s="38"/>
      <c r="V24" s="1"/>
      <c r="W24" s="1"/>
      <c r="X24" s="1"/>
      <c r="Y24" s="1"/>
    </row>
    <row r="25" spans="1:25" s="39" customFormat="1" x14ac:dyDescent="0.25">
      <c r="A25" s="40">
        <v>1</v>
      </c>
      <c r="B25" s="59" t="s">
        <v>2805</v>
      </c>
      <c r="C25" s="42" t="s">
        <v>2806</v>
      </c>
      <c r="D25" s="42" t="s">
        <v>1734</v>
      </c>
      <c r="E25" s="44" t="s">
        <v>261</v>
      </c>
      <c r="F25" s="46" t="s">
        <v>2807</v>
      </c>
      <c r="G25" s="209">
        <v>1205001</v>
      </c>
      <c r="H25" s="921">
        <f>VLOOKUP(B25,'DATA FA'!$A$2:$D$1106,4,0)</f>
        <v>42489</v>
      </c>
      <c r="I25" s="921">
        <f>EDATE(H25,72)</f>
        <v>44680</v>
      </c>
      <c r="K25" s="1"/>
      <c r="M25" s="495" t="s">
        <v>1718</v>
      </c>
    </row>
    <row r="26" spans="1:25" s="39" customFormat="1" x14ac:dyDescent="0.25">
      <c r="A26" s="40">
        <v>2</v>
      </c>
      <c r="B26" s="248" t="s">
        <v>2896</v>
      </c>
      <c r="C26" s="42" t="s">
        <v>2806</v>
      </c>
      <c r="D26" s="42" t="s">
        <v>1734</v>
      </c>
      <c r="E26" s="44" t="s">
        <v>261</v>
      </c>
      <c r="F26" s="59" t="s">
        <v>2816</v>
      </c>
      <c r="G26" s="209">
        <v>1205001</v>
      </c>
      <c r="H26" s="921">
        <f>VLOOKUP(B26,'DATA FA'!$A$2:$D$1106,4,0)</f>
        <v>42489</v>
      </c>
      <c r="I26" s="921">
        <f t="shared" ref="I26:I34" si="1">EDATE(H26,72)</f>
        <v>44680</v>
      </c>
      <c r="K26" s="1"/>
      <c r="M26" s="495" t="s">
        <v>1718</v>
      </c>
    </row>
    <row r="27" spans="1:25" s="39" customFormat="1" ht="21" customHeight="1" x14ac:dyDescent="0.25">
      <c r="A27" s="40">
        <v>3</v>
      </c>
      <c r="B27" s="248" t="s">
        <v>2897</v>
      </c>
      <c r="C27" s="42" t="s">
        <v>2806</v>
      </c>
      <c r="D27" s="42" t="s">
        <v>1734</v>
      </c>
      <c r="E27" s="44" t="s">
        <v>261</v>
      </c>
      <c r="F27" s="59" t="s">
        <v>2822</v>
      </c>
      <c r="G27" s="209">
        <v>1205001</v>
      </c>
      <c r="H27" s="921">
        <f>VLOOKUP(B27,'DATA FA'!$A$2:$D$1106,4,0)</f>
        <v>42545</v>
      </c>
      <c r="I27" s="921">
        <f t="shared" si="1"/>
        <v>44736</v>
      </c>
      <c r="K27" s="1"/>
      <c r="M27" s="495" t="s">
        <v>1718</v>
      </c>
    </row>
    <row r="28" spans="1:25" s="39" customFormat="1" x14ac:dyDescent="0.25">
      <c r="A28" s="40">
        <v>4</v>
      </c>
      <c r="B28" s="248" t="s">
        <v>2898</v>
      </c>
      <c r="C28" s="42" t="s">
        <v>2806</v>
      </c>
      <c r="D28" s="42" t="s">
        <v>1734</v>
      </c>
      <c r="E28" s="44" t="s">
        <v>261</v>
      </c>
      <c r="F28" s="46" t="s">
        <v>2826</v>
      </c>
      <c r="G28" s="209">
        <v>1205001</v>
      </c>
      <c r="H28" s="921">
        <f>VLOOKUP(B28,'DATA FA'!$A$2:$D$1106,4,0)</f>
        <v>42545</v>
      </c>
      <c r="I28" s="921">
        <f t="shared" si="1"/>
        <v>44736</v>
      </c>
      <c r="K28" s="1"/>
      <c r="M28" s="495" t="s">
        <v>1718</v>
      </c>
    </row>
    <row r="29" spans="1:25" s="39" customFormat="1" x14ac:dyDescent="0.25">
      <c r="A29" s="40">
        <v>5</v>
      </c>
      <c r="B29" s="59" t="s">
        <v>2899</v>
      </c>
      <c r="C29" s="42" t="s">
        <v>2806</v>
      </c>
      <c r="D29" s="42" t="s">
        <v>1734</v>
      </c>
      <c r="E29" s="44" t="s">
        <v>261</v>
      </c>
      <c r="F29" s="45" t="s">
        <v>2830</v>
      </c>
      <c r="G29" s="209">
        <v>1205001</v>
      </c>
      <c r="H29" s="921">
        <f>VLOOKUP(B29,'DATA FA'!$A$2:$D$1106,4,0)</f>
        <v>42545</v>
      </c>
      <c r="I29" s="921">
        <f t="shared" si="1"/>
        <v>44736</v>
      </c>
      <c r="K29" s="1"/>
      <c r="M29" s="495" t="s">
        <v>1718</v>
      </c>
    </row>
    <row r="30" spans="1:25" s="39" customFormat="1" x14ac:dyDescent="0.25">
      <c r="A30" s="40">
        <v>6</v>
      </c>
      <c r="B30" s="248" t="s">
        <v>2900</v>
      </c>
      <c r="C30" s="42" t="s">
        <v>2806</v>
      </c>
      <c r="D30" s="42" t="s">
        <v>1734</v>
      </c>
      <c r="E30" s="44" t="s">
        <v>261</v>
      </c>
      <c r="F30" s="59" t="s">
        <v>2835</v>
      </c>
      <c r="G30" s="209">
        <v>1205001</v>
      </c>
      <c r="H30" s="921">
        <f>VLOOKUP(B30,'DATA FA'!$A$2:$D$1106,4,0)</f>
        <v>42580</v>
      </c>
      <c r="I30" s="921">
        <f t="shared" si="1"/>
        <v>44771</v>
      </c>
      <c r="K30" s="1"/>
      <c r="M30" s="495" t="s">
        <v>1718</v>
      </c>
    </row>
    <row r="31" spans="1:25" s="39" customFormat="1" x14ac:dyDescent="0.25">
      <c r="A31" s="40">
        <v>7</v>
      </c>
      <c r="B31" s="248" t="s">
        <v>2901</v>
      </c>
      <c r="C31" s="42" t="s">
        <v>2806</v>
      </c>
      <c r="D31" s="42" t="s">
        <v>1734</v>
      </c>
      <c r="E31" s="44" t="s">
        <v>261</v>
      </c>
      <c r="F31" s="46" t="s">
        <v>2839</v>
      </c>
      <c r="G31" s="209">
        <v>1205001</v>
      </c>
      <c r="H31" s="922">
        <v>43760</v>
      </c>
      <c r="I31" s="921">
        <f t="shared" si="1"/>
        <v>45952</v>
      </c>
      <c r="K31" s="1"/>
      <c r="M31" s="495" t="s">
        <v>1718</v>
      </c>
    </row>
    <row r="32" spans="1:25" x14ac:dyDescent="0.25">
      <c r="A32" s="40">
        <v>8</v>
      </c>
      <c r="B32" s="248" t="s">
        <v>2901</v>
      </c>
      <c r="C32" s="42" t="s">
        <v>2806</v>
      </c>
      <c r="D32" s="42" t="s">
        <v>1734</v>
      </c>
      <c r="E32" s="44" t="s">
        <v>261</v>
      </c>
      <c r="F32" s="46" t="s">
        <v>2842</v>
      </c>
      <c r="G32" s="209">
        <v>1205001</v>
      </c>
      <c r="H32" s="922">
        <v>43760</v>
      </c>
      <c r="I32" s="921">
        <f t="shared" si="1"/>
        <v>45952</v>
      </c>
      <c r="K32" s="38"/>
      <c r="L32" s="38"/>
      <c r="M32" s="495" t="s">
        <v>1718</v>
      </c>
      <c r="N32" s="38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40">
        <v>9</v>
      </c>
      <c r="B33" s="248" t="s">
        <v>2901</v>
      </c>
      <c r="C33" s="42" t="s">
        <v>2806</v>
      </c>
      <c r="D33" s="42" t="s">
        <v>1734</v>
      </c>
      <c r="E33" s="44" t="s">
        <v>261</v>
      </c>
      <c r="F33" s="46" t="s">
        <v>2845</v>
      </c>
      <c r="G33" s="209">
        <v>1205001</v>
      </c>
      <c r="H33" s="922">
        <v>43760</v>
      </c>
      <c r="I33" s="921">
        <f t="shared" si="1"/>
        <v>45952</v>
      </c>
      <c r="M33" s="495" t="s">
        <v>1718</v>
      </c>
      <c r="N33" s="38"/>
      <c r="O33" s="38"/>
      <c r="P33" s="1"/>
      <c r="Q33" s="1"/>
      <c r="R33" s="1"/>
      <c r="S33" s="1"/>
      <c r="T33" s="1"/>
      <c r="U33" s="1"/>
      <c r="V33" s="1"/>
    </row>
    <row r="34" spans="1:22" ht="19.5" thickBot="1" x14ac:dyDescent="0.3">
      <c r="A34" s="264">
        <v>10</v>
      </c>
      <c r="B34" s="605" t="s">
        <v>2902</v>
      </c>
      <c r="C34" s="90" t="s">
        <v>2806</v>
      </c>
      <c r="D34" s="90" t="s">
        <v>1734</v>
      </c>
      <c r="E34" s="240" t="s">
        <v>261</v>
      </c>
      <c r="F34" s="89" t="s">
        <v>2849</v>
      </c>
      <c r="G34" s="241">
        <v>1205001</v>
      </c>
      <c r="H34" s="924">
        <f>VLOOKUP(B34,'DATA FA'!$A$2:$D$1106,4,0)</f>
        <v>43761</v>
      </c>
      <c r="I34" s="924">
        <f t="shared" si="1"/>
        <v>45953</v>
      </c>
      <c r="M34" s="606" t="s">
        <v>1718</v>
      </c>
      <c r="N34" s="38"/>
      <c r="O34" s="38"/>
      <c r="P34" s="1"/>
      <c r="Q34" s="1"/>
      <c r="R34" s="1"/>
      <c r="S34" s="1"/>
      <c r="T34" s="1"/>
      <c r="U34" s="1"/>
      <c r="V34" s="1"/>
    </row>
  </sheetData>
  <sortState xmlns:xlrd2="http://schemas.microsoft.com/office/spreadsheetml/2017/richdata2" ref="A7:AD24">
    <sortCondition ref="H7:H24"/>
  </sortState>
  <mergeCells count="19">
    <mergeCell ref="D1:K1"/>
    <mergeCell ref="N1:O1"/>
    <mergeCell ref="A2:C2"/>
    <mergeCell ref="D2:E2"/>
    <mergeCell ref="C4:C6"/>
    <mergeCell ref="B4:B6"/>
    <mergeCell ref="A4:A6"/>
    <mergeCell ref="M4:M6"/>
    <mergeCell ref="L4:L6"/>
    <mergeCell ref="K4:K6"/>
    <mergeCell ref="J4:J6"/>
    <mergeCell ref="I4:I6"/>
    <mergeCell ref="H4:H6"/>
    <mergeCell ref="R5:R6"/>
    <mergeCell ref="Q5:Q6"/>
    <mergeCell ref="P5:P6"/>
    <mergeCell ref="O5:O6"/>
    <mergeCell ref="N5:N6"/>
    <mergeCell ref="D4:G5"/>
  </mergeCells>
  <conditionalFormatting sqref="J4">
    <cfRule type="duplicateValues" dxfId="68" priority="23"/>
  </conditionalFormatting>
  <printOptions horizontalCentered="1"/>
  <pageMargins left="0.25" right="0.25" top="0.75" bottom="0.75" header="0.3" footer="0.3"/>
  <pageSetup paperSize="8" scale="65" fitToHeight="0" orientation="landscape" horizontalDpi="300" verticalDpi="300" r:id="rId1"/>
  <headerFooter>
    <oddFooter>&amp;LF-PIK-IT-086-Rev.00&amp;CPage &amp;P of &amp;N</oddFooter>
  </headerFooter>
  <colBreaks count="1" manualBreakCount="1">
    <brk id="9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24E5-DEAD-471C-B082-3D6D6E7D81D0}">
  <sheetPr>
    <tabColor rgb="FF00B050"/>
    <pageSetUpPr fitToPage="1"/>
  </sheetPr>
  <dimension ref="A1:V23"/>
  <sheetViews>
    <sheetView showGridLines="0" view="pageBreakPreview" zoomScale="70" zoomScaleNormal="85" zoomScaleSheetLayoutView="70" workbookViewId="0">
      <pane xSplit="3" ySplit="4" topLeftCell="D5" activePane="bottomRight" state="frozen"/>
      <selection pane="topRight" activeCell="K437" sqref="K437"/>
      <selection pane="bottomLeft" activeCell="K437" sqref="K437"/>
      <selection pane="bottomRight" activeCell="N1" sqref="N1:V1048576"/>
    </sheetView>
  </sheetViews>
  <sheetFormatPr defaultColWidth="9.140625" defaultRowHeight="18.75" x14ac:dyDescent="0.25"/>
  <cols>
    <col min="1" max="1" width="13.140625" style="17" customWidth="1"/>
    <col min="2" max="2" width="26.140625" style="116" bestFit="1" customWidth="1"/>
    <col min="3" max="3" width="21.140625" style="38" customWidth="1"/>
    <col min="4" max="4" width="29" style="38" customWidth="1"/>
    <col min="5" max="5" width="12.28515625" style="38" bestFit="1" customWidth="1"/>
    <col min="6" max="6" width="58.42578125" style="38" bestFit="1" customWidth="1"/>
    <col min="7" max="7" width="15.42578125" style="38" customWidth="1"/>
    <col min="8" max="8" width="17.42578125" style="17" customWidth="1"/>
    <col min="9" max="9" width="19.42578125" style="97" customWidth="1"/>
    <col min="10" max="10" width="32.28515625" style="1" customWidth="1"/>
    <col min="11" max="11" width="21.42578125" style="1" customWidth="1"/>
    <col min="12" max="12" width="20.42578125" style="1" customWidth="1"/>
    <col min="13" max="13" width="23.7109375" style="97" customWidth="1"/>
    <col min="14" max="14" width="6.28515625" style="38" bestFit="1" customWidth="1"/>
    <col min="15" max="15" width="6.28515625" style="1" bestFit="1" customWidth="1"/>
    <col min="16" max="22" width="3" style="1" bestFit="1" customWidth="1"/>
    <col min="23" max="16384" width="9.140625" style="1"/>
  </cols>
  <sheetData>
    <row r="1" spans="1:22" ht="137.25" customHeight="1" thickBot="1" x14ac:dyDescent="0.3">
      <c r="A1" s="587"/>
      <c r="B1" s="413"/>
      <c r="C1" s="607"/>
      <c r="D1" s="1188" t="s">
        <v>3052</v>
      </c>
      <c r="E1" s="1188"/>
      <c r="F1" s="1188"/>
      <c r="G1" s="1188"/>
      <c r="H1" s="1188"/>
      <c r="I1" s="1188"/>
      <c r="J1" s="1188"/>
      <c r="K1" s="1188"/>
      <c r="L1" s="489"/>
      <c r="M1" s="554"/>
      <c r="N1" s="650"/>
      <c r="O1" s="650"/>
      <c r="P1" s="650"/>
      <c r="Q1" s="650"/>
      <c r="R1" s="650"/>
      <c r="S1" s="650"/>
      <c r="T1" s="650"/>
      <c r="U1" s="650"/>
      <c r="V1" s="651"/>
    </row>
    <row r="2" spans="1:22" ht="29.25" customHeight="1" thickBot="1" x14ac:dyDescent="0.3">
      <c r="A2" s="1184" t="s">
        <v>2802</v>
      </c>
      <c r="B2" s="1185"/>
      <c r="C2" s="1186"/>
      <c r="D2" s="1148"/>
      <c r="E2" s="1149"/>
      <c r="F2" s="637"/>
      <c r="G2" s="637"/>
      <c r="H2" s="637"/>
      <c r="I2" s="637"/>
      <c r="J2" s="637"/>
      <c r="K2" s="637"/>
      <c r="L2" s="637"/>
      <c r="M2" s="685"/>
      <c r="N2" s="685"/>
      <c r="O2" s="685"/>
      <c r="P2" s="685"/>
      <c r="Q2" s="685"/>
      <c r="R2" s="685"/>
      <c r="S2" s="685"/>
      <c r="T2" s="685"/>
      <c r="U2" s="685"/>
      <c r="V2" s="686"/>
    </row>
    <row r="3" spans="1:22" ht="15" customHeight="1" x14ac:dyDescent="0.25">
      <c r="A3" s="540"/>
      <c r="B3" s="535"/>
      <c r="C3" s="535"/>
      <c r="D3" s="1178" t="s">
        <v>2701</v>
      </c>
      <c r="E3" s="1179"/>
      <c r="F3" s="1179"/>
      <c r="G3" s="1180"/>
      <c r="H3" s="534"/>
      <c r="I3" s="515"/>
      <c r="J3" s="535"/>
      <c r="K3" s="533"/>
      <c r="L3" s="533"/>
      <c r="M3" s="687"/>
      <c r="N3" s="628">
        <v>2026</v>
      </c>
      <c r="O3" s="628">
        <v>2029</v>
      </c>
      <c r="P3" s="1238">
        <v>2030</v>
      </c>
      <c r="Q3" s="1239"/>
      <c r="R3" s="1239"/>
      <c r="S3" s="1239"/>
      <c r="T3" s="1239"/>
      <c r="U3" s="1239"/>
      <c r="V3" s="1240"/>
    </row>
    <row r="4" spans="1:22" s="17" customFormat="1" ht="38.25" thickBot="1" x14ac:dyDescent="0.3">
      <c r="A4" s="639" t="s">
        <v>11</v>
      </c>
      <c r="B4" s="640" t="s">
        <v>12</v>
      </c>
      <c r="C4" s="640" t="s">
        <v>13</v>
      </c>
      <c r="D4" s="641" t="s">
        <v>14</v>
      </c>
      <c r="E4" s="641" t="s">
        <v>15</v>
      </c>
      <c r="F4" s="641" t="s">
        <v>16</v>
      </c>
      <c r="G4" s="641" t="s">
        <v>17</v>
      </c>
      <c r="H4" s="642" t="s">
        <v>19</v>
      </c>
      <c r="I4" s="537" t="s">
        <v>1385</v>
      </c>
      <c r="J4" s="682" t="s">
        <v>18</v>
      </c>
      <c r="K4" s="682" t="s">
        <v>5</v>
      </c>
      <c r="L4" s="683" t="s">
        <v>6</v>
      </c>
      <c r="M4" s="684" t="s">
        <v>8</v>
      </c>
      <c r="N4" s="635">
        <v>1</v>
      </c>
      <c r="O4" s="635">
        <v>1</v>
      </c>
      <c r="P4" s="635">
        <v>1</v>
      </c>
      <c r="Q4" s="635">
        <v>2</v>
      </c>
      <c r="R4" s="635">
        <v>3</v>
      </c>
      <c r="S4" s="635">
        <v>4</v>
      </c>
      <c r="T4" s="635">
        <v>5</v>
      </c>
      <c r="U4" s="635">
        <v>6</v>
      </c>
      <c r="V4" s="636">
        <v>7</v>
      </c>
    </row>
    <row r="5" spans="1:22" s="39" customFormat="1" x14ac:dyDescent="0.25">
      <c r="A5" s="28">
        <v>1</v>
      </c>
      <c r="B5" s="679" t="s">
        <v>2859</v>
      </c>
      <c r="C5" s="30" t="s">
        <v>2806</v>
      </c>
      <c r="D5" s="30" t="s">
        <v>1734</v>
      </c>
      <c r="E5" s="31" t="s">
        <v>261</v>
      </c>
      <c r="F5" s="29" t="s">
        <v>2860</v>
      </c>
      <c r="G5" s="269">
        <v>1205001</v>
      </c>
      <c r="H5" s="526">
        <v>44104</v>
      </c>
      <c r="I5" s="526">
        <f t="shared" ref="I5:I22" si="0">EDATE(H5,72)</f>
        <v>46295</v>
      </c>
      <c r="J5" s="269" t="s">
        <v>3026</v>
      </c>
      <c r="K5" s="680" t="s">
        <v>2862</v>
      </c>
      <c r="L5" s="462" t="s">
        <v>32</v>
      </c>
      <c r="M5" s="681" t="s">
        <v>1404</v>
      </c>
      <c r="N5" s="461" t="s">
        <v>2162</v>
      </c>
      <c r="O5" s="461"/>
      <c r="P5" s="461"/>
      <c r="Q5" s="461"/>
      <c r="R5" s="462"/>
      <c r="S5" s="462"/>
      <c r="T5" s="462"/>
      <c r="U5" s="462"/>
      <c r="V5" s="634"/>
    </row>
    <row r="6" spans="1:22" s="39" customFormat="1" x14ac:dyDescent="0.25">
      <c r="A6" s="28">
        <v>2</v>
      </c>
      <c r="B6" s="59" t="s">
        <v>2859</v>
      </c>
      <c r="C6" s="42" t="s">
        <v>2806</v>
      </c>
      <c r="D6" s="42" t="s">
        <v>1734</v>
      </c>
      <c r="E6" s="44" t="s">
        <v>261</v>
      </c>
      <c r="F6" s="46" t="s">
        <v>2863</v>
      </c>
      <c r="G6" s="209">
        <v>1205001</v>
      </c>
      <c r="H6" s="491">
        <v>44104</v>
      </c>
      <c r="I6" s="491">
        <f t="shared" si="0"/>
        <v>46295</v>
      </c>
      <c r="J6" s="209" t="s">
        <v>3027</v>
      </c>
      <c r="K6" s="221" t="s">
        <v>2865</v>
      </c>
      <c r="L6" s="37" t="s">
        <v>32</v>
      </c>
      <c r="M6" s="677" t="s">
        <v>1404</v>
      </c>
      <c r="N6" s="76" t="s">
        <v>2162</v>
      </c>
      <c r="O6" s="76"/>
      <c r="P6" s="76"/>
      <c r="Q6" s="76"/>
      <c r="R6" s="37"/>
      <c r="S6" s="37"/>
      <c r="T6" s="37"/>
      <c r="U6" s="37"/>
      <c r="V6" s="622"/>
    </row>
    <row r="7" spans="1:22" s="39" customFormat="1" x14ac:dyDescent="0.25">
      <c r="A7" s="28">
        <v>3</v>
      </c>
      <c r="B7" s="59" t="s">
        <v>2866</v>
      </c>
      <c r="C7" s="42" t="s">
        <v>2815</v>
      </c>
      <c r="D7" s="42" t="s">
        <v>1734</v>
      </c>
      <c r="E7" s="44" t="s">
        <v>261</v>
      </c>
      <c r="F7" s="46" t="s">
        <v>2867</v>
      </c>
      <c r="G7" s="209">
        <v>1205001</v>
      </c>
      <c r="H7" s="491">
        <v>45169</v>
      </c>
      <c r="I7" s="491">
        <f t="shared" si="0"/>
        <v>47361</v>
      </c>
      <c r="J7" s="209" t="s">
        <v>3028</v>
      </c>
      <c r="K7" s="221" t="s">
        <v>2869</v>
      </c>
      <c r="L7" s="37" t="s">
        <v>32</v>
      </c>
      <c r="M7" s="677" t="s">
        <v>1404</v>
      </c>
      <c r="N7" s="76"/>
      <c r="O7" s="76" t="s">
        <v>2162</v>
      </c>
      <c r="P7" s="76"/>
      <c r="Q7" s="76"/>
      <c r="R7" s="37"/>
      <c r="S7" s="37"/>
      <c r="T7" s="37"/>
      <c r="U7" s="37"/>
      <c r="V7" s="622"/>
    </row>
    <row r="8" spans="1:22" s="39" customFormat="1" x14ac:dyDescent="0.25">
      <c r="A8" s="28">
        <v>4</v>
      </c>
      <c r="B8" s="59" t="s">
        <v>2870</v>
      </c>
      <c r="C8" s="42" t="s">
        <v>2815</v>
      </c>
      <c r="D8" s="42" t="s">
        <v>1734</v>
      </c>
      <c r="E8" s="44" t="s">
        <v>261</v>
      </c>
      <c r="F8" s="46" t="s">
        <v>2871</v>
      </c>
      <c r="G8" s="209">
        <v>1205001</v>
      </c>
      <c r="H8" s="491">
        <v>45169</v>
      </c>
      <c r="I8" s="491">
        <f t="shared" si="0"/>
        <v>47361</v>
      </c>
      <c r="J8" s="209" t="s">
        <v>3029</v>
      </c>
      <c r="K8" s="221" t="s">
        <v>2873</v>
      </c>
      <c r="L8" s="37" t="s">
        <v>32</v>
      </c>
      <c r="M8" s="677" t="s">
        <v>1404</v>
      </c>
      <c r="N8" s="76"/>
      <c r="O8" s="76" t="s">
        <v>2162</v>
      </c>
      <c r="P8" s="76"/>
      <c r="Q8" s="76"/>
      <c r="R8" s="37"/>
      <c r="S8" s="37"/>
      <c r="T8" s="37"/>
      <c r="U8" s="37"/>
      <c r="V8" s="622"/>
    </row>
    <row r="9" spans="1:22" s="39" customFormat="1" x14ac:dyDescent="0.25">
      <c r="A9" s="28">
        <v>5</v>
      </c>
      <c r="B9" s="42" t="s">
        <v>2884</v>
      </c>
      <c r="C9" s="42" t="s">
        <v>2815</v>
      </c>
      <c r="D9" s="42" t="s">
        <v>1734</v>
      </c>
      <c r="E9" s="44" t="s">
        <v>261</v>
      </c>
      <c r="F9" s="63" t="s">
        <v>2885</v>
      </c>
      <c r="G9" s="209">
        <v>1205001</v>
      </c>
      <c r="H9" s="491">
        <v>45716</v>
      </c>
      <c r="I9" s="491">
        <f t="shared" si="0"/>
        <v>47907</v>
      </c>
      <c r="J9" s="209" t="s">
        <v>3030</v>
      </c>
      <c r="K9" s="221" t="s">
        <v>2887</v>
      </c>
      <c r="L9" s="37" t="s">
        <v>32</v>
      </c>
      <c r="M9" s="677" t="s">
        <v>1404</v>
      </c>
      <c r="N9" s="37"/>
      <c r="O9" s="37"/>
      <c r="P9" s="76" t="s">
        <v>2162</v>
      </c>
      <c r="Q9" s="37"/>
      <c r="R9" s="37"/>
      <c r="S9" s="37"/>
      <c r="T9" s="37"/>
      <c r="U9" s="37"/>
      <c r="V9" s="622"/>
    </row>
    <row r="10" spans="1:22" s="39" customFormat="1" x14ac:dyDescent="0.25">
      <c r="A10" s="28">
        <v>6</v>
      </c>
      <c r="B10" s="46" t="s">
        <v>3031</v>
      </c>
      <c r="C10" s="42" t="s">
        <v>2815</v>
      </c>
      <c r="D10" s="42" t="s">
        <v>1734</v>
      </c>
      <c r="E10" s="44" t="s">
        <v>261</v>
      </c>
      <c r="F10" s="46" t="s">
        <v>2889</v>
      </c>
      <c r="G10" s="209">
        <v>1205001</v>
      </c>
      <c r="H10" s="491">
        <v>45869</v>
      </c>
      <c r="I10" s="491">
        <f t="shared" si="0"/>
        <v>48060</v>
      </c>
      <c r="J10" s="209" t="s">
        <v>3032</v>
      </c>
      <c r="K10" s="221" t="s">
        <v>2891</v>
      </c>
      <c r="L10" s="37" t="s">
        <v>32</v>
      </c>
      <c r="M10" s="677" t="s">
        <v>1404</v>
      </c>
      <c r="N10" s="76"/>
      <c r="O10" s="76"/>
      <c r="P10" s="76" t="s">
        <v>2162</v>
      </c>
      <c r="Q10" s="76"/>
      <c r="R10" s="37"/>
      <c r="S10" s="37"/>
      <c r="T10" s="37"/>
      <c r="U10" s="37"/>
      <c r="V10" s="622"/>
    </row>
    <row r="11" spans="1:22" s="39" customFormat="1" x14ac:dyDescent="0.25">
      <c r="A11" s="28">
        <v>7</v>
      </c>
      <c r="B11" s="46" t="s">
        <v>3033</v>
      </c>
      <c r="C11" s="42" t="s">
        <v>2815</v>
      </c>
      <c r="D11" s="42" t="s">
        <v>1734</v>
      </c>
      <c r="E11" s="44" t="s">
        <v>261</v>
      </c>
      <c r="F11" s="46" t="s">
        <v>2892</v>
      </c>
      <c r="G11" s="209">
        <v>1205001</v>
      </c>
      <c r="H11" s="491">
        <v>45869</v>
      </c>
      <c r="I11" s="491">
        <f t="shared" si="0"/>
        <v>48060</v>
      </c>
      <c r="J11" s="209" t="s">
        <v>3034</v>
      </c>
      <c r="K11" s="221" t="s">
        <v>2894</v>
      </c>
      <c r="L11" s="37" t="s">
        <v>32</v>
      </c>
      <c r="M11" s="677" t="s">
        <v>1404</v>
      </c>
      <c r="N11" s="76"/>
      <c r="O11" s="76"/>
      <c r="P11" s="76"/>
      <c r="Q11" s="76" t="s">
        <v>2162</v>
      </c>
      <c r="R11" s="37"/>
      <c r="S11" s="37"/>
      <c r="T11" s="37"/>
      <c r="U11" s="37"/>
      <c r="V11" s="622"/>
    </row>
    <row r="12" spans="1:22" s="39" customFormat="1" ht="21" customHeight="1" x14ac:dyDescent="0.25">
      <c r="A12" s="28">
        <v>8</v>
      </c>
      <c r="B12" s="53" t="s">
        <v>2814</v>
      </c>
      <c r="C12" s="42" t="s">
        <v>2815</v>
      </c>
      <c r="D12" s="42" t="s">
        <v>1734</v>
      </c>
      <c r="E12" s="44" t="s">
        <v>261</v>
      </c>
      <c r="F12" s="59" t="s">
        <v>2816</v>
      </c>
      <c r="G12" s="209">
        <v>1205001</v>
      </c>
      <c r="H12" s="491">
        <v>45961</v>
      </c>
      <c r="I12" s="491">
        <f t="shared" si="0"/>
        <v>48152</v>
      </c>
      <c r="J12" s="209" t="s">
        <v>3035</v>
      </c>
      <c r="K12" s="221" t="s">
        <v>2818</v>
      </c>
      <c r="L12" s="37" t="s">
        <v>32</v>
      </c>
      <c r="M12" s="677" t="s">
        <v>1404</v>
      </c>
      <c r="N12" s="76"/>
      <c r="O12" s="76"/>
      <c r="P12" s="76"/>
      <c r="Q12" s="76" t="s">
        <v>2162</v>
      </c>
      <c r="R12" s="37"/>
      <c r="S12" s="37"/>
      <c r="T12" s="37"/>
      <c r="U12" s="37"/>
      <c r="V12" s="622"/>
    </row>
    <row r="13" spans="1:22" s="39" customFormat="1" x14ac:dyDescent="0.25">
      <c r="A13" s="28">
        <v>9</v>
      </c>
      <c r="B13" s="53" t="s">
        <v>2821</v>
      </c>
      <c r="C13" s="42" t="s">
        <v>2815</v>
      </c>
      <c r="D13" s="42" t="s">
        <v>1734</v>
      </c>
      <c r="E13" s="44" t="s">
        <v>261</v>
      </c>
      <c r="F13" s="59" t="s">
        <v>2822</v>
      </c>
      <c r="G13" s="209">
        <v>1205001</v>
      </c>
      <c r="H13" s="491">
        <v>45961</v>
      </c>
      <c r="I13" s="491">
        <f t="shared" si="0"/>
        <v>48152</v>
      </c>
      <c r="J13" s="209" t="s">
        <v>3036</v>
      </c>
      <c r="K13" s="221" t="s">
        <v>2824</v>
      </c>
      <c r="L13" s="37" t="s">
        <v>32</v>
      </c>
      <c r="M13" s="677" t="s">
        <v>1404</v>
      </c>
      <c r="N13" s="76"/>
      <c r="O13" s="76"/>
      <c r="P13" s="76"/>
      <c r="Q13" s="76"/>
      <c r="R13" s="76" t="s">
        <v>2162</v>
      </c>
      <c r="S13" s="37"/>
      <c r="T13" s="37"/>
      <c r="U13" s="37"/>
      <c r="V13" s="622"/>
    </row>
    <row r="14" spans="1:22" s="39" customFormat="1" x14ac:dyDescent="0.25">
      <c r="A14" s="28">
        <v>10</v>
      </c>
      <c r="B14" s="53" t="s">
        <v>2834</v>
      </c>
      <c r="C14" s="42" t="s">
        <v>2815</v>
      </c>
      <c r="D14" s="42" t="s">
        <v>1734</v>
      </c>
      <c r="E14" s="44" t="s">
        <v>261</v>
      </c>
      <c r="F14" s="59" t="s">
        <v>2835</v>
      </c>
      <c r="G14" s="209">
        <v>1205001</v>
      </c>
      <c r="H14" s="491">
        <v>45961</v>
      </c>
      <c r="I14" s="491">
        <f t="shared" si="0"/>
        <v>48152</v>
      </c>
      <c r="J14" s="209" t="s">
        <v>3037</v>
      </c>
      <c r="K14" s="221" t="s">
        <v>2837</v>
      </c>
      <c r="L14" s="37" t="s">
        <v>32</v>
      </c>
      <c r="M14" s="677" t="s">
        <v>1404</v>
      </c>
      <c r="N14" s="76"/>
      <c r="O14" s="76"/>
      <c r="P14" s="76"/>
      <c r="Q14" s="76"/>
      <c r="R14" s="76" t="s">
        <v>2162</v>
      </c>
      <c r="S14" s="37"/>
      <c r="T14" s="37"/>
      <c r="U14" s="37"/>
      <c r="V14" s="622"/>
    </row>
    <row r="15" spans="1:22" s="39" customFormat="1" x14ac:dyDescent="0.25">
      <c r="A15" s="28">
        <v>11</v>
      </c>
      <c r="B15" s="53" t="s">
        <v>2848</v>
      </c>
      <c r="C15" s="42" t="s">
        <v>2815</v>
      </c>
      <c r="D15" s="42" t="s">
        <v>1734</v>
      </c>
      <c r="E15" s="44" t="s">
        <v>261</v>
      </c>
      <c r="F15" s="46" t="s">
        <v>3038</v>
      </c>
      <c r="G15" s="209">
        <v>1205001</v>
      </c>
      <c r="H15" s="491">
        <v>45961</v>
      </c>
      <c r="I15" s="491">
        <f t="shared" si="0"/>
        <v>48152</v>
      </c>
      <c r="J15" s="209" t="s">
        <v>3039</v>
      </c>
      <c r="K15" s="221" t="s">
        <v>2851</v>
      </c>
      <c r="L15" s="37" t="s">
        <v>32</v>
      </c>
      <c r="M15" s="677" t="s">
        <v>1404</v>
      </c>
      <c r="N15" s="76"/>
      <c r="O15" s="76"/>
      <c r="P15" s="76"/>
      <c r="Q15" s="76"/>
      <c r="R15" s="37"/>
      <c r="S15" s="76" t="s">
        <v>2162</v>
      </c>
      <c r="T15" s="37"/>
      <c r="U15" s="37"/>
      <c r="V15" s="622"/>
    </row>
    <row r="16" spans="1:22" s="39" customFormat="1" x14ac:dyDescent="0.25">
      <c r="A16" s="28">
        <v>12</v>
      </c>
      <c r="B16" s="59" t="s">
        <v>2854</v>
      </c>
      <c r="C16" s="42" t="s">
        <v>2815</v>
      </c>
      <c r="D16" s="42" t="s">
        <v>1734</v>
      </c>
      <c r="E16" s="44" t="s">
        <v>261</v>
      </c>
      <c r="F16" s="46" t="s">
        <v>2855</v>
      </c>
      <c r="G16" s="209">
        <v>1205001</v>
      </c>
      <c r="H16" s="491">
        <v>45961</v>
      </c>
      <c r="I16" s="491">
        <f t="shared" si="0"/>
        <v>48152</v>
      </c>
      <c r="J16" s="209" t="s">
        <v>3040</v>
      </c>
      <c r="K16" s="221" t="s">
        <v>2857</v>
      </c>
      <c r="L16" s="37" t="s">
        <v>32</v>
      </c>
      <c r="M16" s="677" t="s">
        <v>1404</v>
      </c>
      <c r="N16" s="76"/>
      <c r="O16" s="76"/>
      <c r="P16" s="76"/>
      <c r="Q16" s="76"/>
      <c r="R16" s="37"/>
      <c r="S16" s="76" t="s">
        <v>2162</v>
      </c>
      <c r="T16" s="37"/>
      <c r="U16" s="37"/>
      <c r="V16" s="622"/>
    </row>
    <row r="17" spans="1:22" s="39" customFormat="1" x14ac:dyDescent="0.25">
      <c r="A17" s="28">
        <v>13</v>
      </c>
      <c r="B17" s="59" t="s">
        <v>2874</v>
      </c>
      <c r="C17" s="42" t="s">
        <v>2815</v>
      </c>
      <c r="D17" s="42" t="s">
        <v>1734</v>
      </c>
      <c r="E17" s="44" t="s">
        <v>261</v>
      </c>
      <c r="F17" s="46" t="s">
        <v>2875</v>
      </c>
      <c r="G17" s="209">
        <v>1205001</v>
      </c>
      <c r="H17" s="491">
        <v>45961</v>
      </c>
      <c r="I17" s="491">
        <f t="shared" si="0"/>
        <v>48152</v>
      </c>
      <c r="J17" s="209" t="s">
        <v>3041</v>
      </c>
      <c r="K17" s="221" t="s">
        <v>2877</v>
      </c>
      <c r="L17" s="37" t="s">
        <v>32</v>
      </c>
      <c r="M17" s="677" t="s">
        <v>1404</v>
      </c>
      <c r="N17" s="76"/>
      <c r="O17" s="76"/>
      <c r="P17" s="76"/>
      <c r="Q17" s="76"/>
      <c r="R17" s="37"/>
      <c r="S17" s="37"/>
      <c r="T17" s="76" t="s">
        <v>2162</v>
      </c>
      <c r="U17" s="37"/>
      <c r="V17" s="622"/>
    </row>
    <row r="18" spans="1:22" s="39" customFormat="1" x14ac:dyDescent="0.25">
      <c r="A18" s="28">
        <v>14</v>
      </c>
      <c r="B18" s="46" t="s">
        <v>3042</v>
      </c>
      <c r="C18" s="42" t="s">
        <v>2815</v>
      </c>
      <c r="D18" s="42" t="s">
        <v>1734</v>
      </c>
      <c r="E18" s="44" t="s">
        <v>261</v>
      </c>
      <c r="F18" s="46" t="s">
        <v>2826</v>
      </c>
      <c r="G18" s="209">
        <v>1205001</v>
      </c>
      <c r="H18" s="491">
        <v>45987</v>
      </c>
      <c r="I18" s="491">
        <f t="shared" si="0"/>
        <v>48178</v>
      </c>
      <c r="J18" s="209" t="s">
        <v>3043</v>
      </c>
      <c r="K18" s="221" t="s">
        <v>2828</v>
      </c>
      <c r="L18" s="37" t="s">
        <v>32</v>
      </c>
      <c r="M18" s="677" t="s">
        <v>1404</v>
      </c>
      <c r="N18" s="37"/>
      <c r="O18" s="37"/>
      <c r="P18" s="37"/>
      <c r="Q18" s="37"/>
      <c r="R18" s="37"/>
      <c r="S18" s="37"/>
      <c r="T18" s="76" t="s">
        <v>2162</v>
      </c>
      <c r="U18" s="37"/>
      <c r="V18" s="622"/>
    </row>
    <row r="19" spans="1:22" s="39" customFormat="1" x14ac:dyDescent="0.25">
      <c r="A19" s="28">
        <v>15</v>
      </c>
      <c r="B19" s="46" t="s">
        <v>3044</v>
      </c>
      <c r="C19" s="42" t="s">
        <v>2815</v>
      </c>
      <c r="D19" s="42" t="s">
        <v>1734</v>
      </c>
      <c r="E19" s="44" t="s">
        <v>261</v>
      </c>
      <c r="F19" s="45" t="s">
        <v>2830</v>
      </c>
      <c r="G19" s="209">
        <v>1205001</v>
      </c>
      <c r="H19" s="491">
        <v>45987</v>
      </c>
      <c r="I19" s="491">
        <f t="shared" si="0"/>
        <v>48178</v>
      </c>
      <c r="J19" s="209" t="s">
        <v>3045</v>
      </c>
      <c r="K19" s="221" t="s">
        <v>2832</v>
      </c>
      <c r="L19" s="37" t="s">
        <v>32</v>
      </c>
      <c r="M19" s="677" t="s">
        <v>1404</v>
      </c>
      <c r="N19" s="37"/>
      <c r="O19" s="37"/>
      <c r="P19" s="37"/>
      <c r="Q19" s="37"/>
      <c r="R19" s="37"/>
      <c r="S19" s="37"/>
      <c r="T19" s="37"/>
      <c r="U19" s="76" t="s">
        <v>2162</v>
      </c>
      <c r="V19" s="622"/>
    </row>
    <row r="20" spans="1:22" s="39" customFormat="1" x14ac:dyDescent="0.25">
      <c r="A20" s="28">
        <v>16</v>
      </c>
      <c r="B20" s="46" t="s">
        <v>3046</v>
      </c>
      <c r="C20" s="42" t="s">
        <v>2815</v>
      </c>
      <c r="D20" s="42" t="s">
        <v>1734</v>
      </c>
      <c r="E20" s="44" t="s">
        <v>261</v>
      </c>
      <c r="F20" s="46" t="s">
        <v>2839</v>
      </c>
      <c r="G20" s="209">
        <v>1205001</v>
      </c>
      <c r="H20" s="491">
        <v>45987</v>
      </c>
      <c r="I20" s="491">
        <f t="shared" si="0"/>
        <v>48178</v>
      </c>
      <c r="J20" s="209" t="s">
        <v>3047</v>
      </c>
      <c r="K20" s="221" t="s">
        <v>2841</v>
      </c>
      <c r="L20" s="37" t="s">
        <v>32</v>
      </c>
      <c r="M20" s="677" t="s">
        <v>1404</v>
      </c>
      <c r="N20" s="76"/>
      <c r="O20" s="76"/>
      <c r="P20" s="76"/>
      <c r="Q20" s="76"/>
      <c r="R20" s="37"/>
      <c r="S20" s="37"/>
      <c r="T20" s="37"/>
      <c r="U20" s="76" t="s">
        <v>2162</v>
      </c>
      <c r="V20" s="622"/>
    </row>
    <row r="21" spans="1:22" s="39" customFormat="1" x14ac:dyDescent="0.25">
      <c r="A21" s="28">
        <v>17</v>
      </c>
      <c r="B21" s="46" t="s">
        <v>3048</v>
      </c>
      <c r="C21" s="42" t="s">
        <v>2815</v>
      </c>
      <c r="D21" s="42" t="s">
        <v>1734</v>
      </c>
      <c r="E21" s="44" t="s">
        <v>261</v>
      </c>
      <c r="F21" s="46" t="s">
        <v>2842</v>
      </c>
      <c r="G21" s="209">
        <v>1205001</v>
      </c>
      <c r="H21" s="491">
        <v>45987</v>
      </c>
      <c r="I21" s="491">
        <f t="shared" si="0"/>
        <v>48178</v>
      </c>
      <c r="J21" s="209" t="s">
        <v>3049</v>
      </c>
      <c r="K21" s="221" t="s">
        <v>2844</v>
      </c>
      <c r="L21" s="37" t="s">
        <v>32</v>
      </c>
      <c r="M21" s="677" t="s">
        <v>1404</v>
      </c>
      <c r="N21" s="76"/>
      <c r="O21" s="76"/>
      <c r="P21" s="76"/>
      <c r="Q21" s="76"/>
      <c r="R21" s="37"/>
      <c r="S21" s="37"/>
      <c r="T21" s="37"/>
      <c r="U21" s="37"/>
      <c r="V21" s="657" t="s">
        <v>2162</v>
      </c>
    </row>
    <row r="22" spans="1:22" s="39" customFormat="1" ht="19.5" thickBot="1" x14ac:dyDescent="0.3">
      <c r="A22" s="111">
        <v>18</v>
      </c>
      <c r="B22" s="89" t="s">
        <v>3050</v>
      </c>
      <c r="C22" s="90" t="s">
        <v>2815</v>
      </c>
      <c r="D22" s="90" t="s">
        <v>1734</v>
      </c>
      <c r="E22" s="240" t="s">
        <v>261</v>
      </c>
      <c r="F22" s="89" t="s">
        <v>2845</v>
      </c>
      <c r="G22" s="241">
        <v>1205001</v>
      </c>
      <c r="H22" s="493">
        <v>45987</v>
      </c>
      <c r="I22" s="493">
        <f t="shared" si="0"/>
        <v>48178</v>
      </c>
      <c r="J22" s="241" t="s">
        <v>3051</v>
      </c>
      <c r="K22" s="251" t="s">
        <v>2847</v>
      </c>
      <c r="L22" s="492" t="s">
        <v>32</v>
      </c>
      <c r="M22" s="678" t="s">
        <v>1404</v>
      </c>
      <c r="N22" s="381"/>
      <c r="O22" s="381"/>
      <c r="P22" s="381"/>
      <c r="Q22" s="381"/>
      <c r="R22" s="492"/>
      <c r="S22" s="492"/>
      <c r="T22" s="492"/>
      <c r="U22" s="492"/>
      <c r="V22" s="658" t="s">
        <v>2162</v>
      </c>
    </row>
    <row r="23" spans="1:22" ht="15.75" customHeight="1" thickBot="1" x14ac:dyDescent="0.3">
      <c r="A23" s="652"/>
      <c r="B23" s="653"/>
      <c r="C23" s="654"/>
      <c r="D23" s="654"/>
      <c r="E23" s="654"/>
      <c r="F23" s="654"/>
      <c r="G23" s="654"/>
      <c r="H23" s="619"/>
      <c r="I23" s="655"/>
      <c r="J23" s="618"/>
      <c r="K23" s="618"/>
      <c r="L23" s="618"/>
      <c r="M23" s="655"/>
      <c r="N23" s="656">
        <v>2</v>
      </c>
      <c r="O23" s="656">
        <v>2</v>
      </c>
      <c r="P23" s="1226">
        <v>14</v>
      </c>
      <c r="Q23" s="1226"/>
      <c r="R23" s="1226"/>
      <c r="S23" s="1226"/>
      <c r="T23" s="1226"/>
      <c r="U23" s="1226"/>
      <c r="V23" s="1227"/>
    </row>
  </sheetData>
  <mergeCells count="6">
    <mergeCell ref="D1:K1"/>
    <mergeCell ref="P3:V3"/>
    <mergeCell ref="P23:V23"/>
    <mergeCell ref="A2:C2"/>
    <mergeCell ref="D2:E2"/>
    <mergeCell ref="D3:G3"/>
  </mergeCells>
  <conditionalFormatting sqref="J4">
    <cfRule type="duplicateValues" dxfId="67" priority="1"/>
  </conditionalFormatting>
  <printOptions horizontalCentered="1"/>
  <pageMargins left="0.25" right="0.25" top="0.75" bottom="0.75" header="0.3" footer="0.3"/>
  <pageSetup paperSize="8" scale="59" fitToHeight="0" orientation="landscape" horizontalDpi="300" verticalDpi="300" r:id="rId1"/>
  <headerFooter>
    <oddFooter>&amp;LF-PIK-IT-086-Rev.00&amp;CPage &amp;P of &amp;N</oddFooter>
  </headerFooter>
  <colBreaks count="1" manualBreakCount="1">
    <brk id="9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D33B-C437-4D5D-935A-6D2733C3185E}">
  <sheetPr>
    <tabColor rgb="FF00B050"/>
    <pageSetUpPr fitToPage="1"/>
  </sheetPr>
  <dimension ref="A1:BN97"/>
  <sheetViews>
    <sheetView showGridLines="0" view="pageBreakPreview" zoomScale="55" zoomScaleNormal="55" zoomScaleSheetLayoutView="55" workbookViewId="0">
      <pane xSplit="5" ySplit="6" topLeftCell="N66" activePane="bottomRight" state="frozen"/>
      <selection pane="topRight" activeCell="F1" sqref="F1"/>
      <selection pane="bottomLeft" activeCell="A6" sqref="A6"/>
      <selection pane="bottomRight" activeCell="A81" sqref="A81:XFD81"/>
    </sheetView>
  </sheetViews>
  <sheetFormatPr defaultColWidth="9.140625" defaultRowHeight="15.75" x14ac:dyDescent="0.25"/>
  <cols>
    <col min="1" max="1" width="13" style="17" customWidth="1"/>
    <col min="2" max="2" width="36" style="243" bestFit="1" customWidth="1"/>
    <col min="3" max="3" width="44.28515625" style="38" bestFit="1" customWidth="1"/>
    <col min="4" max="4" width="35.140625" style="38" bestFit="1" customWidth="1"/>
    <col min="5" max="5" width="31.28515625" style="38" bestFit="1" customWidth="1"/>
    <col min="6" max="6" width="91.85546875" style="38" bestFit="1" customWidth="1"/>
    <col min="7" max="7" width="16.85546875" style="17" customWidth="1"/>
    <col min="8" max="8" width="16.28515625" style="17" bestFit="1" customWidth="1"/>
    <col min="9" max="9" width="22.5703125" style="97" customWidth="1"/>
    <col min="10" max="10" width="24.7109375" style="17" customWidth="1"/>
    <col min="11" max="12" width="24.7109375" style="1" customWidth="1"/>
    <col min="13" max="13" width="13.5703125" style="97" customWidth="1"/>
    <col min="14" max="14" width="8.42578125" style="1" bestFit="1" customWidth="1"/>
    <col min="15" max="16" width="4" style="1" bestFit="1" customWidth="1"/>
    <col min="17" max="25" width="4" style="1" customWidth="1"/>
    <col min="26" max="26" width="5.28515625" style="1" bestFit="1" customWidth="1"/>
    <col min="27" max="27" width="4" style="1" customWidth="1"/>
    <col min="28" max="28" width="5.28515625" style="1" bestFit="1" customWidth="1"/>
    <col min="29" max="29" width="3.7109375" style="1" bestFit="1" customWidth="1"/>
    <col min="30" max="31" width="4" style="1" bestFit="1" customWidth="1"/>
    <col min="32" max="33" width="5.28515625" style="1" bestFit="1" customWidth="1"/>
    <col min="34" max="35" width="4" style="1" bestFit="1" customWidth="1"/>
    <col min="36" max="36" width="4" style="1" customWidth="1"/>
    <col min="37" max="38" width="4" style="1" bestFit="1" customWidth="1"/>
    <col min="39" max="41" width="5.28515625" style="1" bestFit="1" customWidth="1"/>
    <col min="42" max="42" width="8.42578125" style="1" bestFit="1" customWidth="1"/>
    <col min="43" max="43" width="30.85546875" style="1" bestFit="1" customWidth="1"/>
    <col min="44" max="44" width="32.5703125" style="1" bestFit="1" customWidth="1"/>
    <col min="45" max="45" width="19.42578125" style="1" bestFit="1" customWidth="1"/>
    <col min="46" max="46" width="25.5703125" style="1" customWidth="1"/>
    <col min="47" max="47" width="14.7109375" style="1" bestFit="1" customWidth="1"/>
    <col min="48" max="52" width="9.140625" style="1"/>
    <col min="53" max="53" width="9.140625" style="1" customWidth="1"/>
    <col min="54" max="16384" width="9.140625" style="1"/>
  </cols>
  <sheetData>
    <row r="1" spans="1:66" ht="141" customHeight="1" thickBot="1" x14ac:dyDescent="0.3">
      <c r="A1" s="1241"/>
      <c r="B1" s="1242"/>
      <c r="C1" s="1242"/>
      <c r="D1" s="1062" t="s">
        <v>3053</v>
      </c>
      <c r="E1" s="1062"/>
      <c r="F1" s="1062"/>
      <c r="G1" s="1062"/>
      <c r="H1" s="1062"/>
      <c r="I1" s="1062"/>
      <c r="J1" s="1062"/>
      <c r="K1" s="1062"/>
      <c r="L1" s="1062"/>
      <c r="M1" s="1062"/>
      <c r="N1" s="837"/>
      <c r="O1" s="837"/>
      <c r="P1" s="837"/>
      <c r="Q1" s="837"/>
      <c r="R1" s="837"/>
      <c r="S1" s="837"/>
      <c r="T1" s="837"/>
      <c r="U1" s="837"/>
      <c r="V1" s="837"/>
      <c r="W1" s="837"/>
      <c r="X1" s="837"/>
      <c r="Y1" s="837"/>
      <c r="Z1" s="837"/>
      <c r="AA1" s="837"/>
      <c r="AB1" s="837"/>
      <c r="AC1" s="837"/>
      <c r="AD1" s="837"/>
      <c r="AE1" s="837"/>
      <c r="AF1" s="837"/>
      <c r="AG1" s="837"/>
      <c r="AH1" s="837"/>
      <c r="AI1" s="837"/>
      <c r="AJ1" s="837"/>
      <c r="AK1" s="837"/>
      <c r="AL1" s="837"/>
      <c r="AM1" s="837"/>
      <c r="AN1" s="650"/>
      <c r="AO1" s="650"/>
      <c r="AP1" s="650"/>
    </row>
    <row r="2" spans="1:66" ht="31.5" customHeight="1" thickBot="1" x14ac:dyDescent="0.3">
      <c r="A2" s="822" t="s">
        <v>1721</v>
      </c>
      <c r="B2" s="823"/>
      <c r="C2" s="824">
        <f ca="1">TODAY()</f>
        <v>46122</v>
      </c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  <c r="P2" s="825"/>
      <c r="Q2" s="825"/>
      <c r="R2" s="825"/>
      <c r="S2" s="825"/>
      <c r="T2" s="825"/>
      <c r="U2" s="825"/>
      <c r="V2" s="825"/>
      <c r="W2" s="825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5"/>
      <c r="AK2" s="825"/>
      <c r="AL2" s="825"/>
      <c r="AM2" s="825"/>
      <c r="AN2" s="626"/>
      <c r="AO2" s="626"/>
      <c r="AP2" s="626"/>
    </row>
    <row r="3" spans="1:66" ht="33.75" customHeight="1" thickBot="1" x14ac:dyDescent="0.3">
      <c r="A3" s="821" t="s">
        <v>2685</v>
      </c>
      <c r="B3" s="710"/>
      <c r="C3" s="710"/>
      <c r="D3" s="710"/>
      <c r="E3" s="710"/>
      <c r="F3" s="710"/>
      <c r="G3" s="802"/>
      <c r="H3" s="710"/>
      <c r="I3" s="710"/>
      <c r="J3" s="710"/>
      <c r="K3" s="710"/>
      <c r="L3" s="710"/>
      <c r="M3" s="710"/>
      <c r="N3" s="1082"/>
      <c r="O3" s="1082"/>
      <c r="P3" s="1082"/>
      <c r="Q3" s="1082"/>
      <c r="R3" s="1082"/>
      <c r="S3" s="1082"/>
      <c r="T3" s="1082"/>
      <c r="U3" s="1082"/>
      <c r="V3" s="1082"/>
      <c r="W3" s="1082"/>
      <c r="X3" s="1082"/>
      <c r="Y3" s="1082"/>
      <c r="Z3" s="1082"/>
      <c r="AA3" s="1082"/>
      <c r="AB3" s="1082"/>
      <c r="AC3" s="1082"/>
      <c r="AD3" s="1082"/>
      <c r="AE3" s="1082"/>
      <c r="AF3" s="1082"/>
      <c r="AG3" s="1082"/>
      <c r="AH3" s="1082"/>
      <c r="AI3" s="1082"/>
      <c r="AJ3" s="1082"/>
      <c r="AK3" s="1082"/>
      <c r="AL3" s="1082"/>
      <c r="AM3" s="1082"/>
      <c r="AN3" s="1082"/>
      <c r="AO3" s="1082"/>
      <c r="AP3" s="1082"/>
      <c r="AQ3" s="710"/>
      <c r="AR3" s="710"/>
      <c r="AS3" s="710"/>
      <c r="AT3" s="710"/>
      <c r="AU3" s="710"/>
      <c r="AV3" s="710"/>
      <c r="AW3" s="710"/>
      <c r="AX3" s="710"/>
      <c r="AY3" s="710"/>
      <c r="AZ3" s="710"/>
      <c r="BA3" s="710"/>
      <c r="BB3" s="710"/>
      <c r="BC3" s="710"/>
      <c r="BD3" s="710"/>
      <c r="BE3" s="710"/>
      <c r="BF3" s="710"/>
      <c r="BG3" s="710"/>
      <c r="BH3" s="710"/>
      <c r="BI3" s="710"/>
      <c r="BJ3" s="424"/>
      <c r="BK3" s="555"/>
      <c r="BL3" s="555"/>
      <c r="BM3" s="555"/>
      <c r="BN3" s="555"/>
    </row>
    <row r="4" spans="1:66" ht="33.75" customHeight="1" thickBot="1" x14ac:dyDescent="0.3">
      <c r="A4" s="1230" t="s">
        <v>11</v>
      </c>
      <c r="B4" s="1228" t="s">
        <v>12</v>
      </c>
      <c r="C4" s="1228" t="s">
        <v>13</v>
      </c>
      <c r="D4" s="1155" t="s">
        <v>2701</v>
      </c>
      <c r="E4" s="1155"/>
      <c r="F4" s="1155"/>
      <c r="G4" s="1155"/>
      <c r="H4" s="1254" t="s">
        <v>19</v>
      </c>
      <c r="I4" s="1131" t="s">
        <v>1385</v>
      </c>
      <c r="J4" s="1250" t="s">
        <v>18</v>
      </c>
      <c r="K4" s="1250" t="s">
        <v>5</v>
      </c>
      <c r="L4" s="1250" t="s">
        <v>6</v>
      </c>
      <c r="M4" s="1247" t="s">
        <v>8</v>
      </c>
      <c r="N4" s="1271" t="s">
        <v>2702</v>
      </c>
      <c r="O4" s="1272"/>
      <c r="P4" s="1272"/>
      <c r="Q4" s="1272"/>
      <c r="R4" s="1272"/>
      <c r="S4" s="1272"/>
      <c r="T4" s="1272"/>
      <c r="U4" s="1272"/>
      <c r="V4" s="1272"/>
      <c r="W4" s="1272"/>
      <c r="X4" s="1272"/>
      <c r="Y4" s="1272"/>
      <c r="Z4" s="1272"/>
      <c r="AA4" s="1272"/>
      <c r="AB4" s="1272"/>
      <c r="AC4" s="1272"/>
      <c r="AD4" s="1272"/>
      <c r="AE4" s="1272"/>
      <c r="AF4" s="1272"/>
      <c r="AG4" s="1272"/>
      <c r="AH4" s="1272"/>
      <c r="AI4" s="1272"/>
      <c r="AJ4" s="1272"/>
      <c r="AK4" s="1272"/>
      <c r="AL4" s="1272"/>
      <c r="AM4" s="1272"/>
      <c r="AN4" s="1272"/>
      <c r="AO4" s="1272"/>
      <c r="AP4" s="1272"/>
      <c r="AQ4" s="710"/>
      <c r="AR4" s="710"/>
      <c r="AS4" s="710"/>
      <c r="AT4" s="710"/>
      <c r="AU4" s="710"/>
      <c r="AV4" s="710"/>
      <c r="AW4" s="710"/>
      <c r="AX4" s="710"/>
      <c r="AY4" s="710"/>
      <c r="AZ4" s="710"/>
      <c r="BA4" s="710"/>
      <c r="BB4" s="710"/>
      <c r="BC4" s="710"/>
      <c r="BD4" s="710"/>
      <c r="BE4" s="710"/>
      <c r="BF4" s="710"/>
      <c r="BG4" s="710"/>
      <c r="BH4" s="710"/>
      <c r="BI4" s="710"/>
      <c r="BJ4" s="424"/>
      <c r="BK4" s="555"/>
      <c r="BL4" s="555"/>
      <c r="BM4" s="555"/>
      <c r="BN4" s="555"/>
    </row>
    <row r="5" spans="1:66" ht="15" customHeight="1" thickBot="1" x14ac:dyDescent="0.25">
      <c r="A5" s="1246"/>
      <c r="B5" s="1245"/>
      <c r="C5" s="1245"/>
      <c r="D5" s="1156"/>
      <c r="E5" s="1156"/>
      <c r="F5" s="1156"/>
      <c r="G5" s="1156"/>
      <c r="H5" s="1255"/>
      <c r="I5" s="1253"/>
      <c r="J5" s="1251"/>
      <c r="K5" s="1251"/>
      <c r="L5" s="1251"/>
      <c r="M5" s="1248"/>
      <c r="N5" s="853">
        <v>2026</v>
      </c>
      <c r="O5" s="1243">
        <v>2027</v>
      </c>
      <c r="P5" s="1244"/>
      <c r="Q5" s="1267">
        <v>2028</v>
      </c>
      <c r="R5" s="1268"/>
      <c r="S5" s="1268"/>
      <c r="T5" s="1268"/>
      <c r="U5" s="1268"/>
      <c r="V5" s="1268"/>
      <c r="W5" s="1268"/>
      <c r="X5" s="1268"/>
      <c r="Y5" s="1268"/>
      <c r="Z5" s="1268"/>
      <c r="AA5" s="1268"/>
      <c r="AB5" s="1269"/>
      <c r="AC5" s="1243">
        <v>2029</v>
      </c>
      <c r="AD5" s="1270"/>
      <c r="AE5" s="1270"/>
      <c r="AF5" s="1270"/>
      <c r="AG5" s="1244"/>
      <c r="AH5" s="1273">
        <v>2030</v>
      </c>
      <c r="AI5" s="1274"/>
      <c r="AJ5" s="1274"/>
      <c r="AK5" s="1274"/>
      <c r="AL5" s="1274"/>
      <c r="AM5" s="1275"/>
      <c r="AN5" s="1273">
        <v>2031</v>
      </c>
      <c r="AO5" s="1275"/>
      <c r="AP5" s="854">
        <v>2032</v>
      </c>
      <c r="AQ5" s="1265" t="s">
        <v>24</v>
      </c>
      <c r="AR5" s="1263" t="s">
        <v>25</v>
      </c>
      <c r="AS5" s="1263" t="s">
        <v>27</v>
      </c>
      <c r="AT5" s="1263" t="s">
        <v>28</v>
      </c>
      <c r="AU5" s="1261" t="s">
        <v>1402</v>
      </c>
    </row>
    <row r="6" spans="1:66" s="17" customFormat="1" ht="68.25" customHeight="1" thickBot="1" x14ac:dyDescent="0.3">
      <c r="A6" s="1231"/>
      <c r="B6" s="1229"/>
      <c r="C6" s="1229"/>
      <c r="D6" s="641" t="s">
        <v>14</v>
      </c>
      <c r="E6" s="641" t="s">
        <v>15</v>
      </c>
      <c r="F6" s="641" t="s">
        <v>16</v>
      </c>
      <c r="G6" s="641" t="s">
        <v>17</v>
      </c>
      <c r="H6" s="1256"/>
      <c r="I6" s="1070"/>
      <c r="J6" s="1252"/>
      <c r="K6" s="1252"/>
      <c r="L6" s="1252"/>
      <c r="M6" s="1249"/>
      <c r="N6" s="831">
        <v>10</v>
      </c>
      <c r="O6" s="832">
        <v>5</v>
      </c>
      <c r="P6" s="883">
        <v>8</v>
      </c>
      <c r="Q6" s="890">
        <v>1</v>
      </c>
      <c r="R6" s="894">
        <v>2</v>
      </c>
      <c r="S6" s="894">
        <v>3</v>
      </c>
      <c r="T6" s="894">
        <v>4</v>
      </c>
      <c r="U6" s="894">
        <v>5</v>
      </c>
      <c r="V6" s="894">
        <v>6</v>
      </c>
      <c r="W6" s="894">
        <v>7</v>
      </c>
      <c r="X6" s="894">
        <v>8</v>
      </c>
      <c r="Y6" s="894">
        <v>9</v>
      </c>
      <c r="Z6" s="894">
        <v>10</v>
      </c>
      <c r="AA6" s="894">
        <v>11</v>
      </c>
      <c r="AB6" s="894">
        <v>12</v>
      </c>
      <c r="AC6" s="887">
        <v>2</v>
      </c>
      <c r="AD6" s="864">
        <v>3</v>
      </c>
      <c r="AE6" s="834">
        <v>5</v>
      </c>
      <c r="AF6" s="834">
        <v>10</v>
      </c>
      <c r="AG6" s="833">
        <v>12</v>
      </c>
      <c r="AH6" s="832">
        <v>1</v>
      </c>
      <c r="AI6" s="834">
        <v>2</v>
      </c>
      <c r="AJ6" s="834">
        <v>4</v>
      </c>
      <c r="AK6" s="834">
        <v>6</v>
      </c>
      <c r="AL6" s="834">
        <v>9</v>
      </c>
      <c r="AM6" s="833">
        <v>11</v>
      </c>
      <c r="AN6" s="832">
        <v>10</v>
      </c>
      <c r="AO6" s="833">
        <v>11</v>
      </c>
      <c r="AP6" s="832">
        <v>2</v>
      </c>
      <c r="AQ6" s="1266"/>
      <c r="AR6" s="1264"/>
      <c r="AS6" s="1264"/>
      <c r="AT6" s="1264"/>
      <c r="AU6" s="1262"/>
    </row>
    <row r="7" spans="1:66" s="39" customFormat="1" ht="18.75" x14ac:dyDescent="0.25">
      <c r="A7" s="40">
        <v>1</v>
      </c>
      <c r="B7" s="65" t="s">
        <v>3055</v>
      </c>
      <c r="C7" s="41" t="s">
        <v>3054</v>
      </c>
      <c r="D7" s="42" t="s">
        <v>1734</v>
      </c>
      <c r="E7" s="44" t="s">
        <v>3056</v>
      </c>
      <c r="F7" s="46" t="s">
        <v>3057</v>
      </c>
      <c r="G7" s="209">
        <v>1208059</v>
      </c>
      <c r="H7" s="527">
        <v>42357</v>
      </c>
      <c r="I7" s="851">
        <f t="shared" ref="I7:I14" si="0">EDATE(H7,72)</f>
        <v>44549</v>
      </c>
      <c r="J7" s="209" t="s">
        <v>3058</v>
      </c>
      <c r="K7" s="209" t="s">
        <v>32</v>
      </c>
      <c r="L7" s="209" t="s">
        <v>32</v>
      </c>
      <c r="M7" s="272" t="s">
        <v>1404</v>
      </c>
      <c r="N7" s="829"/>
      <c r="O7" s="733"/>
      <c r="P7" s="884"/>
      <c r="Q7" s="733"/>
      <c r="R7" s="827"/>
      <c r="S7" s="827"/>
      <c r="T7" s="827"/>
      <c r="U7" s="827"/>
      <c r="V7" s="827"/>
      <c r="W7" s="827"/>
      <c r="X7" s="827"/>
      <c r="Y7" s="827"/>
      <c r="Z7" s="827"/>
      <c r="AA7" s="734"/>
      <c r="AB7" s="735"/>
      <c r="AC7" s="827"/>
      <c r="AD7" s="827"/>
      <c r="AE7" s="734"/>
      <c r="AF7" s="734"/>
      <c r="AG7" s="735"/>
      <c r="AH7" s="733"/>
      <c r="AI7" s="734"/>
      <c r="AJ7" s="734"/>
      <c r="AK7" s="734"/>
      <c r="AL7" s="734"/>
      <c r="AM7" s="735"/>
      <c r="AN7" s="733"/>
      <c r="AO7" s="735"/>
      <c r="AP7" s="733"/>
      <c r="AQ7" s="835"/>
      <c r="AR7" s="182" t="s">
        <v>3059</v>
      </c>
      <c r="AS7" s="302"/>
      <c r="AT7" s="12"/>
      <c r="AU7" s="378"/>
    </row>
    <row r="8" spans="1:66" s="39" customFormat="1" ht="18.75" x14ac:dyDescent="0.25">
      <c r="A8" s="40">
        <v>2</v>
      </c>
      <c r="B8" s="213" t="s">
        <v>3060</v>
      </c>
      <c r="C8" s="41" t="s">
        <v>3054</v>
      </c>
      <c r="D8" s="42" t="s">
        <v>1734</v>
      </c>
      <c r="E8" s="44" t="s">
        <v>3056</v>
      </c>
      <c r="F8" s="46" t="s">
        <v>3061</v>
      </c>
      <c r="G8" s="209">
        <v>1208059</v>
      </c>
      <c r="H8" s="527">
        <v>42950</v>
      </c>
      <c r="I8" s="851">
        <f t="shared" si="0"/>
        <v>45141</v>
      </c>
      <c r="J8" s="209" t="s">
        <v>3062</v>
      </c>
      <c r="K8" s="209" t="s">
        <v>32</v>
      </c>
      <c r="L8" s="209" t="s">
        <v>32</v>
      </c>
      <c r="M8" s="272" t="s">
        <v>1404</v>
      </c>
      <c r="N8" s="829"/>
      <c r="O8" s="733"/>
      <c r="P8" s="884"/>
      <c r="Q8" s="733"/>
      <c r="R8" s="827"/>
      <c r="S8" s="827"/>
      <c r="T8" s="827"/>
      <c r="U8" s="827"/>
      <c r="V8" s="827"/>
      <c r="W8" s="827"/>
      <c r="X8" s="827"/>
      <c r="Y8" s="827"/>
      <c r="Z8" s="827"/>
      <c r="AA8" s="734"/>
      <c r="AB8" s="735"/>
      <c r="AC8" s="827"/>
      <c r="AD8" s="827"/>
      <c r="AE8" s="734"/>
      <c r="AF8" s="734"/>
      <c r="AG8" s="735"/>
      <c r="AH8" s="733"/>
      <c r="AI8" s="734"/>
      <c r="AJ8" s="734"/>
      <c r="AK8" s="734"/>
      <c r="AL8" s="734"/>
      <c r="AM8" s="735"/>
      <c r="AN8" s="733"/>
      <c r="AO8" s="735"/>
      <c r="AP8" s="733"/>
      <c r="AQ8" s="700" t="s">
        <v>1467</v>
      </c>
      <c r="AR8" s="182" t="s">
        <v>3063</v>
      </c>
      <c r="AS8" s="302" t="s">
        <v>1469</v>
      </c>
      <c r="AT8" s="12"/>
      <c r="AU8" s="378"/>
    </row>
    <row r="9" spans="1:66" s="39" customFormat="1" ht="18.75" x14ac:dyDescent="0.25">
      <c r="A9" s="40">
        <v>3</v>
      </c>
      <c r="B9" s="65" t="s">
        <v>3064</v>
      </c>
      <c r="C9" s="41" t="s">
        <v>3054</v>
      </c>
      <c r="D9" s="42" t="s">
        <v>1734</v>
      </c>
      <c r="E9" s="44" t="s">
        <v>3056</v>
      </c>
      <c r="F9" s="46" t="s">
        <v>3065</v>
      </c>
      <c r="G9" s="209">
        <v>1208059</v>
      </c>
      <c r="H9" s="527">
        <v>42950</v>
      </c>
      <c r="I9" s="851">
        <f t="shared" si="0"/>
        <v>45141</v>
      </c>
      <c r="J9" s="209" t="s">
        <v>3066</v>
      </c>
      <c r="K9" s="209" t="s">
        <v>32</v>
      </c>
      <c r="L9" s="209" t="s">
        <v>32</v>
      </c>
      <c r="M9" s="272" t="s">
        <v>1404</v>
      </c>
      <c r="N9" s="829"/>
      <c r="O9" s="733"/>
      <c r="P9" s="884"/>
      <c r="Q9" s="733"/>
      <c r="R9" s="827"/>
      <c r="S9" s="827"/>
      <c r="T9" s="827"/>
      <c r="U9" s="827"/>
      <c r="V9" s="827"/>
      <c r="W9" s="827"/>
      <c r="X9" s="827"/>
      <c r="Y9" s="827"/>
      <c r="Z9" s="827"/>
      <c r="AA9" s="734"/>
      <c r="AB9" s="735"/>
      <c r="AC9" s="827"/>
      <c r="AD9" s="827"/>
      <c r="AE9" s="734"/>
      <c r="AF9" s="734"/>
      <c r="AG9" s="735"/>
      <c r="AH9" s="733"/>
      <c r="AI9" s="734"/>
      <c r="AJ9" s="734"/>
      <c r="AK9" s="734"/>
      <c r="AL9" s="734"/>
      <c r="AM9" s="735"/>
      <c r="AN9" s="733"/>
      <c r="AO9" s="735"/>
      <c r="AP9" s="733"/>
      <c r="AQ9" s="700" t="s">
        <v>1467</v>
      </c>
      <c r="AR9" s="182" t="s">
        <v>3063</v>
      </c>
      <c r="AS9" s="302" t="s">
        <v>1469</v>
      </c>
      <c r="AT9" s="12"/>
      <c r="AU9" s="378"/>
    </row>
    <row r="10" spans="1:66" s="39" customFormat="1" ht="18.75" x14ac:dyDescent="0.25">
      <c r="A10" s="40">
        <v>4</v>
      </c>
      <c r="B10" s="65" t="s">
        <v>3067</v>
      </c>
      <c r="C10" s="41" t="s">
        <v>3054</v>
      </c>
      <c r="D10" s="42" t="s">
        <v>1734</v>
      </c>
      <c r="E10" s="44" t="s">
        <v>3056</v>
      </c>
      <c r="F10" s="46" t="s">
        <v>3068</v>
      </c>
      <c r="G10" s="209">
        <v>1208059</v>
      </c>
      <c r="H10" s="527">
        <v>44131</v>
      </c>
      <c r="I10" s="491">
        <f t="shared" si="0"/>
        <v>46322</v>
      </c>
      <c r="J10" s="209" t="s">
        <v>3069</v>
      </c>
      <c r="K10" s="209" t="s">
        <v>32</v>
      </c>
      <c r="L10" s="209" t="s">
        <v>32</v>
      </c>
      <c r="M10" s="272" t="s">
        <v>1404</v>
      </c>
      <c r="N10" s="830" t="s">
        <v>2162</v>
      </c>
      <c r="O10" s="733"/>
      <c r="P10" s="884"/>
      <c r="Q10" s="733"/>
      <c r="R10" s="827"/>
      <c r="S10" s="827"/>
      <c r="T10" s="827"/>
      <c r="U10" s="827"/>
      <c r="V10" s="827"/>
      <c r="W10" s="827"/>
      <c r="X10" s="827"/>
      <c r="Y10" s="827"/>
      <c r="Z10" s="827"/>
      <c r="AA10" s="734"/>
      <c r="AB10" s="735"/>
      <c r="AC10" s="827"/>
      <c r="AD10" s="827"/>
      <c r="AE10" s="734"/>
      <c r="AF10" s="734"/>
      <c r="AG10" s="735"/>
      <c r="AH10" s="733"/>
      <c r="AI10" s="734"/>
      <c r="AJ10" s="734"/>
      <c r="AK10" s="734"/>
      <c r="AL10" s="734"/>
      <c r="AM10" s="735"/>
      <c r="AN10" s="733"/>
      <c r="AO10" s="735"/>
      <c r="AP10" s="733"/>
      <c r="AQ10" s="700" t="s">
        <v>3070</v>
      </c>
      <c r="AR10" s="182" t="s">
        <v>3071</v>
      </c>
      <c r="AS10" s="302"/>
      <c r="AT10" s="12"/>
      <c r="AU10" s="378"/>
    </row>
    <row r="11" spans="1:66" s="39" customFormat="1" ht="18.75" x14ac:dyDescent="0.25">
      <c r="A11" s="40">
        <v>5</v>
      </c>
      <c r="B11" s="65" t="s">
        <v>3072</v>
      </c>
      <c r="C11" s="41" t="s">
        <v>3054</v>
      </c>
      <c r="D11" s="42" t="s">
        <v>1734</v>
      </c>
      <c r="E11" s="44" t="s">
        <v>3056</v>
      </c>
      <c r="F11" s="46" t="s">
        <v>3073</v>
      </c>
      <c r="G11" s="209">
        <v>1208059</v>
      </c>
      <c r="H11" s="527">
        <v>45069</v>
      </c>
      <c r="I11" s="491">
        <f t="shared" si="0"/>
        <v>47261</v>
      </c>
      <c r="J11" s="209" t="s">
        <v>3074</v>
      </c>
      <c r="K11" s="209" t="s">
        <v>32</v>
      </c>
      <c r="L11" s="209" t="s">
        <v>32</v>
      </c>
      <c r="M11" s="272" t="s">
        <v>1404</v>
      </c>
      <c r="N11" s="829"/>
      <c r="O11" s="733"/>
      <c r="P11" s="884"/>
      <c r="Q11" s="733"/>
      <c r="R11" s="827"/>
      <c r="S11" s="827"/>
      <c r="T11" s="827"/>
      <c r="U11" s="827"/>
      <c r="V11" s="827"/>
      <c r="W11" s="827"/>
      <c r="X11" s="827"/>
      <c r="Y11" s="827"/>
      <c r="Z11" s="827"/>
      <c r="AA11" s="734"/>
      <c r="AB11" s="735"/>
      <c r="AC11" s="827"/>
      <c r="AD11" s="827"/>
      <c r="AE11" s="742" t="s">
        <v>2162</v>
      </c>
      <c r="AF11" s="734"/>
      <c r="AG11" s="735"/>
      <c r="AH11" s="733"/>
      <c r="AI11" s="734"/>
      <c r="AJ11" s="734"/>
      <c r="AK11" s="734"/>
      <c r="AL11" s="734"/>
      <c r="AM11" s="735"/>
      <c r="AN11" s="733"/>
      <c r="AO11" s="735"/>
      <c r="AP11" s="733"/>
      <c r="AQ11" s="700" t="s">
        <v>3075</v>
      </c>
      <c r="AR11" s="182" t="s">
        <v>3076</v>
      </c>
      <c r="AS11" s="302"/>
      <c r="AT11" s="12"/>
      <c r="AU11" s="378"/>
    </row>
    <row r="12" spans="1:66" s="39" customFormat="1" ht="18.75" x14ac:dyDescent="0.25">
      <c r="A12" s="40">
        <v>6</v>
      </c>
      <c r="B12" s="65" t="s">
        <v>3077</v>
      </c>
      <c r="C12" s="41" t="s">
        <v>3054</v>
      </c>
      <c r="D12" s="42" t="s">
        <v>1734</v>
      </c>
      <c r="E12" s="44" t="s">
        <v>3056</v>
      </c>
      <c r="F12" s="59" t="s">
        <v>3078</v>
      </c>
      <c r="G12" s="209">
        <v>1208059</v>
      </c>
      <c r="H12" s="527">
        <v>45069</v>
      </c>
      <c r="I12" s="491">
        <f t="shared" si="0"/>
        <v>47261</v>
      </c>
      <c r="J12" s="209" t="s">
        <v>3079</v>
      </c>
      <c r="K12" s="209" t="s">
        <v>32</v>
      </c>
      <c r="L12" s="209" t="s">
        <v>32</v>
      </c>
      <c r="M12" s="272" t="s">
        <v>1404</v>
      </c>
      <c r="N12" s="829"/>
      <c r="O12" s="733"/>
      <c r="P12" s="884"/>
      <c r="Q12" s="733"/>
      <c r="R12" s="827"/>
      <c r="S12" s="827"/>
      <c r="T12" s="827"/>
      <c r="U12" s="827"/>
      <c r="V12" s="827"/>
      <c r="W12" s="827"/>
      <c r="X12" s="827"/>
      <c r="Y12" s="827"/>
      <c r="Z12" s="827"/>
      <c r="AA12" s="734"/>
      <c r="AB12" s="735"/>
      <c r="AC12" s="827"/>
      <c r="AD12" s="827"/>
      <c r="AE12" s="742" t="s">
        <v>2162</v>
      </c>
      <c r="AF12" s="734"/>
      <c r="AG12" s="735"/>
      <c r="AH12" s="733"/>
      <c r="AI12" s="734"/>
      <c r="AJ12" s="734"/>
      <c r="AK12" s="734"/>
      <c r="AL12" s="734"/>
      <c r="AM12" s="735"/>
      <c r="AN12" s="733"/>
      <c r="AO12" s="735"/>
      <c r="AP12" s="733"/>
      <c r="AQ12" s="700" t="s">
        <v>3075</v>
      </c>
      <c r="AR12" s="182" t="s">
        <v>3076</v>
      </c>
      <c r="AS12" s="302"/>
      <c r="AT12" s="12"/>
      <c r="AU12" s="378"/>
    </row>
    <row r="13" spans="1:66" s="39" customFormat="1" ht="18.75" x14ac:dyDescent="0.25">
      <c r="A13" s="40">
        <v>7</v>
      </c>
      <c r="B13" s="41" t="s">
        <v>3080</v>
      </c>
      <c r="C13" s="41" t="s">
        <v>3054</v>
      </c>
      <c r="D13" s="42" t="s">
        <v>1734</v>
      </c>
      <c r="E13" s="44" t="s">
        <v>3056</v>
      </c>
      <c r="F13" s="46" t="s">
        <v>3081</v>
      </c>
      <c r="G13" s="209">
        <v>1208059</v>
      </c>
      <c r="H13" s="527">
        <v>45537</v>
      </c>
      <c r="I13" s="491">
        <f t="shared" si="0"/>
        <v>47728</v>
      </c>
      <c r="J13" s="209" t="s">
        <v>3082</v>
      </c>
      <c r="K13" s="209" t="s">
        <v>32</v>
      </c>
      <c r="L13" s="209" t="s">
        <v>32</v>
      </c>
      <c r="M13" s="272" t="s">
        <v>1404</v>
      </c>
      <c r="N13" s="829"/>
      <c r="O13" s="733"/>
      <c r="P13" s="884"/>
      <c r="Q13" s="733"/>
      <c r="R13" s="827"/>
      <c r="S13" s="827"/>
      <c r="T13" s="827"/>
      <c r="U13" s="827"/>
      <c r="V13" s="827"/>
      <c r="W13" s="827"/>
      <c r="X13" s="827"/>
      <c r="Y13" s="827"/>
      <c r="Z13" s="827"/>
      <c r="AA13" s="734"/>
      <c r="AB13" s="735"/>
      <c r="AC13" s="827"/>
      <c r="AD13" s="827"/>
      <c r="AE13" s="734"/>
      <c r="AF13" s="734"/>
      <c r="AG13" s="735"/>
      <c r="AH13" s="733"/>
      <c r="AI13" s="734"/>
      <c r="AJ13" s="734"/>
      <c r="AK13" s="734"/>
      <c r="AL13" s="742" t="s">
        <v>2162</v>
      </c>
      <c r="AM13" s="735"/>
      <c r="AN13" s="733"/>
      <c r="AO13" s="735"/>
      <c r="AP13" s="733"/>
      <c r="AQ13" s="700" t="s">
        <v>1444</v>
      </c>
      <c r="AR13" s="182" t="s">
        <v>3083</v>
      </c>
      <c r="AS13" s="302"/>
      <c r="AT13" s="12"/>
      <c r="AU13" s="378"/>
    </row>
    <row r="14" spans="1:66" s="39" customFormat="1" ht="18.75" x14ac:dyDescent="0.25">
      <c r="A14" s="40">
        <v>8</v>
      </c>
      <c r="B14" s="41" t="s">
        <v>1819</v>
      </c>
      <c r="C14" s="41" t="s">
        <v>3054</v>
      </c>
      <c r="D14" s="42" t="s">
        <v>1734</v>
      </c>
      <c r="E14" s="44" t="s">
        <v>3056</v>
      </c>
      <c r="F14" s="59" t="s">
        <v>3084</v>
      </c>
      <c r="G14" s="209">
        <v>1208059</v>
      </c>
      <c r="H14" s="491">
        <v>45958</v>
      </c>
      <c r="I14" s="491">
        <f t="shared" si="0"/>
        <v>48149</v>
      </c>
      <c r="J14" s="209" t="s">
        <v>3085</v>
      </c>
      <c r="K14" s="209" t="s">
        <v>32</v>
      </c>
      <c r="L14" s="209" t="s">
        <v>32</v>
      </c>
      <c r="M14" s="272" t="s">
        <v>1404</v>
      </c>
      <c r="N14" s="829"/>
      <c r="O14" s="733"/>
      <c r="P14" s="884"/>
      <c r="Q14" s="733"/>
      <c r="R14" s="827"/>
      <c r="S14" s="827"/>
      <c r="T14" s="827"/>
      <c r="U14" s="827"/>
      <c r="V14" s="827"/>
      <c r="W14" s="827"/>
      <c r="X14" s="827"/>
      <c r="Y14" s="827"/>
      <c r="Z14" s="827"/>
      <c r="AA14" s="734"/>
      <c r="AB14" s="735"/>
      <c r="AC14" s="827"/>
      <c r="AD14" s="827"/>
      <c r="AE14" s="734"/>
      <c r="AF14" s="734"/>
      <c r="AG14" s="735"/>
      <c r="AH14" s="733"/>
      <c r="AI14" s="734"/>
      <c r="AJ14" s="734"/>
      <c r="AK14" s="734"/>
      <c r="AL14" s="734"/>
      <c r="AM14" s="735"/>
      <c r="AN14" s="741" t="s">
        <v>2162</v>
      </c>
      <c r="AO14" s="735"/>
      <c r="AP14" s="733"/>
      <c r="AQ14" s="700" t="s">
        <v>3086</v>
      </c>
      <c r="AR14" s="212" t="s">
        <v>3087</v>
      </c>
      <c r="AS14" s="302" t="s">
        <v>3088</v>
      </c>
      <c r="AT14" s="12"/>
      <c r="AU14" s="378"/>
    </row>
    <row r="15" spans="1:66" s="39" customFormat="1" ht="18.75" x14ac:dyDescent="0.25">
      <c r="A15" s="40">
        <v>1</v>
      </c>
      <c r="B15" s="41" t="s">
        <v>3090</v>
      </c>
      <c r="C15" s="42" t="s">
        <v>3091</v>
      </c>
      <c r="D15" s="42" t="s">
        <v>1734</v>
      </c>
      <c r="E15" s="44" t="s">
        <v>261</v>
      </c>
      <c r="F15" s="46" t="s">
        <v>3092</v>
      </c>
      <c r="G15" s="209">
        <v>1205001</v>
      </c>
      <c r="H15" s="527">
        <v>45005</v>
      </c>
      <c r="I15" s="491">
        <f>EDATE(H15,72)</f>
        <v>47197</v>
      </c>
      <c r="J15" s="209" t="s">
        <v>32</v>
      </c>
      <c r="K15" s="209" t="s">
        <v>32</v>
      </c>
      <c r="L15" s="209" t="s">
        <v>32</v>
      </c>
      <c r="M15" s="272" t="s">
        <v>1404</v>
      </c>
      <c r="N15" s="829"/>
      <c r="O15" s="733"/>
      <c r="P15" s="884"/>
      <c r="Q15" s="733"/>
      <c r="R15" s="827"/>
      <c r="S15" s="827"/>
      <c r="T15" s="827"/>
      <c r="U15" s="827"/>
      <c r="V15" s="827"/>
      <c r="W15" s="827"/>
      <c r="X15" s="827"/>
      <c r="Y15" s="827"/>
      <c r="Z15" s="827"/>
      <c r="AA15" s="734"/>
      <c r="AB15" s="735"/>
      <c r="AC15" s="888"/>
      <c r="AD15" s="828" t="s">
        <v>2162</v>
      </c>
      <c r="AE15" s="734"/>
      <c r="AF15" s="734"/>
      <c r="AG15" s="735"/>
      <c r="AH15" s="733"/>
      <c r="AI15" s="734"/>
      <c r="AJ15" s="734"/>
      <c r="AK15" s="734"/>
      <c r="AL15" s="734"/>
      <c r="AM15" s="735"/>
      <c r="AN15" s="733"/>
      <c r="AO15" s="735"/>
      <c r="AP15" s="733"/>
      <c r="AQ15" s="700" t="s">
        <v>3075</v>
      </c>
      <c r="AR15" s="182" t="s">
        <v>3093</v>
      </c>
      <c r="AS15" s="302"/>
      <c r="AT15" s="12"/>
      <c r="AU15" s="378"/>
    </row>
    <row r="16" spans="1:66" s="39" customFormat="1" ht="18.75" x14ac:dyDescent="0.25">
      <c r="A16" s="40">
        <v>2</v>
      </c>
      <c r="B16" s="41" t="s">
        <v>3094</v>
      </c>
      <c r="C16" s="42" t="s">
        <v>3091</v>
      </c>
      <c r="D16" s="42" t="s">
        <v>1734</v>
      </c>
      <c r="E16" s="44" t="s">
        <v>261</v>
      </c>
      <c r="F16" s="46" t="s">
        <v>3095</v>
      </c>
      <c r="G16" s="209">
        <v>1205001</v>
      </c>
      <c r="H16" s="527">
        <v>45005</v>
      </c>
      <c r="I16" s="491">
        <f>EDATE(H16,72)</f>
        <v>47197</v>
      </c>
      <c r="J16" s="209" t="s">
        <v>32</v>
      </c>
      <c r="K16" s="209" t="s">
        <v>32</v>
      </c>
      <c r="L16" s="209" t="s">
        <v>32</v>
      </c>
      <c r="M16" s="272" t="s">
        <v>1404</v>
      </c>
      <c r="N16" s="829"/>
      <c r="O16" s="733"/>
      <c r="P16" s="884"/>
      <c r="Q16" s="733"/>
      <c r="R16" s="827"/>
      <c r="S16" s="827"/>
      <c r="T16" s="827"/>
      <c r="U16" s="827"/>
      <c r="V16" s="827"/>
      <c r="W16" s="827"/>
      <c r="X16" s="827"/>
      <c r="Y16" s="827"/>
      <c r="Z16" s="827"/>
      <c r="AA16" s="734"/>
      <c r="AB16" s="735"/>
      <c r="AC16" s="888"/>
      <c r="AD16" s="828" t="s">
        <v>2162</v>
      </c>
      <c r="AE16" s="734"/>
      <c r="AF16" s="734"/>
      <c r="AG16" s="735"/>
      <c r="AH16" s="733"/>
      <c r="AI16" s="734"/>
      <c r="AJ16" s="734"/>
      <c r="AK16" s="734"/>
      <c r="AL16" s="734"/>
      <c r="AM16" s="735"/>
      <c r="AN16" s="733"/>
      <c r="AO16" s="735"/>
      <c r="AP16" s="733"/>
      <c r="AQ16" s="700" t="s">
        <v>3075</v>
      </c>
      <c r="AR16" s="182" t="s">
        <v>3093</v>
      </c>
      <c r="AS16" s="302"/>
      <c r="AT16" s="12"/>
      <c r="AU16" s="378"/>
    </row>
    <row r="17" spans="1:47" s="39" customFormat="1" ht="18.75" x14ac:dyDescent="0.25">
      <c r="A17" s="40">
        <v>3</v>
      </c>
      <c r="B17" s="41" t="s">
        <v>3096</v>
      </c>
      <c r="C17" s="42" t="s">
        <v>3091</v>
      </c>
      <c r="D17" s="42" t="s">
        <v>1734</v>
      </c>
      <c r="E17" s="44" t="s">
        <v>261</v>
      </c>
      <c r="F17" s="46" t="s">
        <v>3097</v>
      </c>
      <c r="G17" s="209">
        <v>1205001</v>
      </c>
      <c r="H17" s="527">
        <v>45005</v>
      </c>
      <c r="I17" s="491">
        <f>EDATE(H17,72)</f>
        <v>47197</v>
      </c>
      <c r="J17" s="209" t="s">
        <v>32</v>
      </c>
      <c r="K17" s="209" t="s">
        <v>32</v>
      </c>
      <c r="L17" s="209" t="s">
        <v>32</v>
      </c>
      <c r="M17" s="272" t="s">
        <v>1404</v>
      </c>
      <c r="N17" s="829"/>
      <c r="O17" s="733"/>
      <c r="P17" s="884"/>
      <c r="Q17" s="733"/>
      <c r="R17" s="827"/>
      <c r="S17" s="827"/>
      <c r="T17" s="827"/>
      <c r="U17" s="827"/>
      <c r="V17" s="827"/>
      <c r="W17" s="827"/>
      <c r="X17" s="827"/>
      <c r="Y17" s="827"/>
      <c r="Z17" s="827"/>
      <c r="AA17" s="734"/>
      <c r="AB17" s="735"/>
      <c r="AC17" s="888"/>
      <c r="AD17" s="828" t="s">
        <v>2162</v>
      </c>
      <c r="AE17" s="734"/>
      <c r="AF17" s="734"/>
      <c r="AG17" s="735"/>
      <c r="AH17" s="733"/>
      <c r="AI17" s="734"/>
      <c r="AJ17" s="734"/>
      <c r="AK17" s="734"/>
      <c r="AL17" s="734"/>
      <c r="AM17" s="735"/>
      <c r="AN17" s="733"/>
      <c r="AO17" s="735"/>
      <c r="AP17" s="733"/>
      <c r="AQ17" s="700" t="s">
        <v>3075</v>
      </c>
      <c r="AR17" s="182" t="s">
        <v>3093</v>
      </c>
      <c r="AS17" s="302"/>
      <c r="AT17" s="12"/>
      <c r="AU17" s="378"/>
    </row>
    <row r="18" spans="1:47" s="39" customFormat="1" ht="18.75" x14ac:dyDescent="0.25">
      <c r="A18" s="40">
        <v>4</v>
      </c>
      <c r="B18" s="783" t="s">
        <v>3098</v>
      </c>
      <c r="C18" s="42" t="s">
        <v>3099</v>
      </c>
      <c r="D18" s="42" t="s">
        <v>1734</v>
      </c>
      <c r="E18" s="44" t="s">
        <v>328</v>
      </c>
      <c r="F18" s="46" t="s">
        <v>3100</v>
      </c>
      <c r="G18" s="782">
        <v>1702001</v>
      </c>
      <c r="H18" s="527">
        <v>45405</v>
      </c>
      <c r="I18" s="491">
        <f>EDATE(H18,72)</f>
        <v>47596</v>
      </c>
      <c r="J18" s="209" t="s">
        <v>32</v>
      </c>
      <c r="K18" s="209" t="s">
        <v>32</v>
      </c>
      <c r="L18" s="209" t="s">
        <v>32</v>
      </c>
      <c r="M18" s="272" t="s">
        <v>1404</v>
      </c>
      <c r="N18" s="829"/>
      <c r="O18" s="733"/>
      <c r="P18" s="884"/>
      <c r="Q18" s="733"/>
      <c r="R18" s="827"/>
      <c r="S18" s="827"/>
      <c r="T18" s="827"/>
      <c r="U18" s="827"/>
      <c r="V18" s="827"/>
      <c r="W18" s="827"/>
      <c r="X18" s="827"/>
      <c r="Y18" s="827"/>
      <c r="Z18" s="827"/>
      <c r="AA18" s="734"/>
      <c r="AB18" s="735"/>
      <c r="AC18" s="888"/>
      <c r="AD18" s="827"/>
      <c r="AE18" s="734"/>
      <c r="AF18" s="734"/>
      <c r="AG18" s="735"/>
      <c r="AH18" s="733"/>
      <c r="AI18" s="734"/>
      <c r="AJ18" s="742" t="s">
        <v>2162</v>
      </c>
      <c r="AK18" s="734"/>
      <c r="AL18" s="734"/>
      <c r="AM18" s="735"/>
      <c r="AN18" s="733"/>
      <c r="AO18" s="735"/>
      <c r="AP18" s="733"/>
      <c r="AQ18" s="700" t="s">
        <v>80</v>
      </c>
      <c r="AR18" s="182" t="s">
        <v>3101</v>
      </c>
      <c r="AS18" s="302"/>
      <c r="AT18" s="12"/>
      <c r="AU18" s="378"/>
    </row>
    <row r="19" spans="1:47" s="39" customFormat="1" ht="18.75" x14ac:dyDescent="0.25">
      <c r="A19" s="40">
        <v>1</v>
      </c>
      <c r="B19" s="65" t="s">
        <v>3103</v>
      </c>
      <c r="C19" s="41" t="s">
        <v>3104</v>
      </c>
      <c r="D19" s="42" t="s">
        <v>1734</v>
      </c>
      <c r="E19" s="44" t="s">
        <v>3056</v>
      </c>
      <c r="F19" s="41" t="s">
        <v>3105</v>
      </c>
      <c r="G19" s="209">
        <v>1205001</v>
      </c>
      <c r="H19" s="491">
        <v>45217</v>
      </c>
      <c r="I19" s="491">
        <f>EDATE(H19,72)</f>
        <v>47409</v>
      </c>
      <c r="J19" s="209" t="s">
        <v>32</v>
      </c>
      <c r="K19" s="209" t="s">
        <v>32</v>
      </c>
      <c r="L19" s="209" t="s">
        <v>32</v>
      </c>
      <c r="M19" s="272" t="s">
        <v>1404</v>
      </c>
      <c r="N19" s="829"/>
      <c r="O19" s="733"/>
      <c r="P19" s="884"/>
      <c r="Q19" s="733"/>
      <c r="R19" s="827"/>
      <c r="S19" s="827"/>
      <c r="T19" s="827"/>
      <c r="U19" s="827"/>
      <c r="V19" s="827"/>
      <c r="W19" s="827"/>
      <c r="X19" s="827"/>
      <c r="Y19" s="827"/>
      <c r="Z19" s="827"/>
      <c r="AA19" s="734"/>
      <c r="AB19" s="735"/>
      <c r="AC19" s="827"/>
      <c r="AD19" s="827"/>
      <c r="AE19" s="734"/>
      <c r="AF19" s="742" t="s">
        <v>2162</v>
      </c>
      <c r="AG19" s="735"/>
      <c r="AH19" s="733"/>
      <c r="AI19" s="734"/>
      <c r="AJ19" s="734"/>
      <c r="AK19" s="734"/>
      <c r="AL19" s="734"/>
      <c r="AM19" s="735"/>
      <c r="AN19" s="733"/>
      <c r="AO19" s="735"/>
      <c r="AP19" s="733"/>
      <c r="AQ19" s="700" t="s">
        <v>1425</v>
      </c>
      <c r="AR19" s="182" t="s">
        <v>3106</v>
      </c>
      <c r="AS19" s="302"/>
      <c r="AT19" s="12"/>
      <c r="AU19" s="378"/>
    </row>
    <row r="20" spans="1:47" s="39" customFormat="1" ht="18.75" x14ac:dyDescent="0.25">
      <c r="A20" s="40">
        <v>2</v>
      </c>
      <c r="B20" s="65" t="s">
        <v>3107</v>
      </c>
      <c r="C20" s="41" t="s">
        <v>3108</v>
      </c>
      <c r="D20" s="42" t="s">
        <v>1734</v>
      </c>
      <c r="E20" s="44" t="s">
        <v>3056</v>
      </c>
      <c r="F20" s="41" t="s">
        <v>3109</v>
      </c>
      <c r="G20" s="209">
        <v>1205001</v>
      </c>
      <c r="H20" s="491">
        <v>45217</v>
      </c>
      <c r="I20" s="491">
        <f t="shared" ref="I20:I23" si="1">EDATE(H20,72)</f>
        <v>47409</v>
      </c>
      <c r="J20" s="209" t="s">
        <v>32</v>
      </c>
      <c r="K20" s="209" t="s">
        <v>32</v>
      </c>
      <c r="L20" s="209" t="s">
        <v>32</v>
      </c>
      <c r="M20" s="272" t="s">
        <v>1404</v>
      </c>
      <c r="N20" s="829"/>
      <c r="O20" s="733"/>
      <c r="P20" s="884"/>
      <c r="Q20" s="733"/>
      <c r="R20" s="827"/>
      <c r="S20" s="827"/>
      <c r="T20" s="827"/>
      <c r="U20" s="827"/>
      <c r="V20" s="827"/>
      <c r="W20" s="827"/>
      <c r="X20" s="827"/>
      <c r="Y20" s="827"/>
      <c r="Z20" s="827"/>
      <c r="AA20" s="734"/>
      <c r="AB20" s="735"/>
      <c r="AC20" s="827"/>
      <c r="AD20" s="827"/>
      <c r="AE20" s="734"/>
      <c r="AF20" s="742" t="s">
        <v>2162</v>
      </c>
      <c r="AG20" s="735"/>
      <c r="AH20" s="733"/>
      <c r="AI20" s="734"/>
      <c r="AJ20" s="734"/>
      <c r="AK20" s="734"/>
      <c r="AL20" s="734"/>
      <c r="AM20" s="735"/>
      <c r="AN20" s="733"/>
      <c r="AO20" s="735"/>
      <c r="AP20" s="733"/>
      <c r="AQ20" s="700" t="s">
        <v>1425</v>
      </c>
      <c r="AR20" s="182" t="s">
        <v>3106</v>
      </c>
      <c r="AS20" s="302"/>
      <c r="AT20" s="12"/>
      <c r="AU20" s="378"/>
    </row>
    <row r="21" spans="1:47" s="39" customFormat="1" ht="18.75" x14ac:dyDescent="0.25">
      <c r="A21" s="40">
        <v>3</v>
      </c>
      <c r="B21" s="65" t="s">
        <v>3110</v>
      </c>
      <c r="C21" s="41" t="s">
        <v>3111</v>
      </c>
      <c r="D21" s="42" t="s">
        <v>1734</v>
      </c>
      <c r="E21" s="44" t="s">
        <v>3056</v>
      </c>
      <c r="F21" s="41" t="s">
        <v>3112</v>
      </c>
      <c r="G21" s="209">
        <v>1205001</v>
      </c>
      <c r="H21" s="491">
        <v>45217</v>
      </c>
      <c r="I21" s="491">
        <f t="shared" si="1"/>
        <v>47409</v>
      </c>
      <c r="J21" s="209" t="s">
        <v>32</v>
      </c>
      <c r="K21" s="209" t="s">
        <v>32</v>
      </c>
      <c r="L21" s="209" t="s">
        <v>32</v>
      </c>
      <c r="M21" s="272" t="s">
        <v>1404</v>
      </c>
      <c r="N21" s="830"/>
      <c r="O21" s="741"/>
      <c r="P21" s="885"/>
      <c r="Q21" s="741"/>
      <c r="R21" s="828"/>
      <c r="S21" s="828"/>
      <c r="T21" s="828"/>
      <c r="U21" s="828"/>
      <c r="V21" s="828"/>
      <c r="W21" s="828"/>
      <c r="X21" s="828"/>
      <c r="Y21" s="828"/>
      <c r="Z21" s="828"/>
      <c r="AA21" s="742"/>
      <c r="AB21" s="735"/>
      <c r="AC21" s="827"/>
      <c r="AD21" s="827"/>
      <c r="AE21" s="734"/>
      <c r="AF21" s="742" t="s">
        <v>2162</v>
      </c>
      <c r="AG21" s="735"/>
      <c r="AH21" s="733"/>
      <c r="AI21" s="734"/>
      <c r="AJ21" s="734"/>
      <c r="AK21" s="734"/>
      <c r="AL21" s="734"/>
      <c r="AM21" s="735"/>
      <c r="AN21" s="733"/>
      <c r="AO21" s="735"/>
      <c r="AP21" s="733"/>
      <c r="AQ21" s="700" t="s">
        <v>1425</v>
      </c>
      <c r="AR21" s="182" t="s">
        <v>3106</v>
      </c>
      <c r="AS21" s="302"/>
      <c r="AT21" s="12"/>
      <c r="AU21" s="378"/>
    </row>
    <row r="22" spans="1:47" s="39" customFormat="1" ht="18.75" x14ac:dyDescent="0.25">
      <c r="A22" s="40">
        <v>4</v>
      </c>
      <c r="B22" s="65" t="s">
        <v>3113</v>
      </c>
      <c r="C22" s="41" t="s">
        <v>3114</v>
      </c>
      <c r="D22" s="42" t="s">
        <v>1734</v>
      </c>
      <c r="E22" s="44" t="s">
        <v>3056</v>
      </c>
      <c r="F22" s="41" t="s">
        <v>3115</v>
      </c>
      <c r="G22" s="209">
        <v>1205001</v>
      </c>
      <c r="H22" s="491">
        <v>45217</v>
      </c>
      <c r="I22" s="491">
        <f t="shared" si="1"/>
        <v>47409</v>
      </c>
      <c r="J22" s="209" t="s">
        <v>32</v>
      </c>
      <c r="K22" s="209" t="s">
        <v>32</v>
      </c>
      <c r="L22" s="209" t="s">
        <v>32</v>
      </c>
      <c r="M22" s="272" t="s">
        <v>1404</v>
      </c>
      <c r="N22" s="830"/>
      <c r="O22" s="741"/>
      <c r="P22" s="885"/>
      <c r="Q22" s="741"/>
      <c r="R22" s="828"/>
      <c r="S22" s="828"/>
      <c r="T22" s="828"/>
      <c r="U22" s="828"/>
      <c r="V22" s="828"/>
      <c r="W22" s="828"/>
      <c r="X22" s="828"/>
      <c r="Y22" s="828"/>
      <c r="Z22" s="828"/>
      <c r="AA22" s="742"/>
      <c r="AB22" s="735"/>
      <c r="AC22" s="827"/>
      <c r="AD22" s="827"/>
      <c r="AE22" s="734"/>
      <c r="AF22" s="742" t="s">
        <v>2162</v>
      </c>
      <c r="AG22" s="735"/>
      <c r="AH22" s="733"/>
      <c r="AI22" s="734"/>
      <c r="AJ22" s="734"/>
      <c r="AK22" s="734"/>
      <c r="AL22" s="734"/>
      <c r="AM22" s="735"/>
      <c r="AN22" s="733"/>
      <c r="AO22" s="735"/>
      <c r="AP22" s="733"/>
      <c r="AQ22" s="700" t="s">
        <v>1425</v>
      </c>
      <c r="AR22" s="182" t="s">
        <v>3106</v>
      </c>
      <c r="AS22" s="302"/>
      <c r="AT22" s="12"/>
      <c r="AU22" s="378"/>
    </row>
    <row r="23" spans="1:47" s="39" customFormat="1" ht="18.75" x14ac:dyDescent="0.25">
      <c r="A23" s="40">
        <v>5</v>
      </c>
      <c r="B23" s="65" t="s">
        <v>1819</v>
      </c>
      <c r="C23" s="41" t="s">
        <v>3116</v>
      </c>
      <c r="D23" s="42"/>
      <c r="E23" s="44"/>
      <c r="F23" s="41" t="s">
        <v>3117</v>
      </c>
      <c r="G23" s="209">
        <v>1205001</v>
      </c>
      <c r="H23" s="491">
        <v>45974</v>
      </c>
      <c r="I23" s="491">
        <f t="shared" si="1"/>
        <v>48165</v>
      </c>
      <c r="J23" s="209" t="s">
        <v>32</v>
      </c>
      <c r="K23" s="209" t="s">
        <v>32</v>
      </c>
      <c r="L23" s="209" t="s">
        <v>32</v>
      </c>
      <c r="M23" s="272" t="s">
        <v>1404</v>
      </c>
      <c r="N23" s="830"/>
      <c r="O23" s="741"/>
      <c r="P23" s="885"/>
      <c r="Q23" s="741"/>
      <c r="R23" s="828"/>
      <c r="S23" s="828"/>
      <c r="T23" s="828"/>
      <c r="U23" s="828"/>
      <c r="V23" s="828"/>
      <c r="W23" s="828"/>
      <c r="X23" s="828"/>
      <c r="Y23" s="828"/>
      <c r="Z23" s="828"/>
      <c r="AA23" s="742"/>
      <c r="AB23" s="735"/>
      <c r="AC23" s="827"/>
      <c r="AD23" s="827"/>
      <c r="AE23" s="734"/>
      <c r="AF23" s="734"/>
      <c r="AG23" s="735"/>
      <c r="AH23" s="733"/>
      <c r="AI23" s="734"/>
      <c r="AJ23" s="734"/>
      <c r="AK23" s="734"/>
      <c r="AL23" s="734"/>
      <c r="AM23" s="735"/>
      <c r="AN23" s="733"/>
      <c r="AO23" s="743" t="s">
        <v>2162</v>
      </c>
      <c r="AP23" s="733"/>
      <c r="AQ23" s="700" t="s">
        <v>3086</v>
      </c>
      <c r="AR23" s="182" t="s">
        <v>3118</v>
      </c>
      <c r="AS23" s="302"/>
      <c r="AT23" s="12"/>
      <c r="AU23" s="378"/>
    </row>
    <row r="24" spans="1:47" s="39" customFormat="1" ht="18.75" customHeight="1" x14ac:dyDescent="0.3">
      <c r="A24" s="40">
        <v>1</v>
      </c>
      <c r="B24" s="785" t="s">
        <v>1941</v>
      </c>
      <c r="C24" s="42" t="s">
        <v>3119</v>
      </c>
      <c r="D24" s="274" t="s">
        <v>2907</v>
      </c>
      <c r="E24" s="44" t="s">
        <v>674</v>
      </c>
      <c r="F24" s="46" t="s">
        <v>3120</v>
      </c>
      <c r="G24" s="782">
        <v>1105004</v>
      </c>
      <c r="H24" s="491">
        <v>44434</v>
      </c>
      <c r="I24" s="491">
        <f t="shared" ref="I24:I40" si="2">EDATE(H24,72)</f>
        <v>46625</v>
      </c>
      <c r="J24" s="47" t="s">
        <v>3121</v>
      </c>
      <c r="K24" s="209" t="s">
        <v>32</v>
      </c>
      <c r="L24" s="209" t="s">
        <v>32</v>
      </c>
      <c r="M24" s="272" t="s">
        <v>1404</v>
      </c>
      <c r="N24" s="830"/>
      <c r="O24" s="741"/>
      <c r="P24" s="885" t="s">
        <v>2162</v>
      </c>
      <c r="Q24" s="741"/>
      <c r="R24" s="828"/>
      <c r="S24" s="828"/>
      <c r="T24" s="828"/>
      <c r="U24" s="828"/>
      <c r="V24" s="828"/>
      <c r="W24" s="828"/>
      <c r="X24" s="828"/>
      <c r="Y24" s="828"/>
      <c r="Z24" s="828"/>
      <c r="AA24" s="742"/>
      <c r="AB24" s="735"/>
      <c r="AC24" s="827"/>
      <c r="AD24" s="827"/>
      <c r="AE24" s="734"/>
      <c r="AF24" s="734"/>
      <c r="AG24" s="735"/>
      <c r="AH24" s="733"/>
      <c r="AI24" s="734"/>
      <c r="AJ24" s="734"/>
      <c r="AK24" s="734"/>
      <c r="AL24" s="734"/>
      <c r="AM24" s="735"/>
      <c r="AN24" s="733"/>
      <c r="AO24" s="735"/>
      <c r="AP24" s="733"/>
      <c r="AQ24" s="700" t="s">
        <v>1409</v>
      </c>
      <c r="AR24" s="182" t="s">
        <v>1946</v>
      </c>
      <c r="AS24" s="302" t="s">
        <v>1411</v>
      </c>
      <c r="AT24" s="12"/>
      <c r="AU24" s="378"/>
    </row>
    <row r="25" spans="1:47" s="39" customFormat="1" ht="18.75" customHeight="1" x14ac:dyDescent="0.25">
      <c r="A25" s="40">
        <v>2</v>
      </c>
      <c r="B25" s="785" t="s">
        <v>3122</v>
      </c>
      <c r="C25" s="42" t="s">
        <v>3119</v>
      </c>
      <c r="D25" s="42" t="s">
        <v>1734</v>
      </c>
      <c r="E25" s="44" t="s">
        <v>3056</v>
      </c>
      <c r="F25" s="42" t="s">
        <v>3123</v>
      </c>
      <c r="G25" s="782">
        <v>1208059</v>
      </c>
      <c r="H25" s="491">
        <v>45054</v>
      </c>
      <c r="I25" s="491">
        <f t="shared" si="2"/>
        <v>47246</v>
      </c>
      <c r="J25" s="47" t="s">
        <v>3124</v>
      </c>
      <c r="K25" s="209" t="s">
        <v>32</v>
      </c>
      <c r="L25" s="209" t="s">
        <v>32</v>
      </c>
      <c r="M25" s="272" t="s">
        <v>1404</v>
      </c>
      <c r="N25" s="830"/>
      <c r="O25" s="741"/>
      <c r="P25" s="885"/>
      <c r="Q25" s="741"/>
      <c r="R25" s="828"/>
      <c r="S25" s="828"/>
      <c r="T25" s="828"/>
      <c r="U25" s="828"/>
      <c r="V25" s="828"/>
      <c r="W25" s="828"/>
      <c r="X25" s="828"/>
      <c r="Y25" s="828"/>
      <c r="Z25" s="828"/>
      <c r="AA25" s="742"/>
      <c r="AB25" s="735"/>
      <c r="AC25" s="827"/>
      <c r="AD25" s="827"/>
      <c r="AE25" s="742" t="s">
        <v>2162</v>
      </c>
      <c r="AF25" s="734"/>
      <c r="AG25" s="735"/>
      <c r="AH25" s="733"/>
      <c r="AI25" s="734"/>
      <c r="AJ25" s="734"/>
      <c r="AK25" s="734"/>
      <c r="AL25" s="734"/>
      <c r="AM25" s="735"/>
      <c r="AN25" s="733"/>
      <c r="AO25" s="735"/>
      <c r="AP25" s="733"/>
      <c r="AQ25" s="700" t="s">
        <v>1409</v>
      </c>
      <c r="AR25" s="182" t="s">
        <v>3125</v>
      </c>
      <c r="AS25" s="302" t="s">
        <v>1411</v>
      </c>
      <c r="AT25" s="12"/>
      <c r="AU25" s="378"/>
    </row>
    <row r="26" spans="1:47" s="39" customFormat="1" ht="18.75" customHeight="1" x14ac:dyDescent="0.3">
      <c r="A26" s="40">
        <v>3</v>
      </c>
      <c r="B26" s="785" t="s">
        <v>3126</v>
      </c>
      <c r="C26" s="42" t="s">
        <v>3119</v>
      </c>
      <c r="D26" s="42" t="s">
        <v>2907</v>
      </c>
      <c r="E26" s="274" t="s">
        <v>2908</v>
      </c>
      <c r="F26" s="42" t="s">
        <v>3127</v>
      </c>
      <c r="G26" s="782">
        <v>1306001</v>
      </c>
      <c r="H26" s="491">
        <v>45267</v>
      </c>
      <c r="I26" s="491">
        <f t="shared" si="2"/>
        <v>47459</v>
      </c>
      <c r="J26" s="47" t="s">
        <v>3128</v>
      </c>
      <c r="K26" s="209" t="s">
        <v>32</v>
      </c>
      <c r="L26" s="209" t="s">
        <v>32</v>
      </c>
      <c r="M26" s="272" t="s">
        <v>1404</v>
      </c>
      <c r="N26" s="830"/>
      <c r="O26" s="741"/>
      <c r="P26" s="885"/>
      <c r="Q26" s="741"/>
      <c r="R26" s="828"/>
      <c r="S26" s="828"/>
      <c r="T26" s="828"/>
      <c r="U26" s="828"/>
      <c r="V26" s="828"/>
      <c r="W26" s="828"/>
      <c r="X26" s="828"/>
      <c r="Y26" s="828"/>
      <c r="Z26" s="828"/>
      <c r="AA26" s="742"/>
      <c r="AB26" s="735"/>
      <c r="AC26" s="827"/>
      <c r="AD26" s="827"/>
      <c r="AE26" s="734"/>
      <c r="AF26" s="734"/>
      <c r="AG26" s="743" t="s">
        <v>2162</v>
      </c>
      <c r="AH26" s="733"/>
      <c r="AI26" s="734"/>
      <c r="AJ26" s="734"/>
      <c r="AK26" s="734"/>
      <c r="AL26" s="734"/>
      <c r="AM26" s="735"/>
      <c r="AN26" s="733"/>
      <c r="AO26" s="735"/>
      <c r="AP26" s="733"/>
      <c r="AQ26" s="700" t="s">
        <v>1409</v>
      </c>
      <c r="AR26" s="182" t="s">
        <v>3129</v>
      </c>
      <c r="AS26" s="302" t="s">
        <v>1411</v>
      </c>
      <c r="AT26" s="12"/>
      <c r="AU26" s="378"/>
    </row>
    <row r="27" spans="1:47" s="39" customFormat="1" ht="18.75" x14ac:dyDescent="0.3">
      <c r="A27" s="40">
        <v>4</v>
      </c>
      <c r="B27" s="785" t="s">
        <v>3130</v>
      </c>
      <c r="C27" s="42" t="s">
        <v>3119</v>
      </c>
      <c r="D27" s="42" t="s">
        <v>2907</v>
      </c>
      <c r="E27" s="274" t="s">
        <v>2908</v>
      </c>
      <c r="F27" s="42" t="s">
        <v>3131</v>
      </c>
      <c r="G27" s="782">
        <v>1306001</v>
      </c>
      <c r="H27" s="491">
        <v>45267</v>
      </c>
      <c r="I27" s="491">
        <f t="shared" si="2"/>
        <v>47459</v>
      </c>
      <c r="J27" s="47" t="s">
        <v>3132</v>
      </c>
      <c r="K27" s="209" t="s">
        <v>32</v>
      </c>
      <c r="L27" s="209" t="s">
        <v>32</v>
      </c>
      <c r="M27" s="272" t="s">
        <v>1404</v>
      </c>
      <c r="N27" s="830"/>
      <c r="O27" s="741"/>
      <c r="P27" s="885"/>
      <c r="Q27" s="741"/>
      <c r="R27" s="828"/>
      <c r="S27" s="828"/>
      <c r="T27" s="828"/>
      <c r="U27" s="828"/>
      <c r="V27" s="828"/>
      <c r="W27" s="828"/>
      <c r="X27" s="828"/>
      <c r="Y27" s="828"/>
      <c r="Z27" s="828"/>
      <c r="AA27" s="742"/>
      <c r="AB27" s="735"/>
      <c r="AC27" s="827"/>
      <c r="AD27" s="827"/>
      <c r="AE27" s="734"/>
      <c r="AF27" s="734"/>
      <c r="AG27" s="743" t="s">
        <v>2162</v>
      </c>
      <c r="AH27" s="733"/>
      <c r="AI27" s="734"/>
      <c r="AJ27" s="734"/>
      <c r="AK27" s="734"/>
      <c r="AL27" s="734"/>
      <c r="AM27" s="735"/>
      <c r="AN27" s="733"/>
      <c r="AO27" s="735"/>
      <c r="AP27" s="733"/>
      <c r="AQ27" s="700" t="s">
        <v>1409</v>
      </c>
      <c r="AR27" s="182" t="s">
        <v>3129</v>
      </c>
      <c r="AS27" s="302" t="s">
        <v>1411</v>
      </c>
      <c r="AT27" s="12"/>
      <c r="AU27" s="378"/>
    </row>
    <row r="28" spans="1:47" s="39" customFormat="1" ht="18.75" customHeight="1" x14ac:dyDescent="0.3">
      <c r="A28" s="40">
        <v>5</v>
      </c>
      <c r="B28" s="785" t="s">
        <v>3133</v>
      </c>
      <c r="C28" s="42" t="s">
        <v>3119</v>
      </c>
      <c r="D28" s="42" t="s">
        <v>2907</v>
      </c>
      <c r="E28" s="274" t="s">
        <v>2908</v>
      </c>
      <c r="F28" s="42" t="s">
        <v>3134</v>
      </c>
      <c r="G28" s="782">
        <v>1306001</v>
      </c>
      <c r="H28" s="491">
        <v>45316</v>
      </c>
      <c r="I28" s="491">
        <f t="shared" si="2"/>
        <v>47508</v>
      </c>
      <c r="J28" s="47" t="s">
        <v>3135</v>
      </c>
      <c r="K28" s="209" t="s">
        <v>32</v>
      </c>
      <c r="L28" s="209" t="s">
        <v>32</v>
      </c>
      <c r="M28" s="272" t="s">
        <v>1404</v>
      </c>
      <c r="N28" s="830"/>
      <c r="O28" s="741"/>
      <c r="P28" s="885"/>
      <c r="Q28" s="741"/>
      <c r="R28" s="828"/>
      <c r="S28" s="828"/>
      <c r="T28" s="828"/>
      <c r="U28" s="828"/>
      <c r="V28" s="828"/>
      <c r="W28" s="828"/>
      <c r="X28" s="828"/>
      <c r="Y28" s="828"/>
      <c r="Z28" s="828"/>
      <c r="AA28" s="742"/>
      <c r="AB28" s="735"/>
      <c r="AC28" s="827"/>
      <c r="AD28" s="827"/>
      <c r="AE28" s="734"/>
      <c r="AF28" s="734"/>
      <c r="AG28" s="735"/>
      <c r="AH28" s="741" t="s">
        <v>2162</v>
      </c>
      <c r="AI28" s="734"/>
      <c r="AJ28" s="734"/>
      <c r="AK28" s="734"/>
      <c r="AL28" s="734"/>
      <c r="AM28" s="735"/>
      <c r="AN28" s="733"/>
      <c r="AO28" s="735"/>
      <c r="AP28" s="733"/>
      <c r="AQ28" s="700" t="s">
        <v>3136</v>
      </c>
      <c r="AR28" s="182" t="s">
        <v>3137</v>
      </c>
      <c r="AS28" s="302"/>
      <c r="AT28" s="12"/>
      <c r="AU28" s="378"/>
    </row>
    <row r="29" spans="1:47" s="39" customFormat="1" ht="18.75" customHeight="1" x14ac:dyDescent="0.25">
      <c r="A29" s="40">
        <v>6</v>
      </c>
      <c r="B29" s="785" t="s">
        <v>3138</v>
      </c>
      <c r="C29" s="42" t="s">
        <v>3119</v>
      </c>
      <c r="D29" s="42" t="s">
        <v>1734</v>
      </c>
      <c r="E29" s="44" t="s">
        <v>261</v>
      </c>
      <c r="F29" s="42" t="s">
        <v>3139</v>
      </c>
      <c r="G29" s="209">
        <v>1205001</v>
      </c>
      <c r="H29" s="491">
        <v>45342</v>
      </c>
      <c r="I29" s="491">
        <f t="shared" si="2"/>
        <v>47534</v>
      </c>
      <c r="J29" s="47" t="s">
        <v>3140</v>
      </c>
      <c r="K29" s="209" t="s">
        <v>32</v>
      </c>
      <c r="L29" s="209" t="s">
        <v>32</v>
      </c>
      <c r="M29" s="272" t="s">
        <v>1404</v>
      </c>
      <c r="N29" s="830"/>
      <c r="O29" s="741"/>
      <c r="P29" s="885"/>
      <c r="Q29" s="741"/>
      <c r="R29" s="828"/>
      <c r="S29" s="828"/>
      <c r="T29" s="828"/>
      <c r="U29" s="828"/>
      <c r="V29" s="828"/>
      <c r="W29" s="828"/>
      <c r="X29" s="828"/>
      <c r="Y29" s="828"/>
      <c r="Z29" s="828"/>
      <c r="AA29" s="742"/>
      <c r="AB29" s="735"/>
      <c r="AC29" s="827"/>
      <c r="AD29" s="827"/>
      <c r="AE29" s="734"/>
      <c r="AF29" s="734"/>
      <c r="AG29" s="735"/>
      <c r="AH29" s="733"/>
      <c r="AI29" s="742" t="s">
        <v>2162</v>
      </c>
      <c r="AJ29" s="734"/>
      <c r="AK29" s="734"/>
      <c r="AL29" s="734"/>
      <c r="AM29" s="735"/>
      <c r="AN29" s="733"/>
      <c r="AO29" s="735"/>
      <c r="AP29" s="733"/>
      <c r="AQ29" s="700" t="s">
        <v>1425</v>
      </c>
      <c r="AR29" s="182" t="s">
        <v>3141</v>
      </c>
      <c r="AS29" s="302"/>
      <c r="AT29" s="12"/>
      <c r="AU29" s="378"/>
    </row>
    <row r="30" spans="1:47" s="39" customFormat="1" ht="18.75" customHeight="1" x14ac:dyDescent="0.25">
      <c r="A30" s="40">
        <v>7</v>
      </c>
      <c r="B30" s="785" t="s">
        <v>3138</v>
      </c>
      <c r="C30" s="42" t="s">
        <v>3119</v>
      </c>
      <c r="D30" s="42" t="s">
        <v>1734</v>
      </c>
      <c r="E30" s="44" t="s">
        <v>261</v>
      </c>
      <c r="F30" s="42" t="s">
        <v>3142</v>
      </c>
      <c r="G30" s="209">
        <v>1205001</v>
      </c>
      <c r="H30" s="491">
        <v>45342</v>
      </c>
      <c r="I30" s="491">
        <f t="shared" si="2"/>
        <v>47534</v>
      </c>
      <c r="J30" s="47" t="s">
        <v>3143</v>
      </c>
      <c r="K30" s="209" t="s">
        <v>32</v>
      </c>
      <c r="L30" s="209" t="s">
        <v>32</v>
      </c>
      <c r="M30" s="272" t="s">
        <v>1404</v>
      </c>
      <c r="N30" s="830"/>
      <c r="O30" s="741"/>
      <c r="P30" s="885"/>
      <c r="Q30" s="741"/>
      <c r="R30" s="828"/>
      <c r="S30" s="828"/>
      <c r="T30" s="828"/>
      <c r="U30" s="828"/>
      <c r="V30" s="828"/>
      <c r="W30" s="828"/>
      <c r="X30" s="828"/>
      <c r="Y30" s="828"/>
      <c r="Z30" s="828"/>
      <c r="AA30" s="742"/>
      <c r="AB30" s="735"/>
      <c r="AC30" s="827"/>
      <c r="AD30" s="827"/>
      <c r="AE30" s="734"/>
      <c r="AF30" s="734"/>
      <c r="AG30" s="735"/>
      <c r="AH30" s="733"/>
      <c r="AI30" s="742" t="s">
        <v>2162</v>
      </c>
      <c r="AJ30" s="734"/>
      <c r="AK30" s="734"/>
      <c r="AL30" s="734"/>
      <c r="AM30" s="735"/>
      <c r="AN30" s="733"/>
      <c r="AO30" s="735"/>
      <c r="AP30" s="733"/>
      <c r="AQ30" s="700" t="s">
        <v>1425</v>
      </c>
      <c r="AR30" s="182" t="s">
        <v>3141</v>
      </c>
      <c r="AS30" s="302"/>
      <c r="AT30" s="12"/>
      <c r="AU30" s="378"/>
    </row>
    <row r="31" spans="1:47" s="39" customFormat="1" ht="18.75" x14ac:dyDescent="0.3">
      <c r="A31" s="40">
        <v>8</v>
      </c>
      <c r="B31" s="786" t="s">
        <v>3144</v>
      </c>
      <c r="C31" s="42" t="s">
        <v>3119</v>
      </c>
      <c r="D31" s="274" t="s">
        <v>2907</v>
      </c>
      <c r="E31" s="44" t="s">
        <v>674</v>
      </c>
      <c r="F31" s="42" t="s">
        <v>3145</v>
      </c>
      <c r="G31" s="209">
        <v>1105004</v>
      </c>
      <c r="H31" s="491">
        <v>45433</v>
      </c>
      <c r="I31" s="491">
        <f t="shared" si="2"/>
        <v>47624</v>
      </c>
      <c r="J31" s="47" t="s">
        <v>3146</v>
      </c>
      <c r="K31" s="209" t="s">
        <v>32</v>
      </c>
      <c r="L31" s="209" t="s">
        <v>32</v>
      </c>
      <c r="M31" s="272" t="s">
        <v>1404</v>
      </c>
      <c r="N31" s="830"/>
      <c r="O31" s="741"/>
      <c r="P31" s="885"/>
      <c r="Q31" s="741"/>
      <c r="R31" s="828"/>
      <c r="S31" s="828"/>
      <c r="T31" s="828"/>
      <c r="U31" s="828"/>
      <c r="V31" s="828"/>
      <c r="W31" s="828"/>
      <c r="X31" s="828"/>
      <c r="Y31" s="828"/>
      <c r="Z31" s="828"/>
      <c r="AA31" s="742"/>
      <c r="AB31" s="735"/>
      <c r="AC31" s="827"/>
      <c r="AD31" s="827"/>
      <c r="AE31" s="734"/>
      <c r="AF31" s="734"/>
      <c r="AG31" s="735"/>
      <c r="AH31" s="733"/>
      <c r="AI31" s="734"/>
      <c r="AJ31" s="734"/>
      <c r="AK31" s="742" t="s">
        <v>2162</v>
      </c>
      <c r="AL31" s="734"/>
      <c r="AM31" s="735"/>
      <c r="AN31" s="733"/>
      <c r="AO31" s="735"/>
      <c r="AP31" s="733"/>
      <c r="AQ31" s="700" t="s">
        <v>80</v>
      </c>
      <c r="AR31" s="182" t="s">
        <v>3147</v>
      </c>
      <c r="AS31" s="302" t="s">
        <v>83</v>
      </c>
      <c r="AT31" s="12"/>
      <c r="AU31" s="378"/>
    </row>
    <row r="32" spans="1:47" s="39" customFormat="1" ht="18.75" customHeight="1" x14ac:dyDescent="0.3">
      <c r="A32" s="40">
        <v>9</v>
      </c>
      <c r="B32" s="786" t="s">
        <v>3148</v>
      </c>
      <c r="C32" s="42" t="s">
        <v>3119</v>
      </c>
      <c r="D32" s="274" t="s">
        <v>2907</v>
      </c>
      <c r="E32" s="44" t="s">
        <v>674</v>
      </c>
      <c r="F32" s="42" t="s">
        <v>3149</v>
      </c>
      <c r="G32" s="209">
        <v>1105004</v>
      </c>
      <c r="H32" s="491">
        <v>45433</v>
      </c>
      <c r="I32" s="491">
        <f t="shared" si="2"/>
        <v>47624</v>
      </c>
      <c r="J32" s="47" t="s">
        <v>3150</v>
      </c>
      <c r="K32" s="209" t="s">
        <v>32</v>
      </c>
      <c r="L32" s="209" t="s">
        <v>32</v>
      </c>
      <c r="M32" s="272" t="s">
        <v>1404</v>
      </c>
      <c r="N32" s="830"/>
      <c r="O32" s="741"/>
      <c r="P32" s="885"/>
      <c r="Q32" s="741"/>
      <c r="R32" s="828"/>
      <c r="S32" s="828"/>
      <c r="T32" s="828"/>
      <c r="U32" s="828"/>
      <c r="V32" s="828"/>
      <c r="W32" s="828"/>
      <c r="X32" s="828"/>
      <c r="Y32" s="828"/>
      <c r="Z32" s="828"/>
      <c r="AA32" s="742"/>
      <c r="AB32" s="735"/>
      <c r="AC32" s="827"/>
      <c r="AD32" s="827"/>
      <c r="AE32" s="734"/>
      <c r="AF32" s="734"/>
      <c r="AG32" s="735"/>
      <c r="AH32" s="733"/>
      <c r="AI32" s="734"/>
      <c r="AJ32" s="734"/>
      <c r="AK32" s="742" t="s">
        <v>2162</v>
      </c>
      <c r="AL32" s="734"/>
      <c r="AM32" s="735"/>
      <c r="AN32" s="733"/>
      <c r="AO32" s="735"/>
      <c r="AP32" s="733"/>
      <c r="AQ32" s="700" t="s">
        <v>80</v>
      </c>
      <c r="AR32" s="182" t="s">
        <v>3147</v>
      </c>
      <c r="AS32" s="302" t="s">
        <v>83</v>
      </c>
      <c r="AT32" s="12"/>
      <c r="AU32" s="378"/>
    </row>
    <row r="33" spans="1:47" s="39" customFormat="1" ht="18.75" x14ac:dyDescent="0.3">
      <c r="A33" s="40">
        <v>10</v>
      </c>
      <c r="B33" s="786" t="s">
        <v>3151</v>
      </c>
      <c r="C33" s="42" t="s">
        <v>3119</v>
      </c>
      <c r="D33" s="274" t="s">
        <v>2907</v>
      </c>
      <c r="E33" s="44" t="s">
        <v>674</v>
      </c>
      <c r="F33" s="42" t="s">
        <v>3152</v>
      </c>
      <c r="G33" s="209">
        <v>1105004</v>
      </c>
      <c r="H33" s="491">
        <v>45433</v>
      </c>
      <c r="I33" s="491">
        <f t="shared" si="2"/>
        <v>47624</v>
      </c>
      <c r="J33" s="47" t="s">
        <v>3153</v>
      </c>
      <c r="K33" s="209" t="s">
        <v>32</v>
      </c>
      <c r="L33" s="209" t="s">
        <v>32</v>
      </c>
      <c r="M33" s="272" t="s">
        <v>1404</v>
      </c>
      <c r="N33" s="830"/>
      <c r="O33" s="741"/>
      <c r="P33" s="885"/>
      <c r="Q33" s="741"/>
      <c r="R33" s="828"/>
      <c r="S33" s="828"/>
      <c r="T33" s="828"/>
      <c r="U33" s="828"/>
      <c r="V33" s="828"/>
      <c r="W33" s="828"/>
      <c r="X33" s="828"/>
      <c r="Y33" s="828"/>
      <c r="Z33" s="828"/>
      <c r="AA33" s="742"/>
      <c r="AB33" s="735"/>
      <c r="AC33" s="827"/>
      <c r="AD33" s="827"/>
      <c r="AE33" s="734"/>
      <c r="AF33" s="734"/>
      <c r="AG33" s="735"/>
      <c r="AH33" s="733"/>
      <c r="AI33" s="734"/>
      <c r="AJ33" s="734"/>
      <c r="AK33" s="742" t="s">
        <v>2162</v>
      </c>
      <c r="AL33" s="734"/>
      <c r="AM33" s="735"/>
      <c r="AN33" s="733"/>
      <c r="AO33" s="735"/>
      <c r="AP33" s="733"/>
      <c r="AQ33" s="700" t="s">
        <v>80</v>
      </c>
      <c r="AR33" s="182" t="s">
        <v>3147</v>
      </c>
      <c r="AS33" s="302" t="s">
        <v>83</v>
      </c>
      <c r="AT33" s="12"/>
      <c r="AU33" s="378"/>
    </row>
    <row r="34" spans="1:47" s="39" customFormat="1" ht="18.75" x14ac:dyDescent="0.3">
      <c r="A34" s="40">
        <v>11</v>
      </c>
      <c r="B34" s="786" t="s">
        <v>3154</v>
      </c>
      <c r="C34" s="42" t="s">
        <v>3119</v>
      </c>
      <c r="D34" s="274" t="s">
        <v>3155</v>
      </c>
      <c r="E34" s="274" t="s">
        <v>3155</v>
      </c>
      <c r="F34" s="42" t="s">
        <v>3156</v>
      </c>
      <c r="G34" s="782">
        <v>1011003</v>
      </c>
      <c r="H34" s="491">
        <v>45441</v>
      </c>
      <c r="I34" s="491">
        <f t="shared" si="2"/>
        <v>47632</v>
      </c>
      <c r="J34" s="47" t="s">
        <v>3157</v>
      </c>
      <c r="K34" s="209" t="s">
        <v>32</v>
      </c>
      <c r="L34" s="209" t="s">
        <v>32</v>
      </c>
      <c r="M34" s="272" t="s">
        <v>1404</v>
      </c>
      <c r="N34" s="830"/>
      <c r="O34" s="741"/>
      <c r="P34" s="885"/>
      <c r="Q34" s="741"/>
      <c r="R34" s="828"/>
      <c r="S34" s="828"/>
      <c r="T34" s="828"/>
      <c r="U34" s="828"/>
      <c r="V34" s="828"/>
      <c r="W34" s="828"/>
      <c r="X34" s="828"/>
      <c r="Y34" s="828"/>
      <c r="Z34" s="828"/>
      <c r="AA34" s="742"/>
      <c r="AB34" s="735"/>
      <c r="AC34" s="827"/>
      <c r="AD34" s="827"/>
      <c r="AE34" s="734"/>
      <c r="AF34" s="734"/>
      <c r="AG34" s="735"/>
      <c r="AH34" s="733"/>
      <c r="AI34" s="734"/>
      <c r="AJ34" s="734"/>
      <c r="AK34" s="742" t="s">
        <v>2162</v>
      </c>
      <c r="AL34" s="734"/>
      <c r="AM34" s="735"/>
      <c r="AN34" s="733"/>
      <c r="AO34" s="735"/>
      <c r="AP34" s="733"/>
      <c r="AQ34" s="700" t="s">
        <v>80</v>
      </c>
      <c r="AR34" s="182" t="s">
        <v>3158</v>
      </c>
      <c r="AS34" s="302" t="s">
        <v>83</v>
      </c>
      <c r="AT34" s="12"/>
      <c r="AU34" s="378"/>
    </row>
    <row r="35" spans="1:47" s="39" customFormat="1" ht="18.75" x14ac:dyDescent="0.3">
      <c r="A35" s="40">
        <v>12</v>
      </c>
      <c r="B35" s="786" t="s">
        <v>3159</v>
      </c>
      <c r="C35" s="42" t="s">
        <v>3160</v>
      </c>
      <c r="D35" s="274" t="s">
        <v>2946</v>
      </c>
      <c r="E35" s="274" t="s">
        <v>2947</v>
      </c>
      <c r="F35" s="42" t="s">
        <v>3161</v>
      </c>
      <c r="G35" s="209">
        <v>1109118</v>
      </c>
      <c r="H35" s="491">
        <v>45614</v>
      </c>
      <c r="I35" s="491">
        <f t="shared" si="2"/>
        <v>47805</v>
      </c>
      <c r="J35" s="47" t="s">
        <v>3162</v>
      </c>
      <c r="K35" s="209" t="s">
        <v>3163</v>
      </c>
      <c r="L35" s="209" t="s">
        <v>32</v>
      </c>
      <c r="M35" s="272" t="s">
        <v>1404</v>
      </c>
      <c r="N35" s="830"/>
      <c r="O35" s="741"/>
      <c r="P35" s="885"/>
      <c r="Q35" s="741"/>
      <c r="R35" s="828"/>
      <c r="S35" s="828"/>
      <c r="T35" s="828"/>
      <c r="U35" s="828"/>
      <c r="V35" s="828"/>
      <c r="W35" s="828"/>
      <c r="X35" s="828"/>
      <c r="Y35" s="828"/>
      <c r="Z35" s="828"/>
      <c r="AA35" s="742"/>
      <c r="AB35" s="735"/>
      <c r="AC35" s="827"/>
      <c r="AD35" s="827"/>
      <c r="AE35" s="734"/>
      <c r="AF35" s="734"/>
      <c r="AG35" s="735"/>
      <c r="AH35" s="733"/>
      <c r="AI35" s="734"/>
      <c r="AJ35" s="734"/>
      <c r="AK35" s="734"/>
      <c r="AL35" s="734"/>
      <c r="AM35" s="743" t="s">
        <v>2162</v>
      </c>
      <c r="AN35" s="733"/>
      <c r="AO35" s="735"/>
      <c r="AP35" s="733"/>
      <c r="AQ35" s="700" t="s">
        <v>3164</v>
      </c>
      <c r="AR35" s="182" t="s">
        <v>3165</v>
      </c>
      <c r="AS35" s="302" t="s">
        <v>343</v>
      </c>
      <c r="AT35" s="12"/>
      <c r="AU35" s="378"/>
    </row>
    <row r="36" spans="1:47" s="39" customFormat="1" ht="18.75" x14ac:dyDescent="0.3">
      <c r="A36" s="40">
        <v>13</v>
      </c>
      <c r="B36" s="786" t="s">
        <v>3166</v>
      </c>
      <c r="C36" s="42" t="s">
        <v>3160</v>
      </c>
      <c r="D36" s="274" t="s">
        <v>2946</v>
      </c>
      <c r="E36" s="274" t="s">
        <v>2947</v>
      </c>
      <c r="F36" s="42" t="s">
        <v>3167</v>
      </c>
      <c r="G36" s="209">
        <v>1109118</v>
      </c>
      <c r="H36" s="491">
        <v>45614</v>
      </c>
      <c r="I36" s="491">
        <f t="shared" si="2"/>
        <v>47805</v>
      </c>
      <c r="J36" s="47" t="s">
        <v>3168</v>
      </c>
      <c r="K36" s="209" t="s">
        <v>694</v>
      </c>
      <c r="L36" s="209" t="s">
        <v>32</v>
      </c>
      <c r="M36" s="272" t="s">
        <v>1404</v>
      </c>
      <c r="N36" s="830"/>
      <c r="O36" s="741"/>
      <c r="P36" s="885"/>
      <c r="Q36" s="741"/>
      <c r="R36" s="828"/>
      <c r="S36" s="828"/>
      <c r="T36" s="828"/>
      <c r="U36" s="828"/>
      <c r="V36" s="828"/>
      <c r="W36" s="828"/>
      <c r="X36" s="828"/>
      <c r="Y36" s="828"/>
      <c r="Z36" s="828"/>
      <c r="AA36" s="742"/>
      <c r="AB36" s="735"/>
      <c r="AC36" s="827"/>
      <c r="AD36" s="827"/>
      <c r="AE36" s="734"/>
      <c r="AF36" s="734"/>
      <c r="AG36" s="735"/>
      <c r="AH36" s="733"/>
      <c r="AI36" s="734"/>
      <c r="AJ36" s="734"/>
      <c r="AK36" s="734"/>
      <c r="AL36" s="734"/>
      <c r="AM36" s="743" t="s">
        <v>2162</v>
      </c>
      <c r="AN36" s="733"/>
      <c r="AO36" s="735"/>
      <c r="AP36" s="733"/>
      <c r="AQ36" s="700" t="s">
        <v>3164</v>
      </c>
      <c r="AR36" s="182" t="s">
        <v>3165</v>
      </c>
      <c r="AS36" s="302" t="s">
        <v>343</v>
      </c>
      <c r="AT36" s="12"/>
      <c r="AU36" s="378"/>
    </row>
    <row r="37" spans="1:47" s="39" customFormat="1" ht="18.75" customHeight="1" x14ac:dyDescent="0.3">
      <c r="A37" s="40">
        <v>14</v>
      </c>
      <c r="B37" s="786" t="s">
        <v>3169</v>
      </c>
      <c r="C37" s="42" t="s">
        <v>3160</v>
      </c>
      <c r="D37" s="274" t="s">
        <v>2946</v>
      </c>
      <c r="E37" s="274" t="s">
        <v>2947</v>
      </c>
      <c r="F37" s="42" t="s">
        <v>3170</v>
      </c>
      <c r="G37" s="209">
        <v>1109118</v>
      </c>
      <c r="H37" s="491">
        <v>45614</v>
      </c>
      <c r="I37" s="491">
        <f t="shared" si="2"/>
        <v>47805</v>
      </c>
      <c r="J37" s="47" t="s">
        <v>3171</v>
      </c>
      <c r="K37" s="209" t="s">
        <v>3172</v>
      </c>
      <c r="L37" s="209" t="s">
        <v>32</v>
      </c>
      <c r="M37" s="272" t="s">
        <v>1404</v>
      </c>
      <c r="N37" s="830"/>
      <c r="O37" s="741"/>
      <c r="P37" s="885"/>
      <c r="Q37" s="741"/>
      <c r="R37" s="828"/>
      <c r="S37" s="828"/>
      <c r="T37" s="828"/>
      <c r="U37" s="828"/>
      <c r="V37" s="828"/>
      <c r="W37" s="828"/>
      <c r="X37" s="828"/>
      <c r="Y37" s="828"/>
      <c r="Z37" s="828"/>
      <c r="AA37" s="742"/>
      <c r="AB37" s="735"/>
      <c r="AC37" s="827"/>
      <c r="AD37" s="827"/>
      <c r="AE37" s="734"/>
      <c r="AF37" s="734"/>
      <c r="AG37" s="735"/>
      <c r="AH37" s="733"/>
      <c r="AI37" s="734"/>
      <c r="AJ37" s="734"/>
      <c r="AK37" s="734"/>
      <c r="AL37" s="734"/>
      <c r="AM37" s="743" t="s">
        <v>2162</v>
      </c>
      <c r="AN37" s="733"/>
      <c r="AO37" s="735"/>
      <c r="AP37" s="733"/>
      <c r="AQ37" s="700" t="s">
        <v>3164</v>
      </c>
      <c r="AR37" s="182" t="s">
        <v>3165</v>
      </c>
      <c r="AS37" s="302" t="s">
        <v>343</v>
      </c>
      <c r="AT37" s="12"/>
      <c r="AU37" s="378"/>
    </row>
    <row r="38" spans="1:47" s="39" customFormat="1" ht="18.75" customHeight="1" x14ac:dyDescent="0.3">
      <c r="A38" s="40">
        <v>15</v>
      </c>
      <c r="B38" s="786" t="s">
        <v>1819</v>
      </c>
      <c r="C38" s="42" t="s">
        <v>3160</v>
      </c>
      <c r="D38" s="274" t="s">
        <v>3173</v>
      </c>
      <c r="E38" s="274" t="s">
        <v>3173</v>
      </c>
      <c r="F38" s="42" t="s">
        <v>3174</v>
      </c>
      <c r="G38" s="209">
        <v>1508002</v>
      </c>
      <c r="H38" s="491">
        <v>46055</v>
      </c>
      <c r="I38" s="491">
        <f t="shared" si="2"/>
        <v>48246</v>
      </c>
      <c r="J38" s="47" t="s">
        <v>3175</v>
      </c>
      <c r="K38" s="209" t="s">
        <v>3176</v>
      </c>
      <c r="L38" s="209" t="s">
        <v>32</v>
      </c>
      <c r="M38" s="272" t="s">
        <v>1404</v>
      </c>
      <c r="N38" s="830"/>
      <c r="O38" s="741"/>
      <c r="P38" s="885"/>
      <c r="Q38" s="741"/>
      <c r="R38" s="828"/>
      <c r="S38" s="828"/>
      <c r="T38" s="828"/>
      <c r="U38" s="828"/>
      <c r="V38" s="828"/>
      <c r="W38" s="828"/>
      <c r="X38" s="828"/>
      <c r="Y38" s="828"/>
      <c r="Z38" s="828"/>
      <c r="AA38" s="742"/>
      <c r="AB38" s="735"/>
      <c r="AC38" s="827"/>
      <c r="AD38" s="827"/>
      <c r="AE38" s="734"/>
      <c r="AF38" s="734"/>
      <c r="AG38" s="735"/>
      <c r="AH38" s="733"/>
      <c r="AI38" s="734"/>
      <c r="AJ38" s="734"/>
      <c r="AK38" s="734"/>
      <c r="AL38" s="734"/>
      <c r="AM38" s="735"/>
      <c r="AN38" s="733"/>
      <c r="AO38" s="735"/>
      <c r="AP38" s="741" t="s">
        <v>2162</v>
      </c>
      <c r="AQ38" s="700" t="s">
        <v>80</v>
      </c>
      <c r="AR38" s="182" t="s">
        <v>3177</v>
      </c>
      <c r="AS38" s="302" t="s">
        <v>83</v>
      </c>
      <c r="AT38" s="12"/>
      <c r="AU38" s="378"/>
    </row>
    <row r="39" spans="1:47" s="39" customFormat="1" ht="18.75" customHeight="1" x14ac:dyDescent="0.25">
      <c r="A39" s="40">
        <v>16</v>
      </c>
      <c r="B39" s="785" t="s">
        <v>1819</v>
      </c>
      <c r="C39" s="42" t="s">
        <v>3119</v>
      </c>
      <c r="D39" s="42" t="s">
        <v>1734</v>
      </c>
      <c r="E39" s="44" t="s">
        <v>328</v>
      </c>
      <c r="F39" s="42" t="s">
        <v>3178</v>
      </c>
      <c r="G39" s="209">
        <v>1702001</v>
      </c>
      <c r="H39" s="491">
        <v>46066</v>
      </c>
      <c r="I39" s="491">
        <f t="shared" si="2"/>
        <v>48257</v>
      </c>
      <c r="J39" s="47" t="s">
        <v>3179</v>
      </c>
      <c r="K39" s="209" t="s">
        <v>32</v>
      </c>
      <c r="L39" s="209" t="s">
        <v>32</v>
      </c>
      <c r="M39" s="272" t="s">
        <v>1404</v>
      </c>
      <c r="N39" s="830"/>
      <c r="O39" s="741"/>
      <c r="P39" s="885"/>
      <c r="Q39" s="741"/>
      <c r="R39" s="828"/>
      <c r="S39" s="828"/>
      <c r="T39" s="828"/>
      <c r="U39" s="828"/>
      <c r="V39" s="828"/>
      <c r="W39" s="828"/>
      <c r="X39" s="828"/>
      <c r="Y39" s="828"/>
      <c r="Z39" s="828"/>
      <c r="AA39" s="742"/>
      <c r="AB39" s="735"/>
      <c r="AC39" s="827"/>
      <c r="AD39" s="827"/>
      <c r="AE39" s="734"/>
      <c r="AF39" s="734"/>
      <c r="AG39" s="735"/>
      <c r="AH39" s="733"/>
      <c r="AI39" s="734"/>
      <c r="AJ39" s="734"/>
      <c r="AK39" s="734"/>
      <c r="AL39" s="734"/>
      <c r="AM39" s="735"/>
      <c r="AN39" s="733"/>
      <c r="AO39" s="735"/>
      <c r="AP39" s="741" t="s">
        <v>2162</v>
      </c>
      <c r="AQ39" s="700" t="s">
        <v>80</v>
      </c>
      <c r="AR39" s="182" t="s">
        <v>3180</v>
      </c>
      <c r="AS39" s="302" t="s">
        <v>83</v>
      </c>
      <c r="AT39" s="12"/>
      <c r="AU39" s="378"/>
    </row>
    <row r="40" spans="1:47" s="39" customFormat="1" ht="18.75" customHeight="1" x14ac:dyDescent="0.25">
      <c r="A40" s="40">
        <v>17</v>
      </c>
      <c r="B40" s="785" t="s">
        <v>1819</v>
      </c>
      <c r="C40" s="42" t="s">
        <v>3119</v>
      </c>
      <c r="D40" s="42" t="s">
        <v>1734</v>
      </c>
      <c r="E40" s="44" t="s">
        <v>328</v>
      </c>
      <c r="F40" s="42" t="s">
        <v>3181</v>
      </c>
      <c r="G40" s="209">
        <v>1702001</v>
      </c>
      <c r="H40" s="491">
        <v>46066</v>
      </c>
      <c r="I40" s="491">
        <f t="shared" si="2"/>
        <v>48257</v>
      </c>
      <c r="J40" s="47" t="s">
        <v>3182</v>
      </c>
      <c r="K40" s="209" t="s">
        <v>32</v>
      </c>
      <c r="L40" s="209" t="s">
        <v>32</v>
      </c>
      <c r="M40" s="272" t="s">
        <v>1404</v>
      </c>
      <c r="N40" s="830"/>
      <c r="O40" s="741"/>
      <c r="P40" s="885"/>
      <c r="Q40" s="741"/>
      <c r="R40" s="828"/>
      <c r="S40" s="828"/>
      <c r="T40" s="828"/>
      <c r="U40" s="828"/>
      <c r="V40" s="828"/>
      <c r="W40" s="828"/>
      <c r="X40" s="828"/>
      <c r="Y40" s="828"/>
      <c r="Z40" s="828"/>
      <c r="AA40" s="742"/>
      <c r="AB40" s="735"/>
      <c r="AC40" s="827"/>
      <c r="AD40" s="827"/>
      <c r="AE40" s="734"/>
      <c r="AF40" s="734"/>
      <c r="AG40" s="735"/>
      <c r="AH40" s="733"/>
      <c r="AI40" s="734"/>
      <c r="AJ40" s="734"/>
      <c r="AK40" s="734"/>
      <c r="AL40" s="734"/>
      <c r="AM40" s="735"/>
      <c r="AN40" s="733"/>
      <c r="AO40" s="735"/>
      <c r="AP40" s="741" t="s">
        <v>2162</v>
      </c>
      <c r="AQ40" s="700" t="s">
        <v>80</v>
      </c>
      <c r="AR40" s="182" t="s">
        <v>3180</v>
      </c>
      <c r="AS40" s="302" t="s">
        <v>83</v>
      </c>
      <c r="AT40" s="12"/>
      <c r="AU40" s="378"/>
    </row>
    <row r="41" spans="1:47" s="39" customFormat="1" ht="18.75" x14ac:dyDescent="0.25">
      <c r="A41" s="40">
        <v>1</v>
      </c>
      <c r="B41" s="46" t="s">
        <v>3184</v>
      </c>
      <c r="C41" s="42" t="s">
        <v>3183</v>
      </c>
      <c r="D41" s="42" t="s">
        <v>2907</v>
      </c>
      <c r="E41" s="44" t="s">
        <v>674</v>
      </c>
      <c r="F41" s="46" t="s">
        <v>3185</v>
      </c>
      <c r="G41" s="782">
        <v>1105004</v>
      </c>
      <c r="H41" s="491">
        <v>43693</v>
      </c>
      <c r="I41" s="851">
        <f>EDATE(H41,72)</f>
        <v>45885</v>
      </c>
      <c r="J41" s="209" t="s">
        <v>3186</v>
      </c>
      <c r="K41" s="209" t="s">
        <v>32</v>
      </c>
      <c r="L41" s="209" t="s">
        <v>32</v>
      </c>
      <c r="M41" s="272" t="s">
        <v>1404</v>
      </c>
      <c r="N41" s="830"/>
      <c r="O41" s="741"/>
      <c r="P41" s="885"/>
      <c r="Q41" s="741"/>
      <c r="R41" s="828"/>
      <c r="S41" s="828"/>
      <c r="T41" s="828"/>
      <c r="U41" s="828"/>
      <c r="V41" s="828"/>
      <c r="W41" s="828"/>
      <c r="X41" s="828"/>
      <c r="Y41" s="828"/>
      <c r="Z41" s="828"/>
      <c r="AA41" s="742"/>
      <c r="AB41" s="735"/>
      <c r="AC41" s="827"/>
      <c r="AD41" s="827"/>
      <c r="AE41" s="734"/>
      <c r="AF41" s="734"/>
      <c r="AG41" s="735"/>
      <c r="AH41" s="733"/>
      <c r="AI41" s="734"/>
      <c r="AJ41" s="734"/>
      <c r="AK41" s="734"/>
      <c r="AL41" s="734"/>
      <c r="AM41" s="735"/>
      <c r="AN41" s="733"/>
      <c r="AO41" s="735"/>
      <c r="AP41" s="733"/>
      <c r="AQ41" s="700" t="s">
        <v>3187</v>
      </c>
      <c r="AR41" s="212" t="s">
        <v>3188</v>
      </c>
      <c r="AS41" s="784"/>
      <c r="AT41" s="12"/>
      <c r="AU41" s="378"/>
    </row>
    <row r="42" spans="1:47" s="39" customFormat="1" ht="18.75" x14ac:dyDescent="0.25">
      <c r="A42" s="40">
        <v>2</v>
      </c>
      <c r="B42" s="41" t="s">
        <v>3189</v>
      </c>
      <c r="C42" s="42" t="s">
        <v>3183</v>
      </c>
      <c r="D42" s="42" t="s">
        <v>2907</v>
      </c>
      <c r="E42" s="44" t="s">
        <v>674</v>
      </c>
      <c r="F42" s="46" t="s">
        <v>3190</v>
      </c>
      <c r="G42" s="782">
        <v>1105004</v>
      </c>
      <c r="H42" s="491">
        <v>44335</v>
      </c>
      <c r="I42" s="491">
        <f>EDATE(H42,72)</f>
        <v>46526</v>
      </c>
      <c r="J42" s="209" t="s">
        <v>3191</v>
      </c>
      <c r="K42" s="209" t="s">
        <v>32</v>
      </c>
      <c r="L42" s="209" t="s">
        <v>32</v>
      </c>
      <c r="M42" s="272" t="s">
        <v>1404</v>
      </c>
      <c r="N42" s="830"/>
      <c r="O42" s="741" t="s">
        <v>2162</v>
      </c>
      <c r="P42" s="885"/>
      <c r="Q42" s="741"/>
      <c r="R42" s="828"/>
      <c r="S42" s="828"/>
      <c r="T42" s="828"/>
      <c r="U42" s="828"/>
      <c r="V42" s="828"/>
      <c r="W42" s="828"/>
      <c r="X42" s="828"/>
      <c r="Y42" s="828"/>
      <c r="Z42" s="828"/>
      <c r="AA42" s="742"/>
      <c r="AB42" s="735"/>
      <c r="AC42" s="827"/>
      <c r="AD42" s="827"/>
      <c r="AE42" s="734"/>
      <c r="AF42" s="734"/>
      <c r="AG42" s="735"/>
      <c r="AH42" s="733"/>
      <c r="AI42" s="734"/>
      <c r="AJ42" s="734"/>
      <c r="AK42" s="734"/>
      <c r="AL42" s="734"/>
      <c r="AM42" s="735"/>
      <c r="AN42" s="733"/>
      <c r="AO42" s="735"/>
      <c r="AP42" s="733"/>
      <c r="AQ42" s="700" t="s">
        <v>3187</v>
      </c>
      <c r="AR42" s="212" t="s">
        <v>3192</v>
      </c>
      <c r="AS42" s="273"/>
      <c r="AT42" s="12"/>
      <c r="AU42" s="378"/>
    </row>
    <row r="43" spans="1:47" s="39" customFormat="1" ht="18.75" x14ac:dyDescent="0.25">
      <c r="A43" s="40">
        <v>3</v>
      </c>
      <c r="B43" s="66" t="s">
        <v>3193</v>
      </c>
      <c r="C43" s="42" t="s">
        <v>3183</v>
      </c>
      <c r="D43" s="42" t="s">
        <v>1734</v>
      </c>
      <c r="E43" s="44" t="s">
        <v>3056</v>
      </c>
      <c r="F43" s="59" t="s">
        <v>3194</v>
      </c>
      <c r="G43" s="782">
        <v>1208059</v>
      </c>
      <c r="H43" s="491">
        <v>45077</v>
      </c>
      <c r="I43" s="491">
        <f>EDATE(H43,72)</f>
        <v>47269</v>
      </c>
      <c r="J43" s="209" t="s">
        <v>3195</v>
      </c>
      <c r="K43" s="209" t="s">
        <v>32</v>
      </c>
      <c r="L43" s="209" t="s">
        <v>32</v>
      </c>
      <c r="M43" s="272" t="s">
        <v>1404</v>
      </c>
      <c r="N43" s="830"/>
      <c r="O43" s="741"/>
      <c r="P43" s="885"/>
      <c r="Q43" s="741"/>
      <c r="R43" s="828"/>
      <c r="S43" s="828"/>
      <c r="T43" s="828"/>
      <c r="U43" s="828"/>
      <c r="V43" s="828"/>
      <c r="W43" s="828"/>
      <c r="X43" s="828"/>
      <c r="Y43" s="828"/>
      <c r="Z43" s="828"/>
      <c r="AA43" s="742"/>
      <c r="AB43" s="735"/>
      <c r="AC43" s="827"/>
      <c r="AD43" s="827"/>
      <c r="AE43" s="742" t="s">
        <v>2162</v>
      </c>
      <c r="AF43" s="734"/>
      <c r="AG43" s="735"/>
      <c r="AH43" s="733"/>
      <c r="AI43" s="734"/>
      <c r="AJ43" s="734"/>
      <c r="AK43" s="734"/>
      <c r="AL43" s="734"/>
      <c r="AM43" s="735"/>
      <c r="AN43" s="733"/>
      <c r="AO43" s="735"/>
      <c r="AP43" s="733"/>
      <c r="AQ43" s="700" t="s">
        <v>3196</v>
      </c>
      <c r="AR43" s="212" t="s">
        <v>3197</v>
      </c>
      <c r="AS43" s="302"/>
      <c r="AT43" s="12"/>
      <c r="AU43" s="378"/>
    </row>
    <row r="44" spans="1:47" s="39" customFormat="1" ht="18.75" x14ac:dyDescent="0.3">
      <c r="A44" s="40">
        <v>1</v>
      </c>
      <c r="B44" s="41" t="s">
        <v>3199</v>
      </c>
      <c r="C44" s="42" t="s">
        <v>3200</v>
      </c>
      <c r="D44" s="42" t="s">
        <v>2907</v>
      </c>
      <c r="E44" s="730" t="s">
        <v>769</v>
      </c>
      <c r="F44" s="46" t="s">
        <v>815</v>
      </c>
      <c r="G44" s="782">
        <v>1306001</v>
      </c>
      <c r="H44" s="491">
        <v>44894</v>
      </c>
      <c r="I44" s="491">
        <f t="shared" ref="I44:I80" si="3">EDATE(H44,72)</f>
        <v>47086</v>
      </c>
      <c r="J44" s="219" t="s">
        <v>3201</v>
      </c>
      <c r="K44" s="219" t="s">
        <v>3202</v>
      </c>
      <c r="L44" s="209" t="s">
        <v>32</v>
      </c>
      <c r="M44" s="272" t="s">
        <v>1404</v>
      </c>
      <c r="N44" s="830"/>
      <c r="O44" s="741"/>
      <c r="P44" s="178"/>
      <c r="Q44" s="741" t="s">
        <v>2162</v>
      </c>
      <c r="R44" s="828"/>
      <c r="S44" s="828"/>
      <c r="T44" s="828"/>
      <c r="U44" s="828"/>
      <c r="V44" s="828"/>
      <c r="W44" s="828"/>
      <c r="X44" s="828"/>
      <c r="Y44" s="828"/>
      <c r="Z44" s="828"/>
      <c r="AA44" s="742"/>
      <c r="AB44" s="743"/>
      <c r="AC44" s="828"/>
      <c r="AD44" s="827"/>
      <c r="AE44" s="734"/>
      <c r="AF44" s="734"/>
      <c r="AG44" s="735"/>
      <c r="AH44" s="733"/>
      <c r="AI44" s="734"/>
      <c r="AJ44" s="734"/>
      <c r="AK44" s="734"/>
      <c r="AL44" s="734"/>
      <c r="AM44" s="735"/>
      <c r="AN44" s="733"/>
      <c r="AO44" s="735"/>
      <c r="AP44" s="733"/>
      <c r="AQ44" s="700" t="s">
        <v>1496</v>
      </c>
      <c r="AR44" s="182" t="s">
        <v>3203</v>
      </c>
      <c r="AS44" s="302" t="s">
        <v>1498</v>
      </c>
      <c r="AT44" s="68">
        <v>87882848529</v>
      </c>
      <c r="AU44" s="378"/>
    </row>
    <row r="45" spans="1:47" s="39" customFormat="1" ht="18.75" x14ac:dyDescent="0.3">
      <c r="A45" s="40">
        <v>2</v>
      </c>
      <c r="B45" s="41" t="s">
        <v>3199</v>
      </c>
      <c r="C45" s="42" t="s">
        <v>3200</v>
      </c>
      <c r="D45" s="42" t="s">
        <v>2907</v>
      </c>
      <c r="E45" s="730" t="s">
        <v>769</v>
      </c>
      <c r="F45" s="46" t="s">
        <v>815</v>
      </c>
      <c r="G45" s="782">
        <v>1306001</v>
      </c>
      <c r="H45" s="491">
        <v>44894</v>
      </c>
      <c r="I45" s="491">
        <f t="shared" si="3"/>
        <v>47086</v>
      </c>
      <c r="J45" s="219" t="s">
        <v>3204</v>
      </c>
      <c r="K45" s="219" t="s">
        <v>3205</v>
      </c>
      <c r="L45" s="209" t="s">
        <v>32</v>
      </c>
      <c r="M45" s="272" t="s">
        <v>1404</v>
      </c>
      <c r="N45" s="830"/>
      <c r="O45" s="741"/>
      <c r="P45" s="885"/>
      <c r="Q45" s="741" t="s">
        <v>2162</v>
      </c>
      <c r="R45" s="828"/>
      <c r="S45" s="828"/>
      <c r="T45" s="828"/>
      <c r="U45" s="828"/>
      <c r="V45" s="828"/>
      <c r="W45" s="828"/>
      <c r="X45" s="828"/>
      <c r="Y45" s="828"/>
      <c r="Z45" s="828"/>
      <c r="AA45" s="742"/>
      <c r="AB45" s="743"/>
      <c r="AC45" s="828"/>
      <c r="AD45" s="827"/>
      <c r="AE45" s="734"/>
      <c r="AF45" s="734"/>
      <c r="AG45" s="735"/>
      <c r="AH45" s="733"/>
      <c r="AI45" s="734"/>
      <c r="AJ45" s="734"/>
      <c r="AK45" s="734"/>
      <c r="AL45" s="734"/>
      <c r="AM45" s="735"/>
      <c r="AN45" s="733"/>
      <c r="AO45" s="735"/>
      <c r="AP45" s="733"/>
      <c r="AQ45" s="700" t="s">
        <v>1496</v>
      </c>
      <c r="AR45" s="182" t="s">
        <v>3203</v>
      </c>
      <c r="AS45" s="302" t="s">
        <v>1498</v>
      </c>
      <c r="AT45" s="68">
        <v>87882848529</v>
      </c>
      <c r="AU45" s="378"/>
    </row>
    <row r="46" spans="1:47" s="39" customFormat="1" ht="18.75" x14ac:dyDescent="0.3">
      <c r="A46" s="40">
        <v>3</v>
      </c>
      <c r="B46" s="41" t="s">
        <v>3199</v>
      </c>
      <c r="C46" s="42" t="s">
        <v>3200</v>
      </c>
      <c r="D46" s="42" t="s">
        <v>2907</v>
      </c>
      <c r="E46" s="730" t="s">
        <v>769</v>
      </c>
      <c r="F46" s="46" t="s">
        <v>815</v>
      </c>
      <c r="G46" s="782">
        <v>1306001</v>
      </c>
      <c r="H46" s="491">
        <v>44894</v>
      </c>
      <c r="I46" s="491">
        <f t="shared" si="3"/>
        <v>47086</v>
      </c>
      <c r="J46" s="219" t="s">
        <v>3206</v>
      </c>
      <c r="K46" s="219" t="s">
        <v>3207</v>
      </c>
      <c r="L46" s="209" t="s">
        <v>32</v>
      </c>
      <c r="M46" s="272" t="s">
        <v>1404</v>
      </c>
      <c r="N46" s="830"/>
      <c r="O46" s="741"/>
      <c r="P46" s="885"/>
      <c r="Q46" s="741" t="s">
        <v>2162</v>
      </c>
      <c r="R46" s="828"/>
      <c r="S46" s="828"/>
      <c r="T46" s="828"/>
      <c r="U46" s="828"/>
      <c r="V46" s="828"/>
      <c r="W46" s="828"/>
      <c r="X46" s="828"/>
      <c r="Y46" s="828"/>
      <c r="Z46" s="828"/>
      <c r="AA46" s="742"/>
      <c r="AB46" s="743"/>
      <c r="AC46" s="828"/>
      <c r="AD46" s="827"/>
      <c r="AE46" s="734"/>
      <c r="AF46" s="734"/>
      <c r="AG46" s="735"/>
      <c r="AH46" s="733"/>
      <c r="AI46" s="734"/>
      <c r="AJ46" s="734"/>
      <c r="AK46" s="734"/>
      <c r="AL46" s="734"/>
      <c r="AM46" s="735"/>
      <c r="AN46" s="733"/>
      <c r="AO46" s="735"/>
      <c r="AP46" s="733"/>
      <c r="AQ46" s="700" t="s">
        <v>1496</v>
      </c>
      <c r="AR46" s="182" t="s">
        <v>3203</v>
      </c>
      <c r="AS46" s="302" t="s">
        <v>1498</v>
      </c>
      <c r="AT46" s="68">
        <v>87882848529</v>
      </c>
      <c r="AU46" s="378"/>
    </row>
    <row r="47" spans="1:47" s="39" customFormat="1" ht="18.75" x14ac:dyDescent="0.3">
      <c r="A47" s="40">
        <v>4</v>
      </c>
      <c r="B47" s="41" t="s">
        <v>3199</v>
      </c>
      <c r="C47" s="42" t="s">
        <v>3200</v>
      </c>
      <c r="D47" s="42" t="s">
        <v>2907</v>
      </c>
      <c r="E47" s="730" t="s">
        <v>769</v>
      </c>
      <c r="F47" s="46" t="s">
        <v>815</v>
      </c>
      <c r="G47" s="782">
        <v>1306001</v>
      </c>
      <c r="H47" s="491">
        <v>44894</v>
      </c>
      <c r="I47" s="491">
        <f t="shared" si="3"/>
        <v>47086</v>
      </c>
      <c r="J47" s="219" t="s">
        <v>3208</v>
      </c>
      <c r="K47" s="219" t="s">
        <v>3209</v>
      </c>
      <c r="L47" s="209" t="s">
        <v>32</v>
      </c>
      <c r="M47" s="272" t="s">
        <v>1404</v>
      </c>
      <c r="N47" s="830"/>
      <c r="O47" s="741"/>
      <c r="P47" s="885"/>
      <c r="Q47" s="741"/>
      <c r="R47" s="828" t="s">
        <v>2162</v>
      </c>
      <c r="S47" s="828"/>
      <c r="T47" s="828"/>
      <c r="U47" s="828"/>
      <c r="V47" s="828"/>
      <c r="W47" s="828"/>
      <c r="X47" s="828"/>
      <c r="Y47" s="828"/>
      <c r="Z47" s="828"/>
      <c r="AA47" s="742"/>
      <c r="AB47" s="743"/>
      <c r="AC47" s="828"/>
      <c r="AD47" s="827"/>
      <c r="AE47" s="734"/>
      <c r="AF47" s="734"/>
      <c r="AG47" s="735"/>
      <c r="AH47" s="733"/>
      <c r="AI47" s="734"/>
      <c r="AJ47" s="734"/>
      <c r="AK47" s="734"/>
      <c r="AL47" s="734"/>
      <c r="AM47" s="735"/>
      <c r="AN47" s="733"/>
      <c r="AO47" s="735"/>
      <c r="AP47" s="733"/>
      <c r="AQ47" s="700" t="s">
        <v>1496</v>
      </c>
      <c r="AR47" s="182" t="s">
        <v>3203</v>
      </c>
      <c r="AS47" s="302" t="s">
        <v>1498</v>
      </c>
      <c r="AT47" s="68">
        <v>87882848529</v>
      </c>
      <c r="AU47" s="378"/>
    </row>
    <row r="48" spans="1:47" s="39" customFormat="1" ht="18.75" x14ac:dyDescent="0.3">
      <c r="A48" s="40">
        <v>5</v>
      </c>
      <c r="B48" s="41" t="s">
        <v>3199</v>
      </c>
      <c r="C48" s="42" t="s">
        <v>3200</v>
      </c>
      <c r="D48" s="42" t="s">
        <v>2907</v>
      </c>
      <c r="E48" s="730" t="s">
        <v>769</v>
      </c>
      <c r="F48" s="46" t="s">
        <v>815</v>
      </c>
      <c r="G48" s="782">
        <v>1306001</v>
      </c>
      <c r="H48" s="491">
        <v>44894</v>
      </c>
      <c r="I48" s="491">
        <f t="shared" si="3"/>
        <v>47086</v>
      </c>
      <c r="J48" s="219" t="s">
        <v>3210</v>
      </c>
      <c r="K48" s="219" t="s">
        <v>3211</v>
      </c>
      <c r="L48" s="209" t="s">
        <v>32</v>
      </c>
      <c r="M48" s="272" t="s">
        <v>1404</v>
      </c>
      <c r="N48" s="830"/>
      <c r="O48" s="741"/>
      <c r="P48" s="885"/>
      <c r="Q48" s="741"/>
      <c r="R48" s="828" t="s">
        <v>2162</v>
      </c>
      <c r="S48" s="828"/>
      <c r="T48" s="828"/>
      <c r="U48" s="828"/>
      <c r="V48" s="828"/>
      <c r="W48" s="828"/>
      <c r="X48" s="828"/>
      <c r="Y48" s="828"/>
      <c r="Z48" s="828"/>
      <c r="AA48" s="742"/>
      <c r="AB48" s="743"/>
      <c r="AC48" s="828"/>
      <c r="AD48" s="827"/>
      <c r="AE48" s="734"/>
      <c r="AF48" s="734"/>
      <c r="AG48" s="735"/>
      <c r="AH48" s="733"/>
      <c r="AI48" s="734"/>
      <c r="AJ48" s="734"/>
      <c r="AK48" s="734"/>
      <c r="AL48" s="734"/>
      <c r="AM48" s="735"/>
      <c r="AN48" s="733"/>
      <c r="AO48" s="735"/>
      <c r="AP48" s="733"/>
      <c r="AQ48" s="700" t="s">
        <v>1496</v>
      </c>
      <c r="AR48" s="182" t="s">
        <v>3203</v>
      </c>
      <c r="AS48" s="302" t="s">
        <v>1498</v>
      </c>
      <c r="AT48" s="68">
        <v>87882848529</v>
      </c>
      <c r="AU48" s="378"/>
    </row>
    <row r="49" spans="1:47" s="39" customFormat="1" ht="18.75" x14ac:dyDescent="0.3">
      <c r="A49" s="40">
        <v>6</v>
      </c>
      <c r="B49" s="41" t="s">
        <v>3199</v>
      </c>
      <c r="C49" s="42" t="s">
        <v>3200</v>
      </c>
      <c r="D49" s="42" t="s">
        <v>2907</v>
      </c>
      <c r="E49" s="730" t="s">
        <v>769</v>
      </c>
      <c r="F49" s="46" t="s">
        <v>815</v>
      </c>
      <c r="G49" s="782">
        <v>1306001</v>
      </c>
      <c r="H49" s="491">
        <v>44894</v>
      </c>
      <c r="I49" s="491">
        <f t="shared" si="3"/>
        <v>47086</v>
      </c>
      <c r="J49" s="219" t="s">
        <v>3212</v>
      </c>
      <c r="K49" s="219" t="s">
        <v>3213</v>
      </c>
      <c r="L49" s="209" t="s">
        <v>32</v>
      </c>
      <c r="M49" s="272" t="s">
        <v>1404</v>
      </c>
      <c r="N49" s="830"/>
      <c r="O49" s="741"/>
      <c r="P49" s="885"/>
      <c r="Q49" s="741"/>
      <c r="R49" s="828" t="s">
        <v>2162</v>
      </c>
      <c r="S49" s="828"/>
      <c r="T49" s="828"/>
      <c r="U49" s="828"/>
      <c r="V49" s="828"/>
      <c r="W49" s="828"/>
      <c r="X49" s="828"/>
      <c r="Y49" s="828"/>
      <c r="Z49" s="828"/>
      <c r="AA49" s="742"/>
      <c r="AB49" s="743"/>
      <c r="AC49" s="828"/>
      <c r="AD49" s="827"/>
      <c r="AE49" s="734"/>
      <c r="AF49" s="734"/>
      <c r="AG49" s="735"/>
      <c r="AH49" s="733"/>
      <c r="AI49" s="734"/>
      <c r="AJ49" s="734"/>
      <c r="AK49" s="734"/>
      <c r="AL49" s="734"/>
      <c r="AM49" s="735"/>
      <c r="AN49" s="733"/>
      <c r="AO49" s="735"/>
      <c r="AP49" s="733"/>
      <c r="AQ49" s="700" t="s">
        <v>1496</v>
      </c>
      <c r="AR49" s="182" t="s">
        <v>3203</v>
      </c>
      <c r="AS49" s="302" t="s">
        <v>1498</v>
      </c>
      <c r="AT49" s="68">
        <v>87882848529</v>
      </c>
      <c r="AU49" s="378"/>
    </row>
    <row r="50" spans="1:47" s="39" customFormat="1" ht="18.75" x14ac:dyDescent="0.3">
      <c r="A50" s="40">
        <v>7</v>
      </c>
      <c r="B50" s="41" t="s">
        <v>3199</v>
      </c>
      <c r="C50" s="42" t="s">
        <v>3200</v>
      </c>
      <c r="D50" s="42" t="s">
        <v>2907</v>
      </c>
      <c r="E50" s="730" t="s">
        <v>769</v>
      </c>
      <c r="F50" s="46" t="s">
        <v>815</v>
      </c>
      <c r="G50" s="782">
        <v>1306001</v>
      </c>
      <c r="H50" s="491">
        <v>44894</v>
      </c>
      <c r="I50" s="491">
        <f t="shared" si="3"/>
        <v>47086</v>
      </c>
      <c r="J50" s="219" t="s">
        <v>3214</v>
      </c>
      <c r="K50" s="219" t="s">
        <v>3215</v>
      </c>
      <c r="L50" s="209" t="s">
        <v>32</v>
      </c>
      <c r="M50" s="272" t="s">
        <v>1404</v>
      </c>
      <c r="N50" s="830"/>
      <c r="O50" s="741"/>
      <c r="P50" s="885"/>
      <c r="Q50" s="741"/>
      <c r="R50" s="828"/>
      <c r="S50" s="828" t="s">
        <v>2162</v>
      </c>
      <c r="T50" s="828"/>
      <c r="U50" s="828"/>
      <c r="V50" s="828"/>
      <c r="W50" s="828"/>
      <c r="X50" s="828"/>
      <c r="Y50" s="828"/>
      <c r="Z50" s="828"/>
      <c r="AA50" s="742"/>
      <c r="AB50" s="743"/>
      <c r="AC50" s="828"/>
      <c r="AD50" s="827"/>
      <c r="AE50" s="734"/>
      <c r="AF50" s="734"/>
      <c r="AG50" s="735"/>
      <c r="AH50" s="733"/>
      <c r="AI50" s="734"/>
      <c r="AJ50" s="734"/>
      <c r="AK50" s="734"/>
      <c r="AL50" s="734"/>
      <c r="AM50" s="735"/>
      <c r="AN50" s="733"/>
      <c r="AO50" s="735"/>
      <c r="AP50" s="733"/>
      <c r="AQ50" s="700" t="s">
        <v>1496</v>
      </c>
      <c r="AR50" s="182" t="s">
        <v>3203</v>
      </c>
      <c r="AS50" s="302" t="s">
        <v>1498</v>
      </c>
      <c r="AT50" s="68">
        <v>87882848529</v>
      </c>
      <c r="AU50" s="378"/>
    </row>
    <row r="51" spans="1:47" s="39" customFormat="1" ht="18.75" x14ac:dyDescent="0.3">
      <c r="A51" s="40">
        <v>8</v>
      </c>
      <c r="B51" s="41" t="s">
        <v>3199</v>
      </c>
      <c r="C51" s="42" t="s">
        <v>3200</v>
      </c>
      <c r="D51" s="42" t="s">
        <v>2907</v>
      </c>
      <c r="E51" s="730" t="s">
        <v>769</v>
      </c>
      <c r="F51" s="46" t="s">
        <v>815</v>
      </c>
      <c r="G51" s="782">
        <v>1306001</v>
      </c>
      <c r="H51" s="491">
        <v>44894</v>
      </c>
      <c r="I51" s="491">
        <f t="shared" si="3"/>
        <v>47086</v>
      </c>
      <c r="J51" s="219" t="s">
        <v>3216</v>
      </c>
      <c r="K51" s="219" t="s">
        <v>3217</v>
      </c>
      <c r="L51" s="209" t="s">
        <v>32</v>
      </c>
      <c r="M51" s="272" t="s">
        <v>1404</v>
      </c>
      <c r="N51" s="830"/>
      <c r="O51" s="741"/>
      <c r="P51" s="885"/>
      <c r="Q51" s="741"/>
      <c r="R51" s="828"/>
      <c r="S51" s="828" t="s">
        <v>2162</v>
      </c>
      <c r="T51" s="828"/>
      <c r="U51" s="828"/>
      <c r="V51" s="828"/>
      <c r="W51" s="828"/>
      <c r="X51" s="828"/>
      <c r="Y51" s="828"/>
      <c r="Z51" s="828"/>
      <c r="AA51" s="742"/>
      <c r="AB51" s="743"/>
      <c r="AC51" s="828"/>
      <c r="AD51" s="827"/>
      <c r="AE51" s="734"/>
      <c r="AF51" s="734"/>
      <c r="AG51" s="735"/>
      <c r="AH51" s="733"/>
      <c r="AI51" s="734"/>
      <c r="AJ51" s="734"/>
      <c r="AK51" s="734"/>
      <c r="AL51" s="734"/>
      <c r="AM51" s="735"/>
      <c r="AN51" s="733"/>
      <c r="AO51" s="735"/>
      <c r="AP51" s="733"/>
      <c r="AQ51" s="700" t="s">
        <v>1496</v>
      </c>
      <c r="AR51" s="182" t="s">
        <v>3203</v>
      </c>
      <c r="AS51" s="302" t="s">
        <v>1498</v>
      </c>
      <c r="AT51" s="68">
        <v>87882848529</v>
      </c>
      <c r="AU51" s="378"/>
    </row>
    <row r="52" spans="1:47" s="39" customFormat="1" ht="18.75" x14ac:dyDescent="0.3">
      <c r="A52" s="40">
        <v>9</v>
      </c>
      <c r="B52" s="41" t="s">
        <v>3199</v>
      </c>
      <c r="C52" s="42" t="s">
        <v>3200</v>
      </c>
      <c r="D52" s="42" t="s">
        <v>2907</v>
      </c>
      <c r="E52" s="730" t="s">
        <v>769</v>
      </c>
      <c r="F52" s="46" t="s">
        <v>815</v>
      </c>
      <c r="G52" s="782">
        <v>1306001</v>
      </c>
      <c r="H52" s="491">
        <v>44894</v>
      </c>
      <c r="I52" s="491">
        <f t="shared" si="3"/>
        <v>47086</v>
      </c>
      <c r="J52" s="219" t="s">
        <v>3218</v>
      </c>
      <c r="K52" s="219" t="s">
        <v>3219</v>
      </c>
      <c r="L52" s="209" t="s">
        <v>32</v>
      </c>
      <c r="M52" s="272" t="s">
        <v>1404</v>
      </c>
      <c r="N52" s="830"/>
      <c r="O52" s="741"/>
      <c r="P52" s="885"/>
      <c r="Q52" s="741"/>
      <c r="R52" s="828"/>
      <c r="S52" s="828" t="s">
        <v>2162</v>
      </c>
      <c r="T52" s="828"/>
      <c r="U52" s="828"/>
      <c r="V52" s="828"/>
      <c r="W52" s="828"/>
      <c r="X52" s="828"/>
      <c r="Y52" s="828"/>
      <c r="Z52" s="828"/>
      <c r="AA52" s="742"/>
      <c r="AB52" s="743"/>
      <c r="AC52" s="828"/>
      <c r="AD52" s="827"/>
      <c r="AE52" s="734"/>
      <c r="AF52" s="734"/>
      <c r="AG52" s="735"/>
      <c r="AH52" s="733"/>
      <c r="AI52" s="734"/>
      <c r="AJ52" s="734"/>
      <c r="AK52" s="734"/>
      <c r="AL52" s="734"/>
      <c r="AM52" s="735"/>
      <c r="AN52" s="733"/>
      <c r="AO52" s="735"/>
      <c r="AP52" s="733"/>
      <c r="AQ52" s="700" t="s">
        <v>1496</v>
      </c>
      <c r="AR52" s="182" t="s">
        <v>3203</v>
      </c>
      <c r="AS52" s="302" t="s">
        <v>1498</v>
      </c>
      <c r="AT52" s="68">
        <v>87882848529</v>
      </c>
      <c r="AU52" s="378"/>
    </row>
    <row r="53" spans="1:47" s="39" customFormat="1" ht="18.75" x14ac:dyDescent="0.3">
      <c r="A53" s="40">
        <v>10</v>
      </c>
      <c r="B53" s="41" t="s">
        <v>3199</v>
      </c>
      <c r="C53" s="42" t="s">
        <v>3200</v>
      </c>
      <c r="D53" s="42" t="s">
        <v>2907</v>
      </c>
      <c r="E53" s="730" t="s">
        <v>769</v>
      </c>
      <c r="F53" s="46" t="s">
        <v>815</v>
      </c>
      <c r="G53" s="782">
        <v>1306001</v>
      </c>
      <c r="H53" s="491">
        <v>44894</v>
      </c>
      <c r="I53" s="491">
        <f t="shared" si="3"/>
        <v>47086</v>
      </c>
      <c r="J53" s="219" t="s">
        <v>3220</v>
      </c>
      <c r="K53" s="219" t="s">
        <v>3221</v>
      </c>
      <c r="L53" s="209" t="s">
        <v>32</v>
      </c>
      <c r="M53" s="272" t="s">
        <v>1404</v>
      </c>
      <c r="N53" s="830"/>
      <c r="O53" s="741"/>
      <c r="P53" s="885"/>
      <c r="Q53" s="741"/>
      <c r="R53" s="828"/>
      <c r="S53" s="828"/>
      <c r="T53" s="828" t="s">
        <v>2162</v>
      </c>
      <c r="U53" s="828"/>
      <c r="V53" s="828"/>
      <c r="W53" s="828"/>
      <c r="X53" s="828"/>
      <c r="Y53" s="828"/>
      <c r="Z53" s="828"/>
      <c r="AA53" s="742"/>
      <c r="AB53" s="743"/>
      <c r="AC53" s="828"/>
      <c r="AD53" s="827"/>
      <c r="AE53" s="734"/>
      <c r="AF53" s="734"/>
      <c r="AG53" s="735"/>
      <c r="AH53" s="733"/>
      <c r="AI53" s="734"/>
      <c r="AJ53" s="734"/>
      <c r="AK53" s="734"/>
      <c r="AL53" s="734"/>
      <c r="AM53" s="735"/>
      <c r="AN53" s="733"/>
      <c r="AO53" s="735"/>
      <c r="AP53" s="733"/>
      <c r="AQ53" s="700" t="s">
        <v>1496</v>
      </c>
      <c r="AR53" s="182" t="s">
        <v>3203</v>
      </c>
      <c r="AS53" s="302" t="s">
        <v>1498</v>
      </c>
      <c r="AT53" s="68">
        <v>87882848529</v>
      </c>
      <c r="AU53" s="378"/>
    </row>
    <row r="54" spans="1:47" s="39" customFormat="1" ht="18.75" x14ac:dyDescent="0.3">
      <c r="A54" s="40">
        <v>11</v>
      </c>
      <c r="B54" s="41" t="s">
        <v>3199</v>
      </c>
      <c r="C54" s="42" t="s">
        <v>3200</v>
      </c>
      <c r="D54" s="42" t="s">
        <v>2907</v>
      </c>
      <c r="E54" s="730" t="s">
        <v>769</v>
      </c>
      <c r="F54" s="46" t="s">
        <v>815</v>
      </c>
      <c r="G54" s="782">
        <v>1306001</v>
      </c>
      <c r="H54" s="491">
        <v>44894</v>
      </c>
      <c r="I54" s="491">
        <f t="shared" si="3"/>
        <v>47086</v>
      </c>
      <c r="J54" s="219" t="s">
        <v>3222</v>
      </c>
      <c r="K54" s="219" t="s">
        <v>3223</v>
      </c>
      <c r="L54" s="209" t="s">
        <v>32</v>
      </c>
      <c r="M54" s="272" t="s">
        <v>1404</v>
      </c>
      <c r="N54" s="830"/>
      <c r="O54" s="741"/>
      <c r="P54" s="885"/>
      <c r="Q54" s="741"/>
      <c r="R54" s="828"/>
      <c r="S54" s="828"/>
      <c r="T54" s="828" t="s">
        <v>2162</v>
      </c>
      <c r="U54" s="828"/>
      <c r="V54" s="828"/>
      <c r="W54" s="828"/>
      <c r="X54" s="828"/>
      <c r="Y54" s="828"/>
      <c r="Z54" s="828"/>
      <c r="AA54" s="742"/>
      <c r="AB54" s="743"/>
      <c r="AC54" s="828"/>
      <c r="AD54" s="827"/>
      <c r="AE54" s="734"/>
      <c r="AF54" s="734"/>
      <c r="AG54" s="735"/>
      <c r="AH54" s="733"/>
      <c r="AI54" s="734"/>
      <c r="AJ54" s="734"/>
      <c r="AK54" s="734"/>
      <c r="AL54" s="734"/>
      <c r="AM54" s="735"/>
      <c r="AN54" s="733"/>
      <c r="AO54" s="735"/>
      <c r="AP54" s="733"/>
      <c r="AQ54" s="700" t="s">
        <v>1496</v>
      </c>
      <c r="AR54" s="182" t="s">
        <v>3203</v>
      </c>
      <c r="AS54" s="302" t="s">
        <v>1498</v>
      </c>
      <c r="AT54" s="68">
        <v>87882848529</v>
      </c>
      <c r="AU54" s="378"/>
    </row>
    <row r="55" spans="1:47" s="39" customFormat="1" ht="18.75" x14ac:dyDescent="0.3">
      <c r="A55" s="40">
        <v>12</v>
      </c>
      <c r="B55" s="41" t="s">
        <v>3199</v>
      </c>
      <c r="C55" s="42" t="s">
        <v>3200</v>
      </c>
      <c r="D55" s="42" t="s">
        <v>2907</v>
      </c>
      <c r="E55" s="730" t="s">
        <v>769</v>
      </c>
      <c r="F55" s="46" t="s">
        <v>815</v>
      </c>
      <c r="G55" s="782">
        <v>1306001</v>
      </c>
      <c r="H55" s="491">
        <v>44894</v>
      </c>
      <c r="I55" s="491">
        <f t="shared" si="3"/>
        <v>47086</v>
      </c>
      <c r="J55" s="219" t="s">
        <v>3224</v>
      </c>
      <c r="K55" s="219" t="s">
        <v>3225</v>
      </c>
      <c r="L55" s="209" t="s">
        <v>32</v>
      </c>
      <c r="M55" s="272" t="s">
        <v>1404</v>
      </c>
      <c r="N55" s="830"/>
      <c r="O55" s="741"/>
      <c r="P55" s="885"/>
      <c r="Q55" s="741"/>
      <c r="R55" s="828"/>
      <c r="S55" s="828"/>
      <c r="T55" s="828" t="s">
        <v>2162</v>
      </c>
      <c r="U55" s="828"/>
      <c r="V55" s="828"/>
      <c r="W55" s="828"/>
      <c r="X55" s="828"/>
      <c r="Y55" s="828"/>
      <c r="Z55" s="828"/>
      <c r="AA55" s="742"/>
      <c r="AB55" s="743"/>
      <c r="AC55" s="828"/>
      <c r="AD55" s="827"/>
      <c r="AE55" s="734"/>
      <c r="AF55" s="734"/>
      <c r="AG55" s="735"/>
      <c r="AH55" s="733"/>
      <c r="AI55" s="734"/>
      <c r="AJ55" s="734"/>
      <c r="AK55" s="734"/>
      <c r="AL55" s="734"/>
      <c r="AM55" s="735"/>
      <c r="AN55" s="733"/>
      <c r="AO55" s="735"/>
      <c r="AP55" s="733"/>
      <c r="AQ55" s="700" t="s">
        <v>1496</v>
      </c>
      <c r="AR55" s="182" t="s">
        <v>3203</v>
      </c>
      <c r="AS55" s="302" t="s">
        <v>1498</v>
      </c>
      <c r="AT55" s="68">
        <v>87882848529</v>
      </c>
      <c r="AU55" s="378"/>
    </row>
    <row r="56" spans="1:47" s="39" customFormat="1" ht="18.75" x14ac:dyDescent="0.3">
      <c r="A56" s="40">
        <v>13</v>
      </c>
      <c r="B56" s="41" t="s">
        <v>3199</v>
      </c>
      <c r="C56" s="42" t="s">
        <v>3200</v>
      </c>
      <c r="D56" s="42" t="s">
        <v>2907</v>
      </c>
      <c r="E56" s="730" t="s">
        <v>769</v>
      </c>
      <c r="F56" s="46" t="s">
        <v>815</v>
      </c>
      <c r="G56" s="782">
        <v>1306001</v>
      </c>
      <c r="H56" s="491">
        <v>44894</v>
      </c>
      <c r="I56" s="491">
        <f t="shared" si="3"/>
        <v>47086</v>
      </c>
      <c r="J56" s="219" t="s">
        <v>3226</v>
      </c>
      <c r="K56" s="219" t="s">
        <v>3227</v>
      </c>
      <c r="L56" s="209" t="s">
        <v>32</v>
      </c>
      <c r="M56" s="272" t="s">
        <v>1404</v>
      </c>
      <c r="N56" s="830"/>
      <c r="O56" s="741"/>
      <c r="P56" s="885"/>
      <c r="Q56" s="741"/>
      <c r="R56" s="828"/>
      <c r="S56" s="828"/>
      <c r="T56" s="828"/>
      <c r="U56" s="828" t="s">
        <v>2162</v>
      </c>
      <c r="V56" s="828"/>
      <c r="W56" s="828"/>
      <c r="X56" s="828"/>
      <c r="Y56" s="828"/>
      <c r="Z56" s="828"/>
      <c r="AA56" s="742"/>
      <c r="AB56" s="743"/>
      <c r="AC56" s="828"/>
      <c r="AD56" s="827"/>
      <c r="AE56" s="734"/>
      <c r="AF56" s="734"/>
      <c r="AG56" s="735"/>
      <c r="AH56" s="733"/>
      <c r="AI56" s="734"/>
      <c r="AJ56" s="734"/>
      <c r="AK56" s="734"/>
      <c r="AL56" s="734"/>
      <c r="AM56" s="735"/>
      <c r="AN56" s="733"/>
      <c r="AO56" s="735"/>
      <c r="AP56" s="733"/>
      <c r="AQ56" s="700" t="s">
        <v>1496</v>
      </c>
      <c r="AR56" s="182" t="s">
        <v>3203</v>
      </c>
      <c r="AS56" s="302" t="s">
        <v>1498</v>
      </c>
      <c r="AT56" s="68">
        <v>87882848529</v>
      </c>
      <c r="AU56" s="378"/>
    </row>
    <row r="57" spans="1:47" s="39" customFormat="1" ht="18.75" x14ac:dyDescent="0.3">
      <c r="A57" s="40">
        <v>14</v>
      </c>
      <c r="B57" s="41" t="s">
        <v>3199</v>
      </c>
      <c r="C57" s="42" t="s">
        <v>3200</v>
      </c>
      <c r="D57" s="42" t="s">
        <v>2907</v>
      </c>
      <c r="E57" s="730" t="s">
        <v>769</v>
      </c>
      <c r="F57" s="46" t="s">
        <v>815</v>
      </c>
      <c r="G57" s="782">
        <v>1306001</v>
      </c>
      <c r="H57" s="491">
        <v>44894</v>
      </c>
      <c r="I57" s="491">
        <f t="shared" si="3"/>
        <v>47086</v>
      </c>
      <c r="J57" s="219" t="s">
        <v>3228</v>
      </c>
      <c r="K57" s="219" t="s">
        <v>3229</v>
      </c>
      <c r="L57" s="209" t="s">
        <v>32</v>
      </c>
      <c r="M57" s="272" t="s">
        <v>1404</v>
      </c>
      <c r="N57" s="830"/>
      <c r="O57" s="741"/>
      <c r="P57" s="885"/>
      <c r="Q57" s="741"/>
      <c r="R57" s="828"/>
      <c r="S57" s="828"/>
      <c r="T57" s="828"/>
      <c r="U57" s="828" t="s">
        <v>2162</v>
      </c>
      <c r="V57" s="828"/>
      <c r="W57" s="828"/>
      <c r="X57" s="828"/>
      <c r="Y57" s="828"/>
      <c r="Z57" s="828"/>
      <c r="AA57" s="742"/>
      <c r="AB57" s="743"/>
      <c r="AC57" s="828"/>
      <c r="AD57" s="827"/>
      <c r="AE57" s="734"/>
      <c r="AF57" s="734"/>
      <c r="AG57" s="735"/>
      <c r="AH57" s="733"/>
      <c r="AI57" s="734"/>
      <c r="AJ57" s="734"/>
      <c r="AK57" s="734"/>
      <c r="AL57" s="734"/>
      <c r="AM57" s="735"/>
      <c r="AN57" s="733"/>
      <c r="AO57" s="735"/>
      <c r="AP57" s="733"/>
      <c r="AQ57" s="700" t="s">
        <v>1496</v>
      </c>
      <c r="AR57" s="182" t="s">
        <v>3203</v>
      </c>
      <c r="AS57" s="302" t="s">
        <v>1498</v>
      </c>
      <c r="AT57" s="68">
        <v>87882848529</v>
      </c>
      <c r="AU57" s="378"/>
    </row>
    <row r="58" spans="1:47" s="39" customFormat="1" ht="18.75" x14ac:dyDescent="0.3">
      <c r="A58" s="40">
        <v>15</v>
      </c>
      <c r="B58" s="41" t="s">
        <v>3199</v>
      </c>
      <c r="C58" s="42" t="s">
        <v>3200</v>
      </c>
      <c r="D58" s="42" t="s">
        <v>2907</v>
      </c>
      <c r="E58" s="730" t="s">
        <v>769</v>
      </c>
      <c r="F58" s="46" t="s">
        <v>815</v>
      </c>
      <c r="G58" s="782">
        <v>1306001</v>
      </c>
      <c r="H58" s="491">
        <v>44894</v>
      </c>
      <c r="I58" s="491">
        <f t="shared" si="3"/>
        <v>47086</v>
      </c>
      <c r="J58" s="219" t="s">
        <v>3230</v>
      </c>
      <c r="K58" s="219" t="s">
        <v>3231</v>
      </c>
      <c r="L58" s="209" t="s">
        <v>32</v>
      </c>
      <c r="M58" s="272" t="s">
        <v>1404</v>
      </c>
      <c r="N58" s="829"/>
      <c r="O58" s="733"/>
      <c r="P58" s="884"/>
      <c r="Q58" s="733"/>
      <c r="R58" s="827"/>
      <c r="S58" s="827"/>
      <c r="T58" s="827"/>
      <c r="U58" s="828" t="s">
        <v>2162</v>
      </c>
      <c r="V58" s="827"/>
      <c r="W58" s="827"/>
      <c r="X58" s="827"/>
      <c r="Y58" s="827"/>
      <c r="Z58" s="827"/>
      <c r="AA58" s="734"/>
      <c r="AB58" s="743"/>
      <c r="AC58" s="828"/>
      <c r="AD58" s="827"/>
      <c r="AE58" s="734"/>
      <c r="AF58" s="734"/>
      <c r="AG58" s="735"/>
      <c r="AH58" s="733"/>
      <c r="AI58" s="734"/>
      <c r="AJ58" s="734"/>
      <c r="AK58" s="734"/>
      <c r="AL58" s="734"/>
      <c r="AM58" s="735"/>
      <c r="AN58" s="733"/>
      <c r="AO58" s="735"/>
      <c r="AP58" s="733"/>
      <c r="AQ58" s="700" t="s">
        <v>1496</v>
      </c>
      <c r="AR58" s="182" t="s">
        <v>3203</v>
      </c>
      <c r="AS58" s="302" t="s">
        <v>1498</v>
      </c>
      <c r="AT58" s="68">
        <v>87882848529</v>
      </c>
      <c r="AU58" s="378"/>
    </row>
    <row r="59" spans="1:47" s="39" customFormat="1" ht="18.75" x14ac:dyDescent="0.3">
      <c r="A59" s="40">
        <v>16</v>
      </c>
      <c r="B59" s="41" t="s">
        <v>3199</v>
      </c>
      <c r="C59" s="42" t="s">
        <v>3200</v>
      </c>
      <c r="D59" s="42" t="s">
        <v>2907</v>
      </c>
      <c r="E59" s="730" t="s">
        <v>769</v>
      </c>
      <c r="F59" s="46" t="s">
        <v>815</v>
      </c>
      <c r="G59" s="782">
        <v>1306001</v>
      </c>
      <c r="H59" s="491">
        <v>44894</v>
      </c>
      <c r="I59" s="491">
        <f t="shared" si="3"/>
        <v>47086</v>
      </c>
      <c r="J59" s="219" t="s">
        <v>3232</v>
      </c>
      <c r="K59" s="219" t="s">
        <v>3233</v>
      </c>
      <c r="L59" s="209" t="s">
        <v>32</v>
      </c>
      <c r="M59" s="272" t="s">
        <v>1404</v>
      </c>
      <c r="N59" s="829"/>
      <c r="O59" s="733"/>
      <c r="P59" s="884"/>
      <c r="Q59" s="733"/>
      <c r="R59" s="827"/>
      <c r="S59" s="827"/>
      <c r="T59" s="827"/>
      <c r="U59" s="827"/>
      <c r="V59" s="828" t="s">
        <v>2162</v>
      </c>
      <c r="W59" s="827"/>
      <c r="X59" s="827"/>
      <c r="Y59" s="827"/>
      <c r="Z59" s="827"/>
      <c r="AA59" s="734"/>
      <c r="AB59" s="743"/>
      <c r="AC59" s="828"/>
      <c r="AD59" s="827"/>
      <c r="AE59" s="734"/>
      <c r="AF59" s="734"/>
      <c r="AG59" s="735"/>
      <c r="AH59" s="733"/>
      <c r="AI59" s="734"/>
      <c r="AJ59" s="734"/>
      <c r="AK59" s="734"/>
      <c r="AL59" s="734"/>
      <c r="AM59" s="735"/>
      <c r="AN59" s="733"/>
      <c r="AO59" s="735"/>
      <c r="AP59" s="733"/>
      <c r="AQ59" s="700" t="s">
        <v>1496</v>
      </c>
      <c r="AR59" s="182" t="s">
        <v>3203</v>
      </c>
      <c r="AS59" s="302" t="s">
        <v>1498</v>
      </c>
      <c r="AT59" s="68">
        <v>87882848529</v>
      </c>
      <c r="AU59" s="378"/>
    </row>
    <row r="60" spans="1:47" s="39" customFormat="1" ht="18.75" x14ac:dyDescent="0.3">
      <c r="A60" s="40">
        <v>17</v>
      </c>
      <c r="B60" s="41" t="s">
        <v>3199</v>
      </c>
      <c r="C60" s="42" t="s">
        <v>3200</v>
      </c>
      <c r="D60" s="42" t="s">
        <v>2907</v>
      </c>
      <c r="E60" s="730" t="s">
        <v>769</v>
      </c>
      <c r="F60" s="46" t="s">
        <v>815</v>
      </c>
      <c r="G60" s="782">
        <v>1306001</v>
      </c>
      <c r="H60" s="491">
        <v>44894</v>
      </c>
      <c r="I60" s="491">
        <f t="shared" si="3"/>
        <v>47086</v>
      </c>
      <c r="J60" s="219" t="s">
        <v>3234</v>
      </c>
      <c r="K60" s="219" t="s">
        <v>3235</v>
      </c>
      <c r="L60" s="209" t="s">
        <v>32</v>
      </c>
      <c r="M60" s="272" t="s">
        <v>1404</v>
      </c>
      <c r="N60" s="829"/>
      <c r="O60" s="733"/>
      <c r="P60" s="884"/>
      <c r="Q60" s="733"/>
      <c r="R60" s="827"/>
      <c r="S60" s="827"/>
      <c r="T60" s="827"/>
      <c r="U60" s="827"/>
      <c r="V60" s="828" t="s">
        <v>2162</v>
      </c>
      <c r="W60" s="827"/>
      <c r="X60" s="827"/>
      <c r="Y60" s="827"/>
      <c r="Z60" s="827"/>
      <c r="AA60" s="734"/>
      <c r="AB60" s="743"/>
      <c r="AC60" s="828"/>
      <c r="AD60" s="827"/>
      <c r="AE60" s="734"/>
      <c r="AF60" s="734"/>
      <c r="AG60" s="735"/>
      <c r="AH60" s="733"/>
      <c r="AI60" s="734"/>
      <c r="AJ60" s="734"/>
      <c r="AK60" s="734"/>
      <c r="AL60" s="734"/>
      <c r="AM60" s="735"/>
      <c r="AN60" s="733"/>
      <c r="AO60" s="735"/>
      <c r="AP60" s="733"/>
      <c r="AQ60" s="700" t="s">
        <v>1496</v>
      </c>
      <c r="AR60" s="182" t="s">
        <v>3203</v>
      </c>
      <c r="AS60" s="302" t="s">
        <v>1498</v>
      </c>
      <c r="AT60" s="68">
        <v>87882848529</v>
      </c>
      <c r="AU60" s="378"/>
    </row>
    <row r="61" spans="1:47" s="39" customFormat="1" ht="18.75" x14ac:dyDescent="0.3">
      <c r="A61" s="40">
        <v>18</v>
      </c>
      <c r="B61" s="41" t="s">
        <v>3199</v>
      </c>
      <c r="C61" s="42" t="s">
        <v>3200</v>
      </c>
      <c r="D61" s="42" t="s">
        <v>2907</v>
      </c>
      <c r="E61" s="730" t="s">
        <v>769</v>
      </c>
      <c r="F61" s="46" t="s">
        <v>815</v>
      </c>
      <c r="G61" s="782">
        <v>1306001</v>
      </c>
      <c r="H61" s="491">
        <v>44894</v>
      </c>
      <c r="I61" s="491">
        <f t="shared" si="3"/>
        <v>47086</v>
      </c>
      <c r="J61" s="219" t="s">
        <v>3236</v>
      </c>
      <c r="K61" s="219" t="s">
        <v>3237</v>
      </c>
      <c r="L61" s="209" t="s">
        <v>32</v>
      </c>
      <c r="M61" s="272" t="s">
        <v>1404</v>
      </c>
      <c r="N61" s="829"/>
      <c r="O61" s="733"/>
      <c r="P61" s="884"/>
      <c r="Q61" s="733"/>
      <c r="R61" s="827"/>
      <c r="S61" s="827"/>
      <c r="T61" s="827"/>
      <c r="U61" s="827"/>
      <c r="V61" s="828" t="s">
        <v>2162</v>
      </c>
      <c r="W61" s="827"/>
      <c r="X61" s="827"/>
      <c r="Y61" s="827"/>
      <c r="Z61" s="827"/>
      <c r="AA61" s="734"/>
      <c r="AB61" s="743"/>
      <c r="AC61" s="828"/>
      <c r="AD61" s="827"/>
      <c r="AE61" s="734"/>
      <c r="AF61" s="734"/>
      <c r="AG61" s="735"/>
      <c r="AH61" s="733"/>
      <c r="AI61" s="734"/>
      <c r="AJ61" s="734"/>
      <c r="AK61" s="734"/>
      <c r="AL61" s="734"/>
      <c r="AM61" s="735"/>
      <c r="AN61" s="733"/>
      <c r="AO61" s="735"/>
      <c r="AP61" s="733"/>
      <c r="AQ61" s="700" t="s">
        <v>1496</v>
      </c>
      <c r="AR61" s="182" t="s">
        <v>3203</v>
      </c>
      <c r="AS61" s="302" t="s">
        <v>1498</v>
      </c>
      <c r="AT61" s="68">
        <v>87882848529</v>
      </c>
      <c r="AU61" s="378"/>
    </row>
    <row r="62" spans="1:47" s="39" customFormat="1" ht="18.75" x14ac:dyDescent="0.3">
      <c r="A62" s="40">
        <v>19</v>
      </c>
      <c r="B62" s="41" t="s">
        <v>3199</v>
      </c>
      <c r="C62" s="42" t="s">
        <v>3200</v>
      </c>
      <c r="D62" s="42" t="s">
        <v>2907</v>
      </c>
      <c r="E62" s="730" t="s">
        <v>769</v>
      </c>
      <c r="F62" s="46" t="s">
        <v>815</v>
      </c>
      <c r="G62" s="782">
        <v>1306001</v>
      </c>
      <c r="H62" s="491">
        <v>44894</v>
      </c>
      <c r="I62" s="491">
        <f t="shared" si="3"/>
        <v>47086</v>
      </c>
      <c r="J62" s="219" t="s">
        <v>3238</v>
      </c>
      <c r="K62" s="219" t="s">
        <v>3239</v>
      </c>
      <c r="L62" s="209" t="s">
        <v>32</v>
      </c>
      <c r="M62" s="272" t="s">
        <v>1404</v>
      </c>
      <c r="N62" s="829"/>
      <c r="O62" s="733"/>
      <c r="P62" s="884"/>
      <c r="Q62" s="733"/>
      <c r="R62" s="827"/>
      <c r="S62" s="827"/>
      <c r="T62" s="827"/>
      <c r="U62" s="827"/>
      <c r="V62" s="827"/>
      <c r="W62" s="828" t="s">
        <v>2162</v>
      </c>
      <c r="X62" s="827"/>
      <c r="Y62" s="827"/>
      <c r="Z62" s="827"/>
      <c r="AA62" s="734"/>
      <c r="AB62" s="743"/>
      <c r="AC62" s="828"/>
      <c r="AD62" s="827"/>
      <c r="AE62" s="734"/>
      <c r="AF62" s="734"/>
      <c r="AG62" s="735"/>
      <c r="AH62" s="733"/>
      <c r="AI62" s="734"/>
      <c r="AJ62" s="734"/>
      <c r="AK62" s="734"/>
      <c r="AL62" s="734"/>
      <c r="AM62" s="735"/>
      <c r="AN62" s="733"/>
      <c r="AO62" s="735"/>
      <c r="AP62" s="733"/>
      <c r="AQ62" s="700" t="s">
        <v>1496</v>
      </c>
      <c r="AR62" s="182" t="s">
        <v>3203</v>
      </c>
      <c r="AS62" s="302" t="s">
        <v>1498</v>
      </c>
      <c r="AT62" s="68">
        <v>87882848529</v>
      </c>
      <c r="AU62" s="378"/>
    </row>
    <row r="63" spans="1:47" s="39" customFormat="1" ht="18.75" x14ac:dyDescent="0.3">
      <c r="A63" s="40">
        <v>20</v>
      </c>
      <c r="B63" s="41" t="s">
        <v>3199</v>
      </c>
      <c r="C63" s="42" t="s">
        <v>3200</v>
      </c>
      <c r="D63" s="42" t="s">
        <v>2907</v>
      </c>
      <c r="E63" s="730" t="s">
        <v>769</v>
      </c>
      <c r="F63" s="46" t="s">
        <v>815</v>
      </c>
      <c r="G63" s="782">
        <v>1306001</v>
      </c>
      <c r="H63" s="491">
        <v>44894</v>
      </c>
      <c r="I63" s="491">
        <f t="shared" si="3"/>
        <v>47086</v>
      </c>
      <c r="J63" s="219" t="s">
        <v>3240</v>
      </c>
      <c r="K63" s="219" t="s">
        <v>3241</v>
      </c>
      <c r="L63" s="209" t="s">
        <v>32</v>
      </c>
      <c r="M63" s="272" t="s">
        <v>1404</v>
      </c>
      <c r="N63" s="829"/>
      <c r="O63" s="733"/>
      <c r="P63" s="884"/>
      <c r="Q63" s="733"/>
      <c r="R63" s="827"/>
      <c r="S63" s="827"/>
      <c r="T63" s="827"/>
      <c r="U63" s="827"/>
      <c r="V63" s="827"/>
      <c r="W63" s="828" t="s">
        <v>2162</v>
      </c>
      <c r="X63" s="827"/>
      <c r="Y63" s="827"/>
      <c r="Z63" s="827"/>
      <c r="AA63" s="734"/>
      <c r="AB63" s="743"/>
      <c r="AC63" s="828"/>
      <c r="AD63" s="827"/>
      <c r="AE63" s="734"/>
      <c r="AF63" s="734"/>
      <c r="AG63" s="735"/>
      <c r="AH63" s="733"/>
      <c r="AI63" s="734"/>
      <c r="AJ63" s="734"/>
      <c r="AK63" s="734"/>
      <c r="AL63" s="734"/>
      <c r="AM63" s="735"/>
      <c r="AN63" s="733"/>
      <c r="AO63" s="735"/>
      <c r="AP63" s="733"/>
      <c r="AQ63" s="700" t="s">
        <v>1496</v>
      </c>
      <c r="AR63" s="182" t="s">
        <v>3203</v>
      </c>
      <c r="AS63" s="302" t="s">
        <v>1498</v>
      </c>
      <c r="AT63" s="68">
        <v>87882848529</v>
      </c>
      <c r="AU63" s="378"/>
    </row>
    <row r="64" spans="1:47" s="39" customFormat="1" ht="18.75" x14ac:dyDescent="0.3">
      <c r="A64" s="40">
        <v>21</v>
      </c>
      <c r="B64" s="41" t="s">
        <v>3199</v>
      </c>
      <c r="C64" s="42" t="s">
        <v>3200</v>
      </c>
      <c r="D64" s="42" t="s">
        <v>2907</v>
      </c>
      <c r="E64" s="730" t="s">
        <v>769</v>
      </c>
      <c r="F64" s="46" t="s">
        <v>815</v>
      </c>
      <c r="G64" s="782">
        <v>1306001</v>
      </c>
      <c r="H64" s="491">
        <v>44894</v>
      </c>
      <c r="I64" s="491">
        <f t="shared" si="3"/>
        <v>47086</v>
      </c>
      <c r="J64" s="219" t="s">
        <v>3242</v>
      </c>
      <c r="K64" s="219" t="s">
        <v>3243</v>
      </c>
      <c r="L64" s="209" t="s">
        <v>32</v>
      </c>
      <c r="M64" s="272" t="s">
        <v>1404</v>
      </c>
      <c r="N64" s="829"/>
      <c r="O64" s="733"/>
      <c r="P64" s="884"/>
      <c r="Q64" s="733"/>
      <c r="R64" s="827"/>
      <c r="S64" s="827"/>
      <c r="T64" s="827"/>
      <c r="U64" s="827"/>
      <c r="V64" s="827"/>
      <c r="W64" s="828" t="s">
        <v>2162</v>
      </c>
      <c r="X64" s="827"/>
      <c r="Y64" s="827"/>
      <c r="Z64" s="827"/>
      <c r="AA64" s="734"/>
      <c r="AB64" s="743"/>
      <c r="AC64" s="828"/>
      <c r="AD64" s="827"/>
      <c r="AE64" s="734"/>
      <c r="AF64" s="734"/>
      <c r="AG64" s="735"/>
      <c r="AH64" s="733"/>
      <c r="AI64" s="734"/>
      <c r="AJ64" s="734"/>
      <c r="AK64" s="734"/>
      <c r="AL64" s="734"/>
      <c r="AM64" s="735"/>
      <c r="AN64" s="733"/>
      <c r="AO64" s="735"/>
      <c r="AP64" s="733"/>
      <c r="AQ64" s="700" t="s">
        <v>1496</v>
      </c>
      <c r="AR64" s="182" t="s">
        <v>3203</v>
      </c>
      <c r="AS64" s="302" t="s">
        <v>1498</v>
      </c>
      <c r="AT64" s="68">
        <v>87882848529</v>
      </c>
      <c r="AU64" s="378"/>
    </row>
    <row r="65" spans="1:47" s="39" customFormat="1" ht="18.75" x14ac:dyDescent="0.3">
      <c r="A65" s="40">
        <v>22</v>
      </c>
      <c r="B65" s="41" t="s">
        <v>3199</v>
      </c>
      <c r="C65" s="42" t="s">
        <v>3200</v>
      </c>
      <c r="D65" s="42" t="s">
        <v>2907</v>
      </c>
      <c r="E65" s="730" t="s">
        <v>769</v>
      </c>
      <c r="F65" s="46" t="s">
        <v>815</v>
      </c>
      <c r="G65" s="782">
        <v>1306001</v>
      </c>
      <c r="H65" s="491">
        <v>44894</v>
      </c>
      <c r="I65" s="491">
        <f t="shared" si="3"/>
        <v>47086</v>
      </c>
      <c r="J65" s="219" t="s">
        <v>3244</v>
      </c>
      <c r="K65" s="219" t="s">
        <v>3245</v>
      </c>
      <c r="L65" s="209" t="s">
        <v>32</v>
      </c>
      <c r="M65" s="272" t="s">
        <v>1404</v>
      </c>
      <c r="N65" s="829"/>
      <c r="O65" s="733"/>
      <c r="P65" s="884"/>
      <c r="Q65" s="733"/>
      <c r="R65" s="827"/>
      <c r="S65" s="827"/>
      <c r="T65" s="827"/>
      <c r="U65" s="827"/>
      <c r="V65" s="827"/>
      <c r="W65" s="827"/>
      <c r="X65" s="828" t="s">
        <v>2162</v>
      </c>
      <c r="Y65" s="827"/>
      <c r="Z65" s="827"/>
      <c r="AA65" s="734"/>
      <c r="AB65" s="743"/>
      <c r="AC65" s="828"/>
      <c r="AD65" s="827"/>
      <c r="AE65" s="734"/>
      <c r="AF65" s="734"/>
      <c r="AG65" s="735"/>
      <c r="AH65" s="733"/>
      <c r="AI65" s="734"/>
      <c r="AJ65" s="734"/>
      <c r="AK65" s="734"/>
      <c r="AL65" s="734"/>
      <c r="AM65" s="735"/>
      <c r="AN65" s="733"/>
      <c r="AO65" s="735"/>
      <c r="AP65" s="733"/>
      <c r="AQ65" s="700" t="s">
        <v>1496</v>
      </c>
      <c r="AR65" s="182" t="s">
        <v>3203</v>
      </c>
      <c r="AS65" s="302" t="s">
        <v>1498</v>
      </c>
      <c r="AT65" s="68">
        <v>87882848529</v>
      </c>
      <c r="AU65" s="378"/>
    </row>
    <row r="66" spans="1:47" s="39" customFormat="1" ht="18.75" x14ac:dyDescent="0.3">
      <c r="A66" s="40">
        <v>23</v>
      </c>
      <c r="B66" s="41" t="s">
        <v>3199</v>
      </c>
      <c r="C66" s="42" t="s">
        <v>3200</v>
      </c>
      <c r="D66" s="42" t="s">
        <v>2907</v>
      </c>
      <c r="E66" s="730" t="s">
        <v>769</v>
      </c>
      <c r="F66" s="46" t="s">
        <v>815</v>
      </c>
      <c r="G66" s="782">
        <v>1306001</v>
      </c>
      <c r="H66" s="491">
        <v>44894</v>
      </c>
      <c r="I66" s="491">
        <f t="shared" si="3"/>
        <v>47086</v>
      </c>
      <c r="J66" s="219" t="s">
        <v>3246</v>
      </c>
      <c r="K66" s="219" t="s">
        <v>3247</v>
      </c>
      <c r="L66" s="209" t="s">
        <v>32</v>
      </c>
      <c r="M66" s="272" t="s">
        <v>1404</v>
      </c>
      <c r="N66" s="829"/>
      <c r="O66" s="733"/>
      <c r="P66" s="884"/>
      <c r="Q66" s="733"/>
      <c r="R66" s="827"/>
      <c r="S66" s="827"/>
      <c r="T66" s="827"/>
      <c r="U66" s="827"/>
      <c r="V66" s="827"/>
      <c r="W66" s="827"/>
      <c r="X66" s="828" t="s">
        <v>2162</v>
      </c>
      <c r="Y66" s="827"/>
      <c r="Z66" s="827"/>
      <c r="AA66" s="734"/>
      <c r="AB66" s="743"/>
      <c r="AC66" s="828"/>
      <c r="AD66" s="827"/>
      <c r="AE66" s="734"/>
      <c r="AF66" s="734"/>
      <c r="AG66" s="735"/>
      <c r="AH66" s="733"/>
      <c r="AI66" s="734"/>
      <c r="AJ66" s="734"/>
      <c r="AK66" s="734"/>
      <c r="AL66" s="734"/>
      <c r="AM66" s="735"/>
      <c r="AN66" s="733"/>
      <c r="AO66" s="735"/>
      <c r="AP66" s="733"/>
      <c r="AQ66" s="700" t="s">
        <v>1496</v>
      </c>
      <c r="AR66" s="182" t="s">
        <v>3203</v>
      </c>
      <c r="AS66" s="302" t="s">
        <v>1498</v>
      </c>
      <c r="AT66" s="68">
        <v>87882848529</v>
      </c>
      <c r="AU66" s="378"/>
    </row>
    <row r="67" spans="1:47" s="39" customFormat="1" ht="18.75" x14ac:dyDescent="0.3">
      <c r="A67" s="40">
        <v>24</v>
      </c>
      <c r="B67" s="41" t="s">
        <v>3199</v>
      </c>
      <c r="C67" s="42" t="s">
        <v>3200</v>
      </c>
      <c r="D67" s="42" t="s">
        <v>2907</v>
      </c>
      <c r="E67" s="730" t="s">
        <v>769</v>
      </c>
      <c r="F67" s="46" t="s">
        <v>815</v>
      </c>
      <c r="G67" s="782">
        <v>1306001</v>
      </c>
      <c r="H67" s="491">
        <v>44894</v>
      </c>
      <c r="I67" s="491">
        <f t="shared" si="3"/>
        <v>47086</v>
      </c>
      <c r="J67" s="219" t="s">
        <v>3248</v>
      </c>
      <c r="K67" s="219" t="s">
        <v>3249</v>
      </c>
      <c r="L67" s="209" t="s">
        <v>32</v>
      </c>
      <c r="M67" s="272" t="s">
        <v>1404</v>
      </c>
      <c r="N67" s="829"/>
      <c r="O67" s="733"/>
      <c r="P67" s="884"/>
      <c r="Q67" s="733"/>
      <c r="R67" s="827"/>
      <c r="S67" s="827"/>
      <c r="T67" s="827"/>
      <c r="U67" s="827"/>
      <c r="V67" s="827"/>
      <c r="W67" s="827"/>
      <c r="X67" s="828" t="s">
        <v>2162</v>
      </c>
      <c r="Y67" s="827"/>
      <c r="Z67" s="827"/>
      <c r="AA67" s="734"/>
      <c r="AB67" s="743"/>
      <c r="AC67" s="828"/>
      <c r="AD67" s="827"/>
      <c r="AE67" s="734"/>
      <c r="AF67" s="734"/>
      <c r="AG67" s="735"/>
      <c r="AH67" s="733"/>
      <c r="AI67" s="734"/>
      <c r="AJ67" s="734"/>
      <c r="AK67" s="734"/>
      <c r="AL67" s="734"/>
      <c r="AM67" s="735"/>
      <c r="AN67" s="733"/>
      <c r="AO67" s="735"/>
      <c r="AP67" s="733"/>
      <c r="AQ67" s="700" t="s">
        <v>1496</v>
      </c>
      <c r="AR67" s="182" t="s">
        <v>3203</v>
      </c>
      <c r="AS67" s="302" t="s">
        <v>1498</v>
      </c>
      <c r="AT67" s="68">
        <v>87882848529</v>
      </c>
      <c r="AU67" s="378"/>
    </row>
    <row r="68" spans="1:47" s="39" customFormat="1" ht="18.75" x14ac:dyDescent="0.3">
      <c r="A68" s="40">
        <v>25</v>
      </c>
      <c r="B68" s="41" t="s">
        <v>3199</v>
      </c>
      <c r="C68" s="42" t="s">
        <v>3200</v>
      </c>
      <c r="D68" s="42" t="s">
        <v>2907</v>
      </c>
      <c r="E68" s="730" t="s">
        <v>769</v>
      </c>
      <c r="F68" s="46" t="s">
        <v>815</v>
      </c>
      <c r="G68" s="782">
        <v>1306001</v>
      </c>
      <c r="H68" s="491">
        <v>44894</v>
      </c>
      <c r="I68" s="491">
        <f t="shared" si="3"/>
        <v>47086</v>
      </c>
      <c r="J68" s="219" t="s">
        <v>3250</v>
      </c>
      <c r="K68" s="219" t="s">
        <v>3251</v>
      </c>
      <c r="L68" s="209" t="s">
        <v>32</v>
      </c>
      <c r="M68" s="272" t="s">
        <v>1404</v>
      </c>
      <c r="N68" s="829"/>
      <c r="O68" s="733"/>
      <c r="P68" s="884"/>
      <c r="Q68" s="733"/>
      <c r="R68" s="827"/>
      <c r="S68" s="827"/>
      <c r="T68" s="827"/>
      <c r="U68" s="827"/>
      <c r="V68" s="827"/>
      <c r="W68" s="827"/>
      <c r="X68" s="827"/>
      <c r="Y68" s="828" t="s">
        <v>2162</v>
      </c>
      <c r="Z68" s="827"/>
      <c r="AA68" s="734"/>
      <c r="AB68" s="743"/>
      <c r="AC68" s="828"/>
      <c r="AD68" s="827"/>
      <c r="AE68" s="734"/>
      <c r="AF68" s="734"/>
      <c r="AG68" s="735"/>
      <c r="AH68" s="733"/>
      <c r="AI68" s="734"/>
      <c r="AJ68" s="734"/>
      <c r="AK68" s="734"/>
      <c r="AL68" s="734"/>
      <c r="AM68" s="735"/>
      <c r="AN68" s="733"/>
      <c r="AO68" s="735"/>
      <c r="AP68" s="733"/>
      <c r="AQ68" s="700" t="s">
        <v>1496</v>
      </c>
      <c r="AR68" s="182" t="s">
        <v>3203</v>
      </c>
      <c r="AS68" s="302" t="s">
        <v>1498</v>
      </c>
      <c r="AT68" s="68">
        <v>87882848529</v>
      </c>
      <c r="AU68" s="378"/>
    </row>
    <row r="69" spans="1:47" s="39" customFormat="1" ht="18.75" x14ac:dyDescent="0.3">
      <c r="A69" s="40">
        <v>26</v>
      </c>
      <c r="B69" s="41" t="s">
        <v>3199</v>
      </c>
      <c r="C69" s="42" t="s">
        <v>3200</v>
      </c>
      <c r="D69" s="42" t="s">
        <v>2907</v>
      </c>
      <c r="E69" s="730" t="s">
        <v>769</v>
      </c>
      <c r="F69" s="46" t="s">
        <v>815</v>
      </c>
      <c r="G69" s="782">
        <v>1306001</v>
      </c>
      <c r="H69" s="491">
        <v>44894</v>
      </c>
      <c r="I69" s="491">
        <f t="shared" si="3"/>
        <v>47086</v>
      </c>
      <c r="J69" s="219" t="s">
        <v>3252</v>
      </c>
      <c r="K69" s="219" t="s">
        <v>3253</v>
      </c>
      <c r="L69" s="209" t="s">
        <v>32</v>
      </c>
      <c r="M69" s="272" t="s">
        <v>1404</v>
      </c>
      <c r="N69" s="829"/>
      <c r="O69" s="733"/>
      <c r="P69" s="884"/>
      <c r="Q69" s="733"/>
      <c r="R69" s="827"/>
      <c r="S69" s="827"/>
      <c r="T69" s="827"/>
      <c r="U69" s="827"/>
      <c r="V69" s="827"/>
      <c r="W69" s="827"/>
      <c r="X69" s="827"/>
      <c r="Y69" s="828" t="s">
        <v>2162</v>
      </c>
      <c r="Z69" s="827"/>
      <c r="AA69" s="734"/>
      <c r="AB69" s="743"/>
      <c r="AC69" s="828"/>
      <c r="AD69" s="827"/>
      <c r="AE69" s="734"/>
      <c r="AF69" s="734"/>
      <c r="AG69" s="735"/>
      <c r="AH69" s="733"/>
      <c r="AI69" s="734"/>
      <c r="AJ69" s="734"/>
      <c r="AK69" s="734"/>
      <c r="AL69" s="734"/>
      <c r="AM69" s="735"/>
      <c r="AN69" s="733"/>
      <c r="AO69" s="735"/>
      <c r="AP69" s="733"/>
      <c r="AQ69" s="700" t="s">
        <v>1496</v>
      </c>
      <c r="AR69" s="182" t="s">
        <v>3203</v>
      </c>
      <c r="AS69" s="302" t="s">
        <v>1498</v>
      </c>
      <c r="AT69" s="68">
        <v>87882848529</v>
      </c>
      <c r="AU69" s="378"/>
    </row>
    <row r="70" spans="1:47" s="39" customFormat="1" ht="18.75" x14ac:dyDescent="0.3">
      <c r="A70" s="40">
        <v>27</v>
      </c>
      <c r="B70" s="41" t="s">
        <v>3199</v>
      </c>
      <c r="C70" s="42" t="s">
        <v>3200</v>
      </c>
      <c r="D70" s="42" t="s">
        <v>2907</v>
      </c>
      <c r="E70" s="730" t="s">
        <v>769</v>
      </c>
      <c r="F70" s="46" t="s">
        <v>815</v>
      </c>
      <c r="G70" s="782">
        <v>1306001</v>
      </c>
      <c r="H70" s="491">
        <v>44894</v>
      </c>
      <c r="I70" s="491">
        <f t="shared" si="3"/>
        <v>47086</v>
      </c>
      <c r="J70" s="219" t="s">
        <v>3254</v>
      </c>
      <c r="K70" s="219" t="s">
        <v>3255</v>
      </c>
      <c r="L70" s="209" t="s">
        <v>32</v>
      </c>
      <c r="M70" s="272" t="s">
        <v>1404</v>
      </c>
      <c r="N70" s="829"/>
      <c r="O70" s="733"/>
      <c r="P70" s="884"/>
      <c r="Q70" s="733"/>
      <c r="R70" s="827"/>
      <c r="S70" s="827"/>
      <c r="T70" s="827"/>
      <c r="U70" s="827"/>
      <c r="V70" s="827"/>
      <c r="W70" s="827"/>
      <c r="X70" s="827"/>
      <c r="Y70" s="828" t="s">
        <v>2162</v>
      </c>
      <c r="Z70" s="827"/>
      <c r="AA70" s="734"/>
      <c r="AB70" s="743"/>
      <c r="AC70" s="828"/>
      <c r="AD70" s="827"/>
      <c r="AE70" s="734"/>
      <c r="AF70" s="734"/>
      <c r="AG70" s="735"/>
      <c r="AH70" s="733"/>
      <c r="AI70" s="734"/>
      <c r="AJ70" s="734"/>
      <c r="AK70" s="734"/>
      <c r="AL70" s="734"/>
      <c r="AM70" s="735"/>
      <c r="AN70" s="733"/>
      <c r="AO70" s="735"/>
      <c r="AP70" s="733"/>
      <c r="AQ70" s="700" t="s">
        <v>1496</v>
      </c>
      <c r="AR70" s="182" t="s">
        <v>3203</v>
      </c>
      <c r="AS70" s="302" t="s">
        <v>1498</v>
      </c>
      <c r="AT70" s="68">
        <v>87882848529</v>
      </c>
      <c r="AU70" s="378"/>
    </row>
    <row r="71" spans="1:47" s="39" customFormat="1" ht="18.75" x14ac:dyDescent="0.3">
      <c r="A71" s="40">
        <v>28</v>
      </c>
      <c r="B71" s="41" t="s">
        <v>3199</v>
      </c>
      <c r="C71" s="42" t="s">
        <v>3200</v>
      </c>
      <c r="D71" s="42" t="s">
        <v>2907</v>
      </c>
      <c r="E71" s="730" t="s">
        <v>769</v>
      </c>
      <c r="F71" s="46" t="s">
        <v>815</v>
      </c>
      <c r="G71" s="782">
        <v>1306001</v>
      </c>
      <c r="H71" s="491">
        <v>44894</v>
      </c>
      <c r="I71" s="491">
        <f t="shared" si="3"/>
        <v>47086</v>
      </c>
      <c r="J71" s="219" t="s">
        <v>3256</v>
      </c>
      <c r="K71" s="219" t="s">
        <v>3257</v>
      </c>
      <c r="L71" s="209" t="s">
        <v>32</v>
      </c>
      <c r="M71" s="272" t="s">
        <v>1404</v>
      </c>
      <c r="N71" s="829"/>
      <c r="O71" s="733"/>
      <c r="P71" s="884"/>
      <c r="Q71" s="733"/>
      <c r="R71" s="827"/>
      <c r="S71" s="827"/>
      <c r="T71" s="827"/>
      <c r="U71" s="827"/>
      <c r="V71" s="827"/>
      <c r="W71" s="827"/>
      <c r="X71" s="827"/>
      <c r="Y71" s="827"/>
      <c r="Z71" s="828" t="s">
        <v>2162</v>
      </c>
      <c r="AA71" s="734"/>
      <c r="AB71" s="743"/>
      <c r="AC71" s="828"/>
      <c r="AD71" s="827"/>
      <c r="AE71" s="734"/>
      <c r="AF71" s="734"/>
      <c r="AG71" s="735"/>
      <c r="AH71" s="733"/>
      <c r="AI71" s="734"/>
      <c r="AJ71" s="734"/>
      <c r="AK71" s="734"/>
      <c r="AL71" s="734"/>
      <c r="AM71" s="735"/>
      <c r="AN71" s="733"/>
      <c r="AO71" s="735"/>
      <c r="AP71" s="733"/>
      <c r="AQ71" s="700" t="s">
        <v>1496</v>
      </c>
      <c r="AR71" s="182" t="s">
        <v>3203</v>
      </c>
      <c r="AS71" s="302" t="s">
        <v>1498</v>
      </c>
      <c r="AT71" s="68">
        <v>87882848529</v>
      </c>
      <c r="AU71" s="378"/>
    </row>
    <row r="72" spans="1:47" s="39" customFormat="1" ht="18.75" x14ac:dyDescent="0.3">
      <c r="A72" s="40">
        <v>29</v>
      </c>
      <c r="B72" s="41" t="s">
        <v>3199</v>
      </c>
      <c r="C72" s="42" t="s">
        <v>3200</v>
      </c>
      <c r="D72" s="42" t="s">
        <v>2907</v>
      </c>
      <c r="E72" s="730" t="s">
        <v>769</v>
      </c>
      <c r="F72" s="46" t="s">
        <v>815</v>
      </c>
      <c r="G72" s="782">
        <v>1306001</v>
      </c>
      <c r="H72" s="491">
        <v>44894</v>
      </c>
      <c r="I72" s="491">
        <f t="shared" si="3"/>
        <v>47086</v>
      </c>
      <c r="J72" s="219" t="s">
        <v>3258</v>
      </c>
      <c r="K72" s="219" t="s">
        <v>3259</v>
      </c>
      <c r="L72" s="209" t="s">
        <v>32</v>
      </c>
      <c r="M72" s="272" t="s">
        <v>1404</v>
      </c>
      <c r="N72" s="829"/>
      <c r="O72" s="733"/>
      <c r="P72" s="884"/>
      <c r="Q72" s="733"/>
      <c r="R72" s="827"/>
      <c r="S72" s="827"/>
      <c r="T72" s="827"/>
      <c r="U72" s="827"/>
      <c r="V72" s="827"/>
      <c r="W72" s="827"/>
      <c r="X72" s="827"/>
      <c r="Y72" s="827"/>
      <c r="Z72" s="828" t="s">
        <v>2162</v>
      </c>
      <c r="AA72" s="734"/>
      <c r="AB72" s="743"/>
      <c r="AC72" s="828"/>
      <c r="AD72" s="827"/>
      <c r="AE72" s="734"/>
      <c r="AF72" s="734"/>
      <c r="AG72" s="735"/>
      <c r="AH72" s="733"/>
      <c r="AI72" s="734"/>
      <c r="AJ72" s="734"/>
      <c r="AK72" s="734"/>
      <c r="AL72" s="734"/>
      <c r="AM72" s="735"/>
      <c r="AN72" s="733"/>
      <c r="AO72" s="735"/>
      <c r="AP72" s="733"/>
      <c r="AQ72" s="700" t="s">
        <v>1496</v>
      </c>
      <c r="AR72" s="182" t="s">
        <v>3203</v>
      </c>
      <c r="AS72" s="302" t="s">
        <v>1498</v>
      </c>
      <c r="AT72" s="68">
        <v>87882848529</v>
      </c>
      <c r="AU72" s="378"/>
    </row>
    <row r="73" spans="1:47" s="39" customFormat="1" ht="18.75" x14ac:dyDescent="0.3">
      <c r="A73" s="40">
        <v>30</v>
      </c>
      <c r="B73" s="41" t="s">
        <v>3199</v>
      </c>
      <c r="C73" s="42" t="s">
        <v>3200</v>
      </c>
      <c r="D73" s="42" t="s">
        <v>2907</v>
      </c>
      <c r="E73" s="730" t="s">
        <v>769</v>
      </c>
      <c r="F73" s="46" t="s">
        <v>815</v>
      </c>
      <c r="G73" s="782">
        <v>1306001</v>
      </c>
      <c r="H73" s="491">
        <v>44894</v>
      </c>
      <c r="I73" s="491">
        <f t="shared" si="3"/>
        <v>47086</v>
      </c>
      <c r="J73" s="219" t="s">
        <v>3260</v>
      </c>
      <c r="K73" s="219" t="s">
        <v>3261</v>
      </c>
      <c r="L73" s="209" t="s">
        <v>32</v>
      </c>
      <c r="M73" s="272" t="s">
        <v>1404</v>
      </c>
      <c r="N73" s="829"/>
      <c r="O73" s="733"/>
      <c r="P73" s="884"/>
      <c r="Q73" s="733"/>
      <c r="R73" s="827"/>
      <c r="S73" s="827"/>
      <c r="T73" s="827"/>
      <c r="U73" s="827"/>
      <c r="V73" s="827"/>
      <c r="W73" s="827"/>
      <c r="X73" s="827"/>
      <c r="Y73" s="827"/>
      <c r="Z73" s="828" t="s">
        <v>2162</v>
      </c>
      <c r="AA73" s="734"/>
      <c r="AB73" s="743"/>
      <c r="AC73" s="828"/>
      <c r="AD73" s="827"/>
      <c r="AE73" s="734"/>
      <c r="AF73" s="734"/>
      <c r="AG73" s="735"/>
      <c r="AH73" s="733"/>
      <c r="AI73" s="734"/>
      <c r="AJ73" s="734"/>
      <c r="AK73" s="734"/>
      <c r="AL73" s="734"/>
      <c r="AM73" s="735"/>
      <c r="AN73" s="733"/>
      <c r="AO73" s="735"/>
      <c r="AP73" s="733"/>
      <c r="AQ73" s="700" t="s">
        <v>1496</v>
      </c>
      <c r="AR73" s="182" t="s">
        <v>3203</v>
      </c>
      <c r="AS73" s="302" t="s">
        <v>1498</v>
      </c>
      <c r="AT73" s="68">
        <v>87882848529</v>
      </c>
      <c r="AU73" s="378"/>
    </row>
    <row r="74" spans="1:47" s="39" customFormat="1" ht="18.75" x14ac:dyDescent="0.3">
      <c r="A74" s="40">
        <v>31</v>
      </c>
      <c r="B74" s="41" t="s">
        <v>3199</v>
      </c>
      <c r="C74" s="42" t="s">
        <v>3200</v>
      </c>
      <c r="D74" s="42" t="s">
        <v>2907</v>
      </c>
      <c r="E74" s="730" t="s">
        <v>769</v>
      </c>
      <c r="F74" s="46" t="s">
        <v>815</v>
      </c>
      <c r="G74" s="782">
        <v>1306001</v>
      </c>
      <c r="H74" s="491">
        <v>44894</v>
      </c>
      <c r="I74" s="491">
        <f t="shared" si="3"/>
        <v>47086</v>
      </c>
      <c r="J74" s="219" t="s">
        <v>3262</v>
      </c>
      <c r="K74" s="219" t="s">
        <v>3263</v>
      </c>
      <c r="L74" s="209" t="s">
        <v>32</v>
      </c>
      <c r="M74" s="272" t="s">
        <v>1404</v>
      </c>
      <c r="N74" s="829"/>
      <c r="O74" s="733"/>
      <c r="P74" s="884"/>
      <c r="Q74" s="733"/>
      <c r="R74" s="827"/>
      <c r="S74" s="827"/>
      <c r="T74" s="827"/>
      <c r="U74" s="827"/>
      <c r="V74" s="827"/>
      <c r="W74" s="827"/>
      <c r="X74" s="827"/>
      <c r="Y74" s="827"/>
      <c r="Z74" s="827"/>
      <c r="AA74" s="828" t="s">
        <v>2162</v>
      </c>
      <c r="AB74" s="743"/>
      <c r="AC74" s="828"/>
      <c r="AD74" s="827"/>
      <c r="AE74" s="734"/>
      <c r="AF74" s="734"/>
      <c r="AG74" s="735"/>
      <c r="AH74" s="733"/>
      <c r="AI74" s="734"/>
      <c r="AJ74" s="734"/>
      <c r="AK74" s="734"/>
      <c r="AL74" s="734"/>
      <c r="AM74" s="735"/>
      <c r="AN74" s="733"/>
      <c r="AO74" s="735"/>
      <c r="AP74" s="733"/>
      <c r="AQ74" s="700" t="s">
        <v>1496</v>
      </c>
      <c r="AR74" s="182" t="s">
        <v>3203</v>
      </c>
      <c r="AS74" s="302" t="s">
        <v>1498</v>
      </c>
      <c r="AT74" s="68">
        <v>87882848529</v>
      </c>
      <c r="AU74" s="378"/>
    </row>
    <row r="75" spans="1:47" s="39" customFormat="1" ht="18.75" x14ac:dyDescent="0.3">
      <c r="A75" s="40">
        <v>32</v>
      </c>
      <c r="B75" s="41" t="s">
        <v>3199</v>
      </c>
      <c r="C75" s="42" t="s">
        <v>3200</v>
      </c>
      <c r="D75" s="42" t="s">
        <v>2907</v>
      </c>
      <c r="E75" s="730" t="s">
        <v>769</v>
      </c>
      <c r="F75" s="46" t="s">
        <v>815</v>
      </c>
      <c r="G75" s="782">
        <v>1306001</v>
      </c>
      <c r="H75" s="491">
        <v>44894</v>
      </c>
      <c r="I75" s="491">
        <f t="shared" si="3"/>
        <v>47086</v>
      </c>
      <c r="J75" s="219" t="s">
        <v>3264</v>
      </c>
      <c r="K75" s="219" t="s">
        <v>3265</v>
      </c>
      <c r="L75" s="209" t="s">
        <v>32</v>
      </c>
      <c r="M75" s="272" t="s">
        <v>1404</v>
      </c>
      <c r="N75" s="829"/>
      <c r="O75" s="733"/>
      <c r="P75" s="884"/>
      <c r="Q75" s="733"/>
      <c r="R75" s="827"/>
      <c r="S75" s="827"/>
      <c r="T75" s="827"/>
      <c r="U75" s="827"/>
      <c r="V75" s="827"/>
      <c r="W75" s="827"/>
      <c r="X75" s="827"/>
      <c r="Y75" s="827"/>
      <c r="Z75" s="827"/>
      <c r="AA75" s="828" t="s">
        <v>2162</v>
      </c>
      <c r="AB75" s="743"/>
      <c r="AC75" s="828"/>
      <c r="AD75" s="827"/>
      <c r="AE75" s="734"/>
      <c r="AF75" s="734"/>
      <c r="AG75" s="735"/>
      <c r="AH75" s="733"/>
      <c r="AI75" s="734"/>
      <c r="AJ75" s="734"/>
      <c r="AK75" s="734"/>
      <c r="AL75" s="734"/>
      <c r="AM75" s="735"/>
      <c r="AN75" s="733"/>
      <c r="AO75" s="735"/>
      <c r="AP75" s="733"/>
      <c r="AQ75" s="700" t="s">
        <v>1496</v>
      </c>
      <c r="AR75" s="182" t="s">
        <v>3203</v>
      </c>
      <c r="AS75" s="302" t="s">
        <v>1498</v>
      </c>
      <c r="AT75" s="68">
        <v>87882848529</v>
      </c>
      <c r="AU75" s="378"/>
    </row>
    <row r="76" spans="1:47" s="39" customFormat="1" ht="18.75" x14ac:dyDescent="0.3">
      <c r="A76" s="40">
        <v>33</v>
      </c>
      <c r="B76" s="41" t="s">
        <v>3199</v>
      </c>
      <c r="C76" s="42" t="s">
        <v>3200</v>
      </c>
      <c r="D76" s="42" t="s">
        <v>2907</v>
      </c>
      <c r="E76" s="730" t="s">
        <v>769</v>
      </c>
      <c r="F76" s="46" t="s">
        <v>815</v>
      </c>
      <c r="G76" s="782">
        <v>1306001</v>
      </c>
      <c r="H76" s="491">
        <v>44894</v>
      </c>
      <c r="I76" s="491">
        <f t="shared" si="3"/>
        <v>47086</v>
      </c>
      <c r="J76" s="219" t="s">
        <v>3266</v>
      </c>
      <c r="K76" s="219" t="s">
        <v>3267</v>
      </c>
      <c r="L76" s="209" t="s">
        <v>32</v>
      </c>
      <c r="M76" s="272" t="s">
        <v>1404</v>
      </c>
      <c r="N76" s="829"/>
      <c r="O76" s="733"/>
      <c r="P76" s="884"/>
      <c r="Q76" s="733"/>
      <c r="R76" s="827"/>
      <c r="S76" s="827"/>
      <c r="T76" s="827"/>
      <c r="U76" s="827"/>
      <c r="V76" s="827"/>
      <c r="W76" s="827"/>
      <c r="X76" s="827"/>
      <c r="Y76" s="827"/>
      <c r="Z76" s="827"/>
      <c r="AA76" s="828" t="s">
        <v>2162</v>
      </c>
      <c r="AB76" s="743"/>
      <c r="AC76" s="828"/>
      <c r="AD76" s="827"/>
      <c r="AE76" s="734"/>
      <c r="AF76" s="734"/>
      <c r="AG76" s="735"/>
      <c r="AH76" s="733"/>
      <c r="AI76" s="734"/>
      <c r="AJ76" s="734"/>
      <c r="AK76" s="734"/>
      <c r="AL76" s="734"/>
      <c r="AM76" s="735"/>
      <c r="AN76" s="733"/>
      <c r="AO76" s="735"/>
      <c r="AP76" s="733"/>
      <c r="AQ76" s="700" t="s">
        <v>1496</v>
      </c>
      <c r="AR76" s="182" t="s">
        <v>3203</v>
      </c>
      <c r="AS76" s="302" t="s">
        <v>1498</v>
      </c>
      <c r="AT76" s="68">
        <v>87882848529</v>
      </c>
      <c r="AU76" s="378"/>
    </row>
    <row r="77" spans="1:47" s="39" customFormat="1" ht="18.75" x14ac:dyDescent="0.3">
      <c r="A77" s="40">
        <v>34</v>
      </c>
      <c r="B77" s="41" t="s">
        <v>3199</v>
      </c>
      <c r="C77" s="42" t="s">
        <v>3200</v>
      </c>
      <c r="D77" s="42" t="s">
        <v>2907</v>
      </c>
      <c r="E77" s="730" t="s">
        <v>769</v>
      </c>
      <c r="F77" s="46" t="s">
        <v>815</v>
      </c>
      <c r="G77" s="782">
        <v>1306001</v>
      </c>
      <c r="H77" s="491">
        <v>44894</v>
      </c>
      <c r="I77" s="491">
        <f t="shared" si="3"/>
        <v>47086</v>
      </c>
      <c r="J77" s="219" t="s">
        <v>3268</v>
      </c>
      <c r="K77" s="219" t="s">
        <v>3269</v>
      </c>
      <c r="L77" s="209" t="s">
        <v>32</v>
      </c>
      <c r="M77" s="272" t="s">
        <v>1404</v>
      </c>
      <c r="N77" s="829"/>
      <c r="O77" s="733"/>
      <c r="P77" s="884"/>
      <c r="Q77" s="733"/>
      <c r="R77" s="827"/>
      <c r="S77" s="827"/>
      <c r="T77" s="827"/>
      <c r="U77" s="827"/>
      <c r="V77" s="827"/>
      <c r="W77" s="827"/>
      <c r="X77" s="827"/>
      <c r="Y77" s="827"/>
      <c r="Z77" s="827"/>
      <c r="AA77" s="734"/>
      <c r="AB77" s="743" t="s">
        <v>2162</v>
      </c>
      <c r="AC77" s="828"/>
      <c r="AD77" s="827"/>
      <c r="AE77" s="734"/>
      <c r="AF77" s="734"/>
      <c r="AG77" s="735"/>
      <c r="AH77" s="733"/>
      <c r="AI77" s="734"/>
      <c r="AJ77" s="734"/>
      <c r="AK77" s="734"/>
      <c r="AL77" s="734"/>
      <c r="AM77" s="735"/>
      <c r="AN77" s="733"/>
      <c r="AO77" s="735"/>
      <c r="AP77" s="733"/>
      <c r="AQ77" s="700" t="s">
        <v>1496</v>
      </c>
      <c r="AR77" s="182" t="s">
        <v>3203</v>
      </c>
      <c r="AS77" s="302" t="s">
        <v>1498</v>
      </c>
      <c r="AT77" s="68">
        <v>87882848529</v>
      </c>
      <c r="AU77" s="378"/>
    </row>
    <row r="78" spans="1:47" s="39" customFormat="1" ht="18.75" x14ac:dyDescent="0.3">
      <c r="A78" s="40">
        <v>35</v>
      </c>
      <c r="B78" s="41" t="s">
        <v>3199</v>
      </c>
      <c r="C78" s="42" t="s">
        <v>3200</v>
      </c>
      <c r="D78" s="42" t="s">
        <v>2907</v>
      </c>
      <c r="E78" s="730" t="s">
        <v>769</v>
      </c>
      <c r="F78" s="46" t="s">
        <v>815</v>
      </c>
      <c r="G78" s="782">
        <v>1306001</v>
      </c>
      <c r="H78" s="491">
        <v>44894</v>
      </c>
      <c r="I78" s="491">
        <f t="shared" si="3"/>
        <v>47086</v>
      </c>
      <c r="J78" s="219" t="s">
        <v>3270</v>
      </c>
      <c r="K78" s="219" t="s">
        <v>3271</v>
      </c>
      <c r="L78" s="209" t="s">
        <v>32</v>
      </c>
      <c r="M78" s="272" t="s">
        <v>1404</v>
      </c>
      <c r="N78" s="829"/>
      <c r="O78" s="733"/>
      <c r="P78" s="884"/>
      <c r="Q78" s="733"/>
      <c r="R78" s="827"/>
      <c r="S78" s="827"/>
      <c r="T78" s="827"/>
      <c r="U78" s="827"/>
      <c r="V78" s="827"/>
      <c r="W78" s="827"/>
      <c r="X78" s="827"/>
      <c r="Y78" s="827"/>
      <c r="Z78" s="827"/>
      <c r="AA78" s="734"/>
      <c r="AB78" s="743" t="s">
        <v>2162</v>
      </c>
      <c r="AC78" s="828"/>
      <c r="AD78" s="827"/>
      <c r="AE78" s="734"/>
      <c r="AF78" s="734"/>
      <c r="AG78" s="735"/>
      <c r="AH78" s="733"/>
      <c r="AI78" s="734"/>
      <c r="AJ78" s="734"/>
      <c r="AK78" s="734"/>
      <c r="AL78" s="734"/>
      <c r="AM78" s="735"/>
      <c r="AN78" s="733"/>
      <c r="AO78" s="735"/>
      <c r="AP78" s="733"/>
      <c r="AQ78" s="700" t="s">
        <v>1496</v>
      </c>
      <c r="AR78" s="182" t="s">
        <v>3203</v>
      </c>
      <c r="AS78" s="302" t="s">
        <v>1498</v>
      </c>
      <c r="AT78" s="68">
        <v>87882848529</v>
      </c>
      <c r="AU78" s="378"/>
    </row>
    <row r="79" spans="1:47" s="39" customFormat="1" ht="18.75" x14ac:dyDescent="0.3">
      <c r="A79" s="40">
        <v>36</v>
      </c>
      <c r="B79" s="41" t="s">
        <v>3199</v>
      </c>
      <c r="C79" s="42" t="s">
        <v>3200</v>
      </c>
      <c r="D79" s="42" t="s">
        <v>2907</v>
      </c>
      <c r="E79" s="730" t="s">
        <v>769</v>
      </c>
      <c r="F79" s="46" t="s">
        <v>815</v>
      </c>
      <c r="G79" s="782">
        <v>1306001</v>
      </c>
      <c r="H79" s="491">
        <v>44894</v>
      </c>
      <c r="I79" s="491">
        <f t="shared" si="3"/>
        <v>47086</v>
      </c>
      <c r="J79" s="219" t="s">
        <v>3272</v>
      </c>
      <c r="K79" s="219" t="s">
        <v>3273</v>
      </c>
      <c r="L79" s="209" t="s">
        <v>32</v>
      </c>
      <c r="M79" s="272" t="s">
        <v>1404</v>
      </c>
      <c r="N79" s="829"/>
      <c r="O79" s="733"/>
      <c r="P79" s="884"/>
      <c r="Q79" s="733"/>
      <c r="R79" s="827"/>
      <c r="S79" s="827"/>
      <c r="T79" s="827"/>
      <c r="U79" s="827"/>
      <c r="V79" s="827"/>
      <c r="W79" s="827"/>
      <c r="X79" s="827"/>
      <c r="Y79" s="827"/>
      <c r="Z79" s="827"/>
      <c r="AA79" s="734"/>
      <c r="AB79" s="743" t="s">
        <v>2162</v>
      </c>
      <c r="AC79" s="828"/>
      <c r="AD79" s="827"/>
      <c r="AE79" s="734"/>
      <c r="AF79" s="734"/>
      <c r="AG79" s="735"/>
      <c r="AH79" s="733"/>
      <c r="AI79" s="734"/>
      <c r="AJ79" s="734"/>
      <c r="AK79" s="734"/>
      <c r="AL79" s="734"/>
      <c r="AM79" s="735"/>
      <c r="AN79" s="733"/>
      <c r="AO79" s="735"/>
      <c r="AP79" s="733"/>
      <c r="AQ79" s="700" t="s">
        <v>1496</v>
      </c>
      <c r="AR79" s="182" t="s">
        <v>3203</v>
      </c>
      <c r="AS79" s="302" t="s">
        <v>1498</v>
      </c>
      <c r="AT79" s="68">
        <v>87882848529</v>
      </c>
      <c r="AU79" s="378"/>
    </row>
    <row r="80" spans="1:47" s="39" customFormat="1" ht="18.75" x14ac:dyDescent="0.3">
      <c r="A80" s="40">
        <v>37</v>
      </c>
      <c r="B80" s="41" t="s">
        <v>3199</v>
      </c>
      <c r="C80" s="42" t="s">
        <v>3200</v>
      </c>
      <c r="D80" s="42" t="s">
        <v>2907</v>
      </c>
      <c r="E80" s="730" t="s">
        <v>769</v>
      </c>
      <c r="F80" s="46" t="s">
        <v>815</v>
      </c>
      <c r="G80" s="782">
        <v>1306001</v>
      </c>
      <c r="H80" s="491">
        <v>44894</v>
      </c>
      <c r="I80" s="491">
        <f t="shared" si="3"/>
        <v>47086</v>
      </c>
      <c r="J80" s="219" t="s">
        <v>3274</v>
      </c>
      <c r="K80" s="219" t="s">
        <v>3275</v>
      </c>
      <c r="L80" s="209" t="s">
        <v>32</v>
      </c>
      <c r="M80" s="272" t="s">
        <v>1404</v>
      </c>
      <c r="N80" s="829"/>
      <c r="O80" s="733"/>
      <c r="P80" s="884"/>
      <c r="Q80" s="733"/>
      <c r="R80" s="827"/>
      <c r="S80" s="827"/>
      <c r="T80" s="827"/>
      <c r="U80" s="827"/>
      <c r="V80" s="827"/>
      <c r="W80" s="827"/>
      <c r="X80" s="827"/>
      <c r="Y80" s="827"/>
      <c r="Z80" s="827"/>
      <c r="AA80" s="734"/>
      <c r="AB80" s="743" t="s">
        <v>2162</v>
      </c>
      <c r="AC80" s="828"/>
      <c r="AD80" s="827"/>
      <c r="AE80" s="734"/>
      <c r="AF80" s="734"/>
      <c r="AG80" s="735"/>
      <c r="AH80" s="733"/>
      <c r="AI80" s="734"/>
      <c r="AJ80" s="734"/>
      <c r="AK80" s="734"/>
      <c r="AL80" s="734"/>
      <c r="AM80" s="735"/>
      <c r="AN80" s="733"/>
      <c r="AO80" s="735"/>
      <c r="AP80" s="733"/>
      <c r="AQ80" s="700" t="s">
        <v>1496</v>
      </c>
      <c r="AR80" s="182" t="s">
        <v>3203</v>
      </c>
      <c r="AS80" s="302" t="s">
        <v>1498</v>
      </c>
      <c r="AT80" s="68">
        <v>87882848529</v>
      </c>
      <c r="AU80" s="378"/>
    </row>
    <row r="81" spans="1:47" s="39" customFormat="1" ht="18.75" x14ac:dyDescent="0.25">
      <c r="A81" s="40">
        <v>1</v>
      </c>
      <c r="B81" s="783" t="s">
        <v>309</v>
      </c>
      <c r="C81" s="42" t="s">
        <v>3277</v>
      </c>
      <c r="D81" s="42" t="s">
        <v>1734</v>
      </c>
      <c r="E81" s="44" t="s">
        <v>261</v>
      </c>
      <c r="F81" s="58" t="s">
        <v>3278</v>
      </c>
      <c r="G81" s="209">
        <v>1205001</v>
      </c>
      <c r="H81" s="547">
        <v>44985</v>
      </c>
      <c r="I81" s="491">
        <f t="shared" ref="I81:I90" si="4">EDATE(H81,72)</f>
        <v>47177</v>
      </c>
      <c r="J81" s="209" t="s">
        <v>32</v>
      </c>
      <c r="K81" s="209" t="s">
        <v>32</v>
      </c>
      <c r="L81" s="209" t="s">
        <v>32</v>
      </c>
      <c r="M81" s="272" t="s">
        <v>1404</v>
      </c>
      <c r="N81" s="829"/>
      <c r="O81" s="733"/>
      <c r="P81" s="884"/>
      <c r="Q81" s="733"/>
      <c r="R81" s="827"/>
      <c r="S81" s="827"/>
      <c r="T81" s="827"/>
      <c r="U81" s="827"/>
      <c r="V81" s="827"/>
      <c r="W81" s="827"/>
      <c r="X81" s="827"/>
      <c r="Y81" s="827"/>
      <c r="Z81" s="827"/>
      <c r="AA81" s="734"/>
      <c r="AB81" s="743"/>
      <c r="AC81" s="828" t="s">
        <v>2162</v>
      </c>
      <c r="AD81" s="827"/>
      <c r="AE81" s="734"/>
      <c r="AF81" s="734"/>
      <c r="AG81" s="735"/>
      <c r="AH81" s="733"/>
      <c r="AI81" s="734"/>
      <c r="AJ81" s="734"/>
      <c r="AK81" s="734"/>
      <c r="AL81" s="734"/>
      <c r="AM81" s="735"/>
      <c r="AN81" s="733"/>
      <c r="AO81" s="735"/>
      <c r="AP81" s="733"/>
      <c r="AQ81" s="700" t="s">
        <v>1496</v>
      </c>
      <c r="AR81" s="182" t="s">
        <v>3279</v>
      </c>
      <c r="AS81" s="302" t="s">
        <v>1498</v>
      </c>
      <c r="AT81" s="68">
        <v>87882848529</v>
      </c>
      <c r="AU81" s="378"/>
    </row>
    <row r="82" spans="1:47" s="39" customFormat="1" ht="18.75" x14ac:dyDescent="0.25">
      <c r="A82" s="40">
        <v>2</v>
      </c>
      <c r="B82" s="783" t="s">
        <v>309</v>
      </c>
      <c r="C82" s="42" t="s">
        <v>3277</v>
      </c>
      <c r="D82" s="42" t="s">
        <v>1734</v>
      </c>
      <c r="E82" s="44" t="s">
        <v>261</v>
      </c>
      <c r="F82" s="58" t="s">
        <v>3280</v>
      </c>
      <c r="G82" s="209">
        <v>1205001</v>
      </c>
      <c r="H82" s="547">
        <v>44985</v>
      </c>
      <c r="I82" s="491">
        <f t="shared" si="4"/>
        <v>47177</v>
      </c>
      <c r="J82" s="209" t="s">
        <v>32</v>
      </c>
      <c r="K82" s="209" t="s">
        <v>32</v>
      </c>
      <c r="L82" s="209" t="s">
        <v>32</v>
      </c>
      <c r="M82" s="272" t="s">
        <v>1404</v>
      </c>
      <c r="N82" s="829"/>
      <c r="O82" s="733"/>
      <c r="P82" s="884"/>
      <c r="Q82" s="733"/>
      <c r="R82" s="827"/>
      <c r="S82" s="827"/>
      <c r="T82" s="827"/>
      <c r="U82" s="827"/>
      <c r="V82" s="827"/>
      <c r="W82" s="827"/>
      <c r="X82" s="827"/>
      <c r="Y82" s="827"/>
      <c r="Z82" s="827"/>
      <c r="AA82" s="734"/>
      <c r="AB82" s="743"/>
      <c r="AC82" s="828" t="s">
        <v>2162</v>
      </c>
      <c r="AD82" s="827"/>
      <c r="AE82" s="734"/>
      <c r="AF82" s="734"/>
      <c r="AG82" s="735"/>
      <c r="AH82" s="733"/>
      <c r="AI82" s="734"/>
      <c r="AJ82" s="734"/>
      <c r="AK82" s="734"/>
      <c r="AL82" s="734"/>
      <c r="AM82" s="735"/>
      <c r="AN82" s="733"/>
      <c r="AO82" s="735"/>
      <c r="AP82" s="733"/>
      <c r="AQ82" s="700" t="s">
        <v>1496</v>
      </c>
      <c r="AR82" s="182" t="s">
        <v>3279</v>
      </c>
      <c r="AS82" s="302" t="s">
        <v>1498</v>
      </c>
      <c r="AT82" s="68">
        <v>87882848529</v>
      </c>
      <c r="AU82" s="378"/>
    </row>
    <row r="83" spans="1:47" s="39" customFormat="1" ht="18.75" x14ac:dyDescent="0.25">
      <c r="A83" s="40">
        <v>3</v>
      </c>
      <c r="B83" s="783" t="s">
        <v>309</v>
      </c>
      <c r="C83" s="42" t="s">
        <v>3277</v>
      </c>
      <c r="D83" s="42" t="s">
        <v>1734</v>
      </c>
      <c r="E83" s="44" t="s">
        <v>261</v>
      </c>
      <c r="F83" s="58" t="s">
        <v>3281</v>
      </c>
      <c r="G83" s="209">
        <v>1205001</v>
      </c>
      <c r="H83" s="547">
        <v>44985</v>
      </c>
      <c r="I83" s="491">
        <f t="shared" si="4"/>
        <v>47177</v>
      </c>
      <c r="J83" s="209" t="s">
        <v>32</v>
      </c>
      <c r="K83" s="209" t="s">
        <v>32</v>
      </c>
      <c r="L83" s="209" t="s">
        <v>32</v>
      </c>
      <c r="M83" s="272" t="s">
        <v>1404</v>
      </c>
      <c r="N83" s="829"/>
      <c r="O83" s="733"/>
      <c r="P83" s="884"/>
      <c r="Q83" s="733"/>
      <c r="R83" s="827"/>
      <c r="S83" s="827"/>
      <c r="T83" s="827"/>
      <c r="U83" s="827"/>
      <c r="V83" s="827"/>
      <c r="W83" s="827"/>
      <c r="X83" s="827"/>
      <c r="Y83" s="827"/>
      <c r="Z83" s="827"/>
      <c r="AA83" s="734"/>
      <c r="AB83" s="743"/>
      <c r="AC83" s="828" t="s">
        <v>2162</v>
      </c>
      <c r="AD83" s="827"/>
      <c r="AE83" s="734"/>
      <c r="AF83" s="734"/>
      <c r="AG83" s="735"/>
      <c r="AH83" s="733"/>
      <c r="AI83" s="734"/>
      <c r="AJ83" s="734"/>
      <c r="AK83" s="734"/>
      <c r="AL83" s="734"/>
      <c r="AM83" s="735"/>
      <c r="AN83" s="733"/>
      <c r="AO83" s="735"/>
      <c r="AP83" s="733"/>
      <c r="AQ83" s="700" t="s">
        <v>1496</v>
      </c>
      <c r="AR83" s="182" t="s">
        <v>3279</v>
      </c>
      <c r="AS83" s="302" t="s">
        <v>1498</v>
      </c>
      <c r="AT83" s="68">
        <v>87882848529</v>
      </c>
      <c r="AU83" s="378"/>
    </row>
    <row r="84" spans="1:47" s="39" customFormat="1" ht="18.75" x14ac:dyDescent="0.25">
      <c r="A84" s="40">
        <v>4</v>
      </c>
      <c r="B84" s="783" t="s">
        <v>309</v>
      </c>
      <c r="C84" s="42" t="s">
        <v>3277</v>
      </c>
      <c r="D84" s="42" t="s">
        <v>1734</v>
      </c>
      <c r="E84" s="44" t="s">
        <v>261</v>
      </c>
      <c r="F84" s="58" t="s">
        <v>3282</v>
      </c>
      <c r="G84" s="209">
        <v>1205001</v>
      </c>
      <c r="H84" s="547">
        <v>44985</v>
      </c>
      <c r="I84" s="491">
        <f t="shared" si="4"/>
        <v>47177</v>
      </c>
      <c r="J84" s="209" t="s">
        <v>32</v>
      </c>
      <c r="K84" s="209" t="s">
        <v>32</v>
      </c>
      <c r="L84" s="209" t="s">
        <v>32</v>
      </c>
      <c r="M84" s="272" t="s">
        <v>1404</v>
      </c>
      <c r="N84" s="829"/>
      <c r="O84" s="733"/>
      <c r="P84" s="884"/>
      <c r="Q84" s="733"/>
      <c r="R84" s="827"/>
      <c r="S84" s="827"/>
      <c r="T84" s="827"/>
      <c r="U84" s="827"/>
      <c r="V84" s="827"/>
      <c r="W84" s="827"/>
      <c r="X84" s="827"/>
      <c r="Y84" s="827"/>
      <c r="Z84" s="827"/>
      <c r="AA84" s="734"/>
      <c r="AB84" s="743"/>
      <c r="AC84" s="828" t="s">
        <v>2162</v>
      </c>
      <c r="AD84" s="827"/>
      <c r="AE84" s="734"/>
      <c r="AF84" s="734"/>
      <c r="AG84" s="735"/>
      <c r="AH84" s="733"/>
      <c r="AI84" s="734"/>
      <c r="AJ84" s="734"/>
      <c r="AK84" s="734"/>
      <c r="AL84" s="734"/>
      <c r="AM84" s="735"/>
      <c r="AN84" s="733"/>
      <c r="AO84" s="735"/>
      <c r="AP84" s="733"/>
      <c r="AQ84" s="700" t="s">
        <v>1496</v>
      </c>
      <c r="AR84" s="182" t="s">
        <v>3279</v>
      </c>
      <c r="AS84" s="302" t="s">
        <v>1498</v>
      </c>
      <c r="AT84" s="68">
        <v>87882848529</v>
      </c>
      <c r="AU84" s="378"/>
    </row>
    <row r="85" spans="1:47" s="39" customFormat="1" ht="18.75" x14ac:dyDescent="0.25">
      <c r="A85" s="40">
        <v>5</v>
      </c>
      <c r="B85" s="783" t="s">
        <v>309</v>
      </c>
      <c r="C85" s="42" t="s">
        <v>3277</v>
      </c>
      <c r="D85" s="42" t="s">
        <v>1734</v>
      </c>
      <c r="E85" s="44" t="s">
        <v>261</v>
      </c>
      <c r="F85" s="58" t="s">
        <v>3283</v>
      </c>
      <c r="G85" s="209">
        <v>1205001</v>
      </c>
      <c r="H85" s="547">
        <v>44985</v>
      </c>
      <c r="I85" s="491">
        <f t="shared" si="4"/>
        <v>47177</v>
      </c>
      <c r="J85" s="209" t="s">
        <v>32</v>
      </c>
      <c r="K85" s="209" t="s">
        <v>32</v>
      </c>
      <c r="L85" s="209" t="s">
        <v>32</v>
      </c>
      <c r="M85" s="272" t="s">
        <v>1404</v>
      </c>
      <c r="N85" s="829"/>
      <c r="O85" s="733"/>
      <c r="P85" s="884"/>
      <c r="Q85" s="733"/>
      <c r="R85" s="827"/>
      <c r="S85" s="827"/>
      <c r="T85" s="827"/>
      <c r="U85" s="827"/>
      <c r="V85" s="827"/>
      <c r="W85" s="827"/>
      <c r="X85" s="827"/>
      <c r="Y85" s="827"/>
      <c r="Z85" s="827"/>
      <c r="AA85" s="734"/>
      <c r="AB85" s="743"/>
      <c r="AC85" s="828" t="s">
        <v>2162</v>
      </c>
      <c r="AD85" s="827"/>
      <c r="AE85" s="734"/>
      <c r="AF85" s="734"/>
      <c r="AG85" s="735"/>
      <c r="AH85" s="733"/>
      <c r="AI85" s="734"/>
      <c r="AJ85" s="734"/>
      <c r="AK85" s="734"/>
      <c r="AL85" s="734"/>
      <c r="AM85" s="735"/>
      <c r="AN85" s="733"/>
      <c r="AO85" s="735"/>
      <c r="AP85" s="733"/>
      <c r="AQ85" s="700" t="s">
        <v>1496</v>
      </c>
      <c r="AR85" s="182" t="s">
        <v>3279</v>
      </c>
      <c r="AS85" s="302" t="s">
        <v>1498</v>
      </c>
      <c r="AT85" s="68">
        <v>87882848529</v>
      </c>
      <c r="AU85" s="378"/>
    </row>
    <row r="86" spans="1:47" s="39" customFormat="1" ht="18.75" x14ac:dyDescent="0.25">
      <c r="A86" s="40">
        <v>6</v>
      </c>
      <c r="B86" s="783" t="s">
        <v>309</v>
      </c>
      <c r="C86" s="42" t="s">
        <v>3277</v>
      </c>
      <c r="D86" s="42" t="s">
        <v>1734</v>
      </c>
      <c r="E86" s="44" t="s">
        <v>261</v>
      </c>
      <c r="F86" s="58" t="s">
        <v>3284</v>
      </c>
      <c r="G86" s="209">
        <v>1205001</v>
      </c>
      <c r="H86" s="547">
        <v>44985</v>
      </c>
      <c r="I86" s="491">
        <f t="shared" si="4"/>
        <v>47177</v>
      </c>
      <c r="J86" s="209" t="s">
        <v>32</v>
      </c>
      <c r="K86" s="209" t="s">
        <v>32</v>
      </c>
      <c r="L86" s="209" t="s">
        <v>32</v>
      </c>
      <c r="M86" s="272" t="s">
        <v>1404</v>
      </c>
      <c r="N86" s="829"/>
      <c r="O86" s="733"/>
      <c r="P86" s="884"/>
      <c r="Q86" s="733"/>
      <c r="R86" s="827"/>
      <c r="S86" s="827"/>
      <c r="T86" s="827"/>
      <c r="U86" s="827"/>
      <c r="V86" s="827"/>
      <c r="W86" s="827"/>
      <c r="X86" s="827"/>
      <c r="Y86" s="827"/>
      <c r="Z86" s="827"/>
      <c r="AA86" s="734"/>
      <c r="AB86" s="743"/>
      <c r="AC86" s="828" t="s">
        <v>2162</v>
      </c>
      <c r="AD86" s="827"/>
      <c r="AE86" s="734"/>
      <c r="AF86" s="734"/>
      <c r="AG86" s="735"/>
      <c r="AH86" s="733"/>
      <c r="AI86" s="734"/>
      <c r="AJ86" s="734"/>
      <c r="AK86" s="734"/>
      <c r="AL86" s="734"/>
      <c r="AM86" s="735"/>
      <c r="AN86" s="733"/>
      <c r="AO86" s="735"/>
      <c r="AP86" s="733"/>
      <c r="AQ86" s="700" t="s">
        <v>1496</v>
      </c>
      <c r="AR86" s="182" t="s">
        <v>3279</v>
      </c>
      <c r="AS86" s="302" t="s">
        <v>1498</v>
      </c>
      <c r="AT86" s="68">
        <v>87882848529</v>
      </c>
      <c r="AU86" s="378"/>
    </row>
    <row r="87" spans="1:47" s="39" customFormat="1" ht="18.75" x14ac:dyDescent="0.25">
      <c r="A87" s="40">
        <v>7</v>
      </c>
      <c r="B87" s="783" t="s">
        <v>309</v>
      </c>
      <c r="C87" s="42" t="s">
        <v>3277</v>
      </c>
      <c r="D87" s="42" t="s">
        <v>1734</v>
      </c>
      <c r="E87" s="44" t="s">
        <v>261</v>
      </c>
      <c r="F87" s="58" t="s">
        <v>3285</v>
      </c>
      <c r="G87" s="209">
        <v>1205001</v>
      </c>
      <c r="H87" s="547">
        <v>44985</v>
      </c>
      <c r="I87" s="491">
        <f t="shared" si="4"/>
        <v>47177</v>
      </c>
      <c r="J87" s="209" t="s">
        <v>32</v>
      </c>
      <c r="K87" s="209" t="s">
        <v>32</v>
      </c>
      <c r="L87" s="209" t="s">
        <v>32</v>
      </c>
      <c r="M87" s="272" t="s">
        <v>1404</v>
      </c>
      <c r="N87" s="829"/>
      <c r="O87" s="733"/>
      <c r="P87" s="884"/>
      <c r="Q87" s="733"/>
      <c r="R87" s="827"/>
      <c r="S87" s="827"/>
      <c r="T87" s="827"/>
      <c r="U87" s="827"/>
      <c r="V87" s="827"/>
      <c r="W87" s="827"/>
      <c r="X87" s="827"/>
      <c r="Y87" s="827"/>
      <c r="Z87" s="827"/>
      <c r="AA87" s="734"/>
      <c r="AB87" s="743"/>
      <c r="AC87" s="828" t="s">
        <v>2162</v>
      </c>
      <c r="AD87" s="827"/>
      <c r="AE87" s="734"/>
      <c r="AF87" s="734"/>
      <c r="AG87" s="735"/>
      <c r="AH87" s="733"/>
      <c r="AI87" s="734"/>
      <c r="AJ87" s="734"/>
      <c r="AK87" s="734"/>
      <c r="AL87" s="734"/>
      <c r="AM87" s="735"/>
      <c r="AN87" s="733"/>
      <c r="AO87" s="735"/>
      <c r="AP87" s="733"/>
      <c r="AQ87" s="700" t="s">
        <v>1496</v>
      </c>
      <c r="AR87" s="182" t="s">
        <v>3279</v>
      </c>
      <c r="AS87" s="302" t="s">
        <v>1498</v>
      </c>
      <c r="AT87" s="68">
        <v>87882848529</v>
      </c>
      <c r="AU87" s="378"/>
    </row>
    <row r="88" spans="1:47" s="39" customFormat="1" ht="18.75" x14ac:dyDescent="0.25">
      <c r="A88" s="40">
        <v>8</v>
      </c>
      <c r="B88" s="783" t="s">
        <v>309</v>
      </c>
      <c r="C88" s="42" t="s">
        <v>3277</v>
      </c>
      <c r="D88" s="42" t="s">
        <v>1734</v>
      </c>
      <c r="E88" s="44" t="s">
        <v>261</v>
      </c>
      <c r="F88" s="58" t="s">
        <v>3286</v>
      </c>
      <c r="G88" s="209">
        <v>1205001</v>
      </c>
      <c r="H88" s="547">
        <v>44985</v>
      </c>
      <c r="I88" s="491">
        <f t="shared" si="4"/>
        <v>47177</v>
      </c>
      <c r="J88" s="209" t="s">
        <v>32</v>
      </c>
      <c r="K88" s="209" t="s">
        <v>32</v>
      </c>
      <c r="L88" s="209" t="s">
        <v>32</v>
      </c>
      <c r="M88" s="272" t="s">
        <v>1404</v>
      </c>
      <c r="N88" s="829"/>
      <c r="O88" s="733"/>
      <c r="P88" s="884"/>
      <c r="Q88" s="733"/>
      <c r="R88" s="827"/>
      <c r="S88" s="827"/>
      <c r="T88" s="827"/>
      <c r="U88" s="827"/>
      <c r="V88" s="827"/>
      <c r="W88" s="827"/>
      <c r="X88" s="827"/>
      <c r="Y88" s="827"/>
      <c r="Z88" s="827"/>
      <c r="AA88" s="734"/>
      <c r="AB88" s="743"/>
      <c r="AC88" s="828" t="s">
        <v>2162</v>
      </c>
      <c r="AD88" s="827"/>
      <c r="AE88" s="734"/>
      <c r="AF88" s="734"/>
      <c r="AG88" s="735"/>
      <c r="AH88" s="733"/>
      <c r="AI88" s="734"/>
      <c r="AJ88" s="734"/>
      <c r="AK88" s="734"/>
      <c r="AL88" s="734"/>
      <c r="AM88" s="735"/>
      <c r="AN88" s="733"/>
      <c r="AO88" s="735"/>
      <c r="AP88" s="733"/>
      <c r="AQ88" s="700" t="s">
        <v>1496</v>
      </c>
      <c r="AR88" s="182" t="s">
        <v>3279</v>
      </c>
      <c r="AS88" s="302" t="s">
        <v>1498</v>
      </c>
      <c r="AT88" s="68">
        <v>87882848529</v>
      </c>
      <c r="AU88" s="378"/>
    </row>
    <row r="89" spans="1:47" s="39" customFormat="1" ht="18.75" x14ac:dyDescent="0.25">
      <c r="A89" s="40">
        <v>9</v>
      </c>
      <c r="B89" s="783" t="s">
        <v>309</v>
      </c>
      <c r="C89" s="42" t="s">
        <v>3277</v>
      </c>
      <c r="D89" s="42" t="s">
        <v>1734</v>
      </c>
      <c r="E89" s="44" t="s">
        <v>261</v>
      </c>
      <c r="F89" s="58" t="s">
        <v>3287</v>
      </c>
      <c r="G89" s="209">
        <v>1205001</v>
      </c>
      <c r="H89" s="547">
        <v>44985</v>
      </c>
      <c r="I89" s="491">
        <f t="shared" si="4"/>
        <v>47177</v>
      </c>
      <c r="J89" s="209" t="s">
        <v>32</v>
      </c>
      <c r="K89" s="209" t="s">
        <v>32</v>
      </c>
      <c r="L89" s="209" t="s">
        <v>32</v>
      </c>
      <c r="M89" s="272" t="s">
        <v>1404</v>
      </c>
      <c r="N89" s="829"/>
      <c r="O89" s="733"/>
      <c r="P89" s="884"/>
      <c r="Q89" s="733"/>
      <c r="R89" s="827"/>
      <c r="S89" s="827"/>
      <c r="T89" s="827"/>
      <c r="U89" s="827"/>
      <c r="V89" s="827"/>
      <c r="W89" s="827"/>
      <c r="X89" s="827"/>
      <c r="Y89" s="827"/>
      <c r="Z89" s="827"/>
      <c r="AA89" s="734"/>
      <c r="AB89" s="743"/>
      <c r="AC89" s="828" t="s">
        <v>2162</v>
      </c>
      <c r="AD89" s="828"/>
      <c r="AE89" s="742"/>
      <c r="AF89" s="742"/>
      <c r="AG89" s="743"/>
      <c r="AH89" s="733"/>
      <c r="AI89" s="734"/>
      <c r="AJ89" s="734"/>
      <c r="AK89" s="734"/>
      <c r="AL89" s="734"/>
      <c r="AM89" s="735"/>
      <c r="AN89" s="733"/>
      <c r="AO89" s="735"/>
      <c r="AP89" s="733"/>
      <c r="AQ89" s="700" t="s">
        <v>1496</v>
      </c>
      <c r="AR89" s="182" t="s">
        <v>3279</v>
      </c>
      <c r="AS89" s="302" t="s">
        <v>1498</v>
      </c>
      <c r="AT89" s="68">
        <v>87882848529</v>
      </c>
      <c r="AU89" s="378"/>
    </row>
    <row r="90" spans="1:47" s="39" customFormat="1" ht="19.5" thickBot="1" x14ac:dyDescent="0.3">
      <c r="A90" s="264">
        <v>10</v>
      </c>
      <c r="B90" s="826" t="s">
        <v>309</v>
      </c>
      <c r="C90" s="90" t="s">
        <v>3277</v>
      </c>
      <c r="D90" s="90" t="s">
        <v>1734</v>
      </c>
      <c r="E90" s="240" t="s">
        <v>261</v>
      </c>
      <c r="F90" s="380" t="s">
        <v>3288</v>
      </c>
      <c r="G90" s="241">
        <v>1205001</v>
      </c>
      <c r="H90" s="603">
        <v>44985</v>
      </c>
      <c r="I90" s="493">
        <f t="shared" si="4"/>
        <v>47177</v>
      </c>
      <c r="J90" s="241" t="s">
        <v>32</v>
      </c>
      <c r="K90" s="241" t="s">
        <v>32</v>
      </c>
      <c r="L90" s="241" t="s">
        <v>32</v>
      </c>
      <c r="M90" s="707" t="s">
        <v>1404</v>
      </c>
      <c r="N90" s="838"/>
      <c r="O90" s="839"/>
      <c r="P90" s="886"/>
      <c r="Q90" s="891"/>
      <c r="R90" s="895"/>
      <c r="S90" s="895"/>
      <c r="T90" s="895"/>
      <c r="U90" s="895"/>
      <c r="V90" s="895"/>
      <c r="W90" s="895"/>
      <c r="X90" s="895"/>
      <c r="Y90" s="895"/>
      <c r="Z90" s="895"/>
      <c r="AA90" s="892"/>
      <c r="AB90" s="893"/>
      <c r="AC90" s="828" t="s">
        <v>2162</v>
      </c>
      <c r="AD90" s="852"/>
      <c r="AE90" s="841"/>
      <c r="AF90" s="841"/>
      <c r="AG90" s="842"/>
      <c r="AH90" s="839"/>
      <c r="AI90" s="843"/>
      <c r="AJ90" s="843"/>
      <c r="AK90" s="843"/>
      <c r="AL90" s="843"/>
      <c r="AM90" s="840"/>
      <c r="AN90" s="839"/>
      <c r="AO90" s="840"/>
      <c r="AP90" s="839"/>
      <c r="AQ90" s="699" t="s">
        <v>1496</v>
      </c>
      <c r="AR90" s="384" t="s">
        <v>3279</v>
      </c>
      <c r="AS90" s="836" t="s">
        <v>1498</v>
      </c>
      <c r="AT90" s="379">
        <v>87882848529</v>
      </c>
      <c r="AU90" s="820"/>
    </row>
    <row r="91" spans="1:47" s="39" customFormat="1" ht="19.5" thickBot="1" x14ac:dyDescent="0.3">
      <c r="A91" s="119"/>
      <c r="B91" s="1"/>
      <c r="C91" s="110"/>
      <c r="D91" s="116"/>
      <c r="E91" s="109"/>
      <c r="F91" s="1"/>
      <c r="G91" s="279"/>
      <c r="H91" s="119"/>
      <c r="I91" s="119"/>
      <c r="J91" s="279"/>
      <c r="K91" s="279"/>
      <c r="L91" s="279"/>
      <c r="M91" s="119"/>
      <c r="N91" s="844">
        <v>1</v>
      </c>
      <c r="O91" s="1257">
        <v>2</v>
      </c>
      <c r="P91" s="1257"/>
      <c r="Q91" s="889"/>
      <c r="R91" s="889"/>
      <c r="S91" s="889"/>
      <c r="T91" s="889"/>
      <c r="U91" s="889"/>
      <c r="V91" s="889"/>
      <c r="W91" s="889"/>
      <c r="X91" s="889"/>
      <c r="Y91" s="889"/>
      <c r="Z91" s="889"/>
      <c r="AA91" s="889"/>
      <c r="AB91" s="889">
        <v>37</v>
      </c>
      <c r="AC91" s="1258">
        <v>23</v>
      </c>
      <c r="AD91" s="1259"/>
      <c r="AE91" s="1259"/>
      <c r="AF91" s="1259"/>
      <c r="AG91" s="1260"/>
      <c r="AH91" s="1257">
        <v>12</v>
      </c>
      <c r="AI91" s="1257"/>
      <c r="AJ91" s="1257"/>
      <c r="AK91" s="1257"/>
      <c r="AL91" s="1257"/>
      <c r="AM91" s="1257"/>
      <c r="AN91" s="1257">
        <v>2</v>
      </c>
      <c r="AO91" s="1257"/>
      <c r="AP91" s="844">
        <v>3</v>
      </c>
    </row>
    <row r="92" spans="1:47" ht="19.5" thickBot="1" x14ac:dyDescent="0.3">
      <c r="A92" s="242" t="s">
        <v>1298</v>
      </c>
      <c r="B92" s="38"/>
      <c r="F92" s="17"/>
      <c r="G92" s="1"/>
      <c r="I92" s="17"/>
      <c r="J92" s="97"/>
    </row>
    <row r="93" spans="1:47" s="214" customFormat="1" ht="18.75" x14ac:dyDescent="0.25">
      <c r="A93" s="1139" t="s">
        <v>11</v>
      </c>
      <c r="B93" s="1137" t="s">
        <v>12</v>
      </c>
      <c r="C93" s="1137" t="s">
        <v>13</v>
      </c>
      <c r="D93" s="1141" t="s">
        <v>1715</v>
      </c>
      <c r="E93" s="1141"/>
      <c r="F93" s="1141"/>
      <c r="G93" s="1141"/>
      <c r="H93" s="596"/>
      <c r="I93" s="596"/>
      <c r="J93" s="597"/>
      <c r="K93" s="116"/>
      <c r="L93" s="116"/>
      <c r="M93" s="110"/>
    </row>
    <row r="94" spans="1:47" ht="18.75" x14ac:dyDescent="0.25">
      <c r="A94" s="1163"/>
      <c r="B94" s="1164"/>
      <c r="C94" s="1164"/>
      <c r="D94" s="505" t="s">
        <v>14</v>
      </c>
      <c r="E94" s="505" t="s">
        <v>15</v>
      </c>
      <c r="F94" s="505" t="s">
        <v>16</v>
      </c>
      <c r="G94" s="505" t="s">
        <v>17</v>
      </c>
      <c r="H94" s="595" t="s">
        <v>19</v>
      </c>
      <c r="I94" s="561" t="s">
        <v>1717</v>
      </c>
      <c r="J94" s="598" t="s">
        <v>8</v>
      </c>
    </row>
    <row r="95" spans="1:47" ht="18.75" x14ac:dyDescent="0.25">
      <c r="A95" s="585">
        <v>1</v>
      </c>
      <c r="B95" s="65" t="s">
        <v>3055</v>
      </c>
      <c r="C95" s="268" t="s">
        <v>3054</v>
      </c>
      <c r="D95" s="42" t="s">
        <v>1734</v>
      </c>
      <c r="E95" s="44" t="s">
        <v>3056</v>
      </c>
      <c r="F95" s="46" t="s">
        <v>3081</v>
      </c>
      <c r="G95" s="269">
        <v>1208059</v>
      </c>
      <c r="H95" s="698">
        <v>42357</v>
      </c>
      <c r="I95" s="491">
        <f>EDATE(H95,72)</f>
        <v>44549</v>
      </c>
      <c r="J95" s="495" t="s">
        <v>1718</v>
      </c>
    </row>
    <row r="96" spans="1:47" s="97" customFormat="1" ht="21" x14ac:dyDescent="0.25">
      <c r="A96" s="585">
        <v>2</v>
      </c>
      <c r="B96" s="65"/>
      <c r="C96" s="42"/>
      <c r="D96" s="42"/>
      <c r="E96" s="42"/>
      <c r="F96" s="42"/>
      <c r="G96" s="53"/>
      <c r="H96" s="491"/>
      <c r="I96" s="491"/>
      <c r="J96" s="548"/>
      <c r="K96" s="1"/>
      <c r="L96" s="1"/>
      <c r="M96" s="147"/>
    </row>
    <row r="97" spans="1:10" ht="21.75" thickBot="1" x14ac:dyDescent="0.3">
      <c r="A97" s="599">
        <v>3</v>
      </c>
      <c r="B97" s="549"/>
      <c r="C97" s="90"/>
      <c r="D97" s="90"/>
      <c r="E97" s="90"/>
      <c r="F97" s="90"/>
      <c r="G97" s="411"/>
      <c r="H97" s="493"/>
      <c r="I97" s="493"/>
      <c r="J97" s="551"/>
    </row>
  </sheetData>
  <sortState xmlns:xlrd2="http://schemas.microsoft.com/office/spreadsheetml/2017/richdata2" ref="A24:BN40">
    <sortCondition ref="H24:H40"/>
  </sortState>
  <mergeCells count="32">
    <mergeCell ref="D1:M1"/>
    <mergeCell ref="AC5:AG5"/>
    <mergeCell ref="N4:AP4"/>
    <mergeCell ref="AH5:AM5"/>
    <mergeCell ref="AN5:AO5"/>
    <mergeCell ref="D4:G5"/>
    <mergeCell ref="O91:P91"/>
    <mergeCell ref="AH91:AM91"/>
    <mergeCell ref="AN91:AO91"/>
    <mergeCell ref="AC91:AG91"/>
    <mergeCell ref="AU5:AU6"/>
    <mergeCell ref="AT5:AT6"/>
    <mergeCell ref="AS5:AS6"/>
    <mergeCell ref="AR5:AR6"/>
    <mergeCell ref="AQ5:AQ6"/>
    <mergeCell ref="Q5:AB5"/>
    <mergeCell ref="A1:C1"/>
    <mergeCell ref="N3:AP3"/>
    <mergeCell ref="A93:A94"/>
    <mergeCell ref="B93:B94"/>
    <mergeCell ref="C93:C94"/>
    <mergeCell ref="D93:G93"/>
    <mergeCell ref="O5:P5"/>
    <mergeCell ref="B4:B6"/>
    <mergeCell ref="A4:A6"/>
    <mergeCell ref="M4:M6"/>
    <mergeCell ref="L4:L6"/>
    <mergeCell ref="K4:K6"/>
    <mergeCell ref="J4:J6"/>
    <mergeCell ref="I4:I6"/>
    <mergeCell ref="H4:H6"/>
    <mergeCell ref="C4:C6"/>
  </mergeCells>
  <phoneticPr fontId="43" type="noConversion"/>
  <conditionalFormatting sqref="H92">
    <cfRule type="duplicateValues" dxfId="66" priority="1"/>
  </conditionalFormatting>
  <conditionalFormatting sqref="J4">
    <cfRule type="duplicateValues" dxfId="65" priority="2"/>
  </conditionalFormatting>
  <conditionalFormatting sqref="J24:J40">
    <cfRule type="duplicateValues" dxfId="64" priority="3"/>
  </conditionalFormatting>
  <conditionalFormatting sqref="J98:J1048576 K94:L1048576 K92:L92">
    <cfRule type="duplicateValues" dxfId="63" priority="4"/>
  </conditionalFormatting>
  <dataValidations count="2">
    <dataValidation type="list" allowBlank="1" showInputMessage="1" showErrorMessage="1" sqref="M44:M80 M41:M43 M81:M90" xr:uid="{FEE2463B-0E64-4586-88FE-F90F99F8617A}">
      <formula1>$M$7:$M$8</formula1>
    </dataValidation>
    <dataValidation type="list" allowBlank="1" showInputMessage="1" showErrorMessage="1" sqref="M19:M23 M91 M24:M40 M7:M14 M15:M18" xr:uid="{DAADBA7E-9F0F-4746-AAAF-5AFE56FB09CC}">
      <formula1>$M$7:$M$13</formula1>
    </dataValidation>
  </dataValidations>
  <printOptions horizontalCentered="1"/>
  <pageMargins left="0.25" right="0.25" top="0.75" bottom="0.75" header="0.3" footer="0.3"/>
  <pageSetup paperSize="9" scale="26" fitToHeight="0" orientation="landscape" horizontalDpi="300" verticalDpi="300" r:id="rId1"/>
  <headerFooter>
    <oddFooter>&amp;LF-PIK-IT-086-Rev.00&amp;CPage &amp;P of &amp;N</oddFooter>
  </headerFooter>
  <colBreaks count="1" manualBreakCount="1">
    <brk id="9" max="1048575" man="1"/>
  </colBreak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5B50-A488-4352-894A-5CED196CC85F}">
  <dimension ref="A1:AA7"/>
  <sheetViews>
    <sheetView workbookViewId="0">
      <selection activeCell="L32" sqref="L32"/>
    </sheetView>
  </sheetViews>
  <sheetFormatPr defaultRowHeight="15" x14ac:dyDescent="0.25"/>
  <sheetData>
    <row r="1" spans="1:27" s="39" customFormat="1" ht="18.75" x14ac:dyDescent="0.25">
      <c r="A1" s="47"/>
      <c r="B1" s="278"/>
      <c r="C1" s="42" t="s">
        <v>3289</v>
      </c>
      <c r="D1" s="42" t="s">
        <v>32</v>
      </c>
      <c r="E1" s="42" t="s">
        <v>32</v>
      </c>
      <c r="F1" s="46" t="s">
        <v>41</v>
      </c>
      <c r="G1" s="209"/>
      <c r="H1" s="491" t="e">
        <f>VLOOKUP(B1,'DATA FA'!$A$2:$D$1106,4,0)</f>
        <v>#N/A</v>
      </c>
      <c r="I1" s="491" t="e">
        <f t="shared" ref="I1:I7" si="0">EDATE(H1,72)</f>
        <v>#N/A</v>
      </c>
      <c r="J1" s="209" t="s">
        <v>32</v>
      </c>
      <c r="K1" s="209" t="s">
        <v>32</v>
      </c>
      <c r="L1" s="209"/>
      <c r="M1" s="47" t="s">
        <v>1404</v>
      </c>
      <c r="N1" s="37"/>
      <c r="O1" s="56"/>
      <c r="P1" s="78"/>
      <c r="Q1" s="12"/>
      <c r="R1" s="12"/>
      <c r="S1" s="38"/>
      <c r="T1" s="38"/>
      <c r="U1" s="1"/>
      <c r="V1" s="1"/>
      <c r="W1" s="1"/>
      <c r="X1" s="1"/>
      <c r="Y1" s="1"/>
      <c r="Z1" s="1"/>
      <c r="AA1" s="1"/>
    </row>
    <row r="2" spans="1:27" s="39" customFormat="1" ht="18.75" x14ac:dyDescent="0.25">
      <c r="A2" s="47"/>
      <c r="B2" s="278"/>
      <c r="C2" s="42" t="s">
        <v>3290</v>
      </c>
      <c r="D2" s="42" t="s">
        <v>32</v>
      </c>
      <c r="E2" s="42" t="s">
        <v>32</v>
      </c>
      <c r="F2" s="46" t="s">
        <v>3291</v>
      </c>
      <c r="G2" s="209"/>
      <c r="H2" s="491" t="e">
        <f>VLOOKUP(B2,'DATA FA'!$A$2:$D$1106,4,0)</f>
        <v>#N/A</v>
      </c>
      <c r="I2" s="491" t="e">
        <f t="shared" si="0"/>
        <v>#N/A</v>
      </c>
      <c r="J2" s="209" t="s">
        <v>32</v>
      </c>
      <c r="K2" s="209" t="s">
        <v>32</v>
      </c>
      <c r="L2" s="209"/>
      <c r="M2" s="47" t="s">
        <v>1404</v>
      </c>
      <c r="N2" s="37"/>
      <c r="O2" s="12"/>
      <c r="P2" s="72"/>
      <c r="Q2" s="12"/>
      <c r="R2" s="12"/>
      <c r="S2" s="61"/>
      <c r="T2" s="62"/>
      <c r="U2" s="1"/>
      <c r="V2" s="1"/>
      <c r="W2" s="1"/>
      <c r="X2" s="1"/>
      <c r="Y2" s="1"/>
      <c r="Z2" s="1"/>
      <c r="AA2" s="1"/>
    </row>
    <row r="3" spans="1:27" s="39" customFormat="1" ht="18.75" x14ac:dyDescent="0.25">
      <c r="A3" s="47"/>
      <c r="B3" s="278"/>
      <c r="C3" s="42" t="s">
        <v>3290</v>
      </c>
      <c r="D3" s="42" t="s">
        <v>32</v>
      </c>
      <c r="E3" s="42" t="s">
        <v>32</v>
      </c>
      <c r="F3" s="42" t="s">
        <v>48</v>
      </c>
      <c r="G3" s="209"/>
      <c r="H3" s="491" t="e">
        <f>VLOOKUP(B3,'DATA FA'!$A$2:$D$1106,4,0)</f>
        <v>#N/A</v>
      </c>
      <c r="I3" s="491" t="e">
        <f t="shared" si="0"/>
        <v>#N/A</v>
      </c>
      <c r="J3" s="209" t="s">
        <v>32</v>
      </c>
      <c r="K3" s="209" t="s">
        <v>32</v>
      </c>
      <c r="L3" s="209"/>
      <c r="M3" s="47" t="s">
        <v>1404</v>
      </c>
      <c r="N3" s="37"/>
      <c r="O3" s="56"/>
      <c r="P3" s="72"/>
      <c r="Q3" s="12"/>
      <c r="R3" s="12"/>
      <c r="S3" s="270"/>
      <c r="T3" s="62"/>
      <c r="U3" s="1"/>
      <c r="V3" s="1"/>
      <c r="W3" s="1"/>
      <c r="X3" s="1"/>
      <c r="Y3" s="1"/>
      <c r="Z3" s="1"/>
      <c r="AA3" s="1"/>
    </row>
    <row r="4" spans="1:27" s="39" customFormat="1" ht="18.75" x14ac:dyDescent="0.25">
      <c r="A4" s="47"/>
      <c r="B4" s="278"/>
      <c r="C4" s="42" t="s">
        <v>3292</v>
      </c>
      <c r="D4" s="42"/>
      <c r="E4" s="44"/>
      <c r="F4" s="42" t="s">
        <v>1290</v>
      </c>
      <c r="G4" s="209"/>
      <c r="H4" s="491" t="e">
        <f>VLOOKUP(B4,'DATA FA'!$A$2:$D$1106,4,0)</f>
        <v>#N/A</v>
      </c>
      <c r="I4" s="491" t="e">
        <f t="shared" si="0"/>
        <v>#N/A</v>
      </c>
      <c r="J4" s="209" t="s">
        <v>32</v>
      </c>
      <c r="K4" s="209" t="s">
        <v>32</v>
      </c>
      <c r="L4" s="209"/>
      <c r="M4" s="47" t="s">
        <v>1404</v>
      </c>
      <c r="N4" s="37"/>
      <c r="O4" s="56"/>
      <c r="P4" s="78"/>
      <c r="Q4" s="12"/>
      <c r="R4" s="12"/>
      <c r="S4" s="38"/>
      <c r="T4" s="38"/>
      <c r="U4" s="1"/>
      <c r="V4" s="1"/>
      <c r="W4" s="1"/>
      <c r="X4" s="1"/>
      <c r="Y4" s="1"/>
      <c r="Z4" s="1"/>
      <c r="AA4" s="1"/>
    </row>
    <row r="5" spans="1:27" s="39" customFormat="1" ht="18.75" x14ac:dyDescent="0.25">
      <c r="A5" s="47"/>
      <c r="B5" s="278"/>
      <c r="C5" s="42" t="s">
        <v>3292</v>
      </c>
      <c r="D5" s="42"/>
      <c r="E5" s="44"/>
      <c r="F5" s="46" t="s">
        <v>290</v>
      </c>
      <c r="G5" s="209"/>
      <c r="H5" s="491" t="e">
        <f>VLOOKUP(B5,'DATA FA'!$A$2:$D$1106,4,0)</f>
        <v>#N/A</v>
      </c>
      <c r="I5" s="491" t="e">
        <f t="shared" si="0"/>
        <v>#N/A</v>
      </c>
      <c r="J5" s="209" t="s">
        <v>32</v>
      </c>
      <c r="K5" s="209" t="s">
        <v>32</v>
      </c>
      <c r="L5" s="209"/>
      <c r="M5" s="47" t="s">
        <v>1404</v>
      </c>
      <c r="N5" s="37"/>
      <c r="O5" s="12"/>
      <c r="P5" s="72"/>
      <c r="Q5" s="12"/>
      <c r="R5" s="12"/>
      <c r="S5" s="61"/>
      <c r="T5" s="62"/>
      <c r="U5" s="1"/>
      <c r="V5" s="1"/>
      <c r="W5" s="1"/>
      <c r="X5" s="1"/>
      <c r="Y5" s="1"/>
      <c r="Z5" s="1"/>
      <c r="AA5" s="1"/>
    </row>
    <row r="6" spans="1:27" s="39" customFormat="1" ht="18.75" x14ac:dyDescent="0.25">
      <c r="A6" s="47"/>
      <c r="B6" s="278"/>
      <c r="C6" s="42" t="s">
        <v>3290</v>
      </c>
      <c r="D6" s="42"/>
      <c r="E6" s="44"/>
      <c r="F6" s="46" t="s">
        <v>290</v>
      </c>
      <c r="G6" s="209"/>
      <c r="H6" s="491" t="e">
        <f>VLOOKUP(B6,'DATA FA'!$A$2:$D$1106,4,0)</f>
        <v>#N/A</v>
      </c>
      <c r="I6" s="491" t="e">
        <f t="shared" si="0"/>
        <v>#N/A</v>
      </c>
      <c r="J6" s="209" t="s">
        <v>32</v>
      </c>
      <c r="K6" s="209" t="s">
        <v>32</v>
      </c>
      <c r="L6" s="209"/>
      <c r="M6" s="47" t="s">
        <v>1404</v>
      </c>
      <c r="N6" s="37"/>
      <c r="O6" s="56"/>
      <c r="P6" s="72"/>
      <c r="Q6" s="12"/>
      <c r="R6" s="12"/>
      <c r="S6" s="270"/>
      <c r="T6" s="62"/>
      <c r="U6" s="1"/>
      <c r="V6" s="1"/>
      <c r="W6" s="1"/>
      <c r="X6" s="1"/>
      <c r="Y6" s="1"/>
      <c r="Z6" s="1"/>
      <c r="AA6" s="1"/>
    </row>
    <row r="7" spans="1:27" s="39" customFormat="1" ht="18.75" x14ac:dyDescent="0.25">
      <c r="A7" s="47"/>
      <c r="B7" s="278"/>
      <c r="C7" s="42" t="s">
        <v>3200</v>
      </c>
      <c r="D7" s="42"/>
      <c r="E7" s="44"/>
      <c r="F7" s="46" t="s">
        <v>815</v>
      </c>
      <c r="G7" s="782">
        <v>1306001</v>
      </c>
      <c r="H7" s="491" t="e">
        <f>VLOOKUP(B7,'DATA FA'!$A$2:$D$1106,4,0)</f>
        <v>#N/A</v>
      </c>
      <c r="I7" s="491" t="e">
        <f t="shared" si="0"/>
        <v>#N/A</v>
      </c>
      <c r="J7" s="209" t="s">
        <v>32</v>
      </c>
      <c r="K7" s="209" t="s">
        <v>32</v>
      </c>
      <c r="L7" s="209"/>
      <c r="M7" s="47" t="s">
        <v>1404</v>
      </c>
      <c r="N7" s="37"/>
      <c r="O7" s="56"/>
      <c r="P7" s="78"/>
      <c r="Q7" s="12"/>
      <c r="R7" s="12"/>
      <c r="S7" s="38"/>
      <c r="T7" s="38"/>
      <c r="U7" s="1"/>
      <c r="V7" s="1"/>
      <c r="W7" s="1"/>
      <c r="X7" s="1"/>
      <c r="Y7" s="1"/>
      <c r="Z7" s="1"/>
      <c r="AA7" s="1"/>
    </row>
  </sheetData>
  <dataValidations count="1">
    <dataValidation type="list" allowBlank="1" showInputMessage="1" showErrorMessage="1" sqref="M1:M7" xr:uid="{DE138C6E-F47B-4393-B5A9-0834FFCCA747}">
      <formula1>$M$6:$M$8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81AF-AE39-4ED3-9B08-92258522EFE5}">
  <dimension ref="E7:I17"/>
  <sheetViews>
    <sheetView workbookViewId="0">
      <selection activeCell="E7" sqref="E7:J18"/>
    </sheetView>
  </sheetViews>
  <sheetFormatPr defaultRowHeight="15" x14ac:dyDescent="0.25"/>
  <cols>
    <col min="5" max="5" width="19.7109375" customWidth="1"/>
    <col min="7" max="7" width="13.7109375" customWidth="1"/>
    <col min="8" max="8" width="9.28515625" customWidth="1"/>
  </cols>
  <sheetData>
    <row r="7" spans="5:9" ht="30" x14ac:dyDescent="0.25">
      <c r="E7" s="17" t="s">
        <v>3293</v>
      </c>
      <c r="F7" s="17" t="s">
        <v>2200</v>
      </c>
      <c r="G7" s="309" t="s">
        <v>3294</v>
      </c>
      <c r="H7" s="17" t="s">
        <v>3295</v>
      </c>
    </row>
    <row r="8" spans="5:9" x14ac:dyDescent="0.25">
      <c r="E8" s="1276">
        <v>2024</v>
      </c>
      <c r="F8" s="953">
        <v>56</v>
      </c>
      <c r="G8" s="17">
        <v>2030</v>
      </c>
      <c r="H8" s="127">
        <f>36</f>
        <v>36</v>
      </c>
      <c r="I8" s="127">
        <f>H8</f>
        <v>36</v>
      </c>
    </row>
    <row r="9" spans="5:9" x14ac:dyDescent="0.25">
      <c r="E9" s="1276"/>
      <c r="F9" s="953"/>
      <c r="G9" s="310">
        <v>2031</v>
      </c>
      <c r="H9" s="311">
        <f>F8-H8</f>
        <v>20</v>
      </c>
      <c r="I9" s="953">
        <f>H9+H10</f>
        <v>36</v>
      </c>
    </row>
    <row r="10" spans="5:9" x14ac:dyDescent="0.25">
      <c r="E10" s="1276">
        <v>2025</v>
      </c>
      <c r="F10" s="953">
        <v>59</v>
      </c>
      <c r="G10" s="17">
        <v>2031</v>
      </c>
      <c r="H10" s="127">
        <v>16</v>
      </c>
      <c r="I10" s="953"/>
    </row>
    <row r="11" spans="5:9" x14ac:dyDescent="0.25">
      <c r="E11" s="1276"/>
      <c r="F11" s="953"/>
      <c r="G11" s="17">
        <v>2032</v>
      </c>
      <c r="H11" s="127">
        <f>F10-H10</f>
        <v>43</v>
      </c>
      <c r="I11" s="127">
        <f>H11-H12</f>
        <v>36</v>
      </c>
    </row>
    <row r="12" spans="5:9" x14ac:dyDescent="0.25">
      <c r="E12" s="1276"/>
      <c r="F12" s="953"/>
      <c r="G12" s="17">
        <v>2033</v>
      </c>
      <c r="H12" s="127">
        <f>H11-36</f>
        <v>7</v>
      </c>
      <c r="I12" s="953">
        <f>H12+H13</f>
        <v>20</v>
      </c>
    </row>
    <row r="13" spans="5:9" x14ac:dyDescent="0.25">
      <c r="E13" s="127">
        <v>2026</v>
      </c>
      <c r="F13" s="127">
        <v>6</v>
      </c>
      <c r="G13" s="127">
        <v>2033</v>
      </c>
      <c r="H13" s="127">
        <f>F13+H12</f>
        <v>13</v>
      </c>
      <c r="I13" s="953"/>
    </row>
    <row r="14" spans="5:9" x14ac:dyDescent="0.25">
      <c r="E14" s="127">
        <v>2027</v>
      </c>
    </row>
    <row r="15" spans="5:9" x14ac:dyDescent="0.25">
      <c r="E15" s="127">
        <v>2028</v>
      </c>
    </row>
    <row r="16" spans="5:9" x14ac:dyDescent="0.25">
      <c r="E16" s="127">
        <v>2029</v>
      </c>
    </row>
    <row r="17" spans="5:5" x14ac:dyDescent="0.25">
      <c r="E17" s="127">
        <v>2030</v>
      </c>
    </row>
  </sheetData>
  <mergeCells count="6">
    <mergeCell ref="E8:E9"/>
    <mergeCell ref="F8:F9"/>
    <mergeCell ref="I9:I10"/>
    <mergeCell ref="E10:E12"/>
    <mergeCell ref="F10:F12"/>
    <mergeCell ref="I12:I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A09A-7DE4-47B1-8D53-9F97A284B0A0}">
  <sheetPr>
    <pageSetUpPr fitToPage="1"/>
  </sheetPr>
  <dimension ref="A1:AB104"/>
  <sheetViews>
    <sheetView showGridLines="0" view="pageBreakPreview" zoomScale="55" zoomScaleNormal="55" zoomScaleSheetLayoutView="55" workbookViewId="0">
      <selection activeCell="T15" sqref="T15"/>
    </sheetView>
  </sheetViews>
  <sheetFormatPr defaultRowHeight="15" x14ac:dyDescent="0.25"/>
  <cols>
    <col min="1" max="2" width="13.140625" customWidth="1"/>
    <col min="3" max="3" width="9.5703125" bestFit="1" customWidth="1"/>
    <col min="4" max="4" width="13.5703125" customWidth="1"/>
    <col min="5" max="11" width="8.7109375" customWidth="1"/>
    <col min="12" max="12" width="13.140625" bestFit="1" customWidth="1"/>
    <col min="13" max="13" width="8.7109375" customWidth="1"/>
    <col min="14" max="14" width="13.140625" bestFit="1" customWidth="1"/>
    <col min="19" max="19" width="9.5703125" bestFit="1" customWidth="1"/>
    <col min="20" max="20" width="13.42578125" bestFit="1" customWidth="1"/>
    <col min="21" max="22" width="7.42578125" bestFit="1" customWidth="1"/>
    <col min="23" max="23" width="7.140625" bestFit="1" customWidth="1"/>
    <col min="24" max="25" width="7.42578125" bestFit="1" customWidth="1"/>
  </cols>
  <sheetData>
    <row r="1" spans="1:28" ht="54" thickBot="1" x14ac:dyDescent="0.9">
      <c r="A1" s="690"/>
      <c r="B1" s="691"/>
      <c r="C1" s="691"/>
      <c r="D1" s="691"/>
      <c r="E1" s="691"/>
      <c r="F1" s="691"/>
      <c r="G1" s="691"/>
      <c r="H1" s="691"/>
      <c r="I1" s="691" t="s">
        <v>3296</v>
      </c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  <c r="X1" s="691"/>
      <c r="Y1" s="692"/>
      <c r="Z1" s="693"/>
      <c r="AA1" s="693"/>
    </row>
    <row r="2" spans="1:28" ht="21" x14ac:dyDescent="0.35">
      <c r="A2" s="335" t="s">
        <v>3297</v>
      </c>
      <c r="Q2" s="335" t="s">
        <v>2799</v>
      </c>
    </row>
    <row r="3" spans="1:28" s="127" customFormat="1" ht="18" customHeight="1" x14ac:dyDescent="0.25">
      <c r="A3" s="1283" t="s">
        <v>1400</v>
      </c>
      <c r="B3" s="1288" t="s">
        <v>3298</v>
      </c>
      <c r="C3" s="1280" t="s">
        <v>3299</v>
      </c>
      <c r="D3" s="1283" t="s">
        <v>3300</v>
      </c>
      <c r="E3" s="1280" t="s">
        <v>3296</v>
      </c>
      <c r="F3" s="1280"/>
      <c r="G3" s="1280"/>
      <c r="H3" s="1280"/>
      <c r="I3" s="1280"/>
      <c r="J3" s="1280"/>
      <c r="K3" s="1280"/>
      <c r="L3" s="1280"/>
      <c r="M3" s="1280"/>
      <c r="N3" s="1280"/>
      <c r="Q3" s="1283" t="s">
        <v>1400</v>
      </c>
      <c r="R3" s="1283" t="s">
        <v>3298</v>
      </c>
      <c r="S3" s="1280" t="s">
        <v>3299</v>
      </c>
      <c r="T3" s="1283" t="s">
        <v>3300</v>
      </c>
      <c r="U3" s="1277" t="s">
        <v>3296</v>
      </c>
      <c r="V3" s="1278"/>
      <c r="W3" s="1278"/>
      <c r="X3" s="1278"/>
      <c r="Y3" s="1279"/>
      <c r="Z3"/>
      <c r="AA3"/>
      <c r="AB3"/>
    </row>
    <row r="4" spans="1:28" s="127" customFormat="1" x14ac:dyDescent="0.25">
      <c r="A4" s="1283"/>
      <c r="B4" s="1289"/>
      <c r="C4" s="1280"/>
      <c r="D4" s="1283"/>
      <c r="E4" s="68" t="s">
        <v>32</v>
      </c>
      <c r="F4" s="327">
        <v>2025</v>
      </c>
      <c r="G4" s="68">
        <v>2026</v>
      </c>
      <c r="H4" s="327">
        <v>2027</v>
      </c>
      <c r="I4" s="68">
        <v>2028</v>
      </c>
      <c r="J4" s="327">
        <v>2029</v>
      </c>
      <c r="K4" s="68">
        <v>2030</v>
      </c>
      <c r="L4" s="327">
        <v>2031</v>
      </c>
      <c r="M4" s="68">
        <v>2032</v>
      </c>
      <c r="N4" s="327">
        <v>2033</v>
      </c>
      <c r="O4" s="17"/>
      <c r="P4" s="17"/>
      <c r="Q4" s="1283"/>
      <c r="R4" s="1283"/>
      <c r="S4" s="1280"/>
      <c r="T4" s="1283"/>
      <c r="U4" s="697">
        <v>2029</v>
      </c>
      <c r="V4" s="697">
        <v>2030</v>
      </c>
      <c r="W4" s="697">
        <v>2031</v>
      </c>
      <c r="X4" s="697"/>
      <c r="Y4" s="697"/>
      <c r="Z4" s="694"/>
      <c r="AA4" s="694"/>
      <c r="AB4"/>
    </row>
    <row r="5" spans="1:28" s="1" customFormat="1" x14ac:dyDescent="0.25">
      <c r="A5" s="68">
        <v>2018</v>
      </c>
      <c r="B5" s="1288" t="s">
        <v>3301</v>
      </c>
      <c r="C5" s="68">
        <v>2</v>
      </c>
      <c r="D5" s="68" t="s">
        <v>32</v>
      </c>
      <c r="E5" s="328">
        <v>2</v>
      </c>
      <c r="F5" s="328"/>
      <c r="G5" s="328"/>
      <c r="H5" s="328"/>
      <c r="I5" s="328"/>
      <c r="J5" s="328"/>
      <c r="K5" s="328"/>
      <c r="L5" s="328"/>
      <c r="M5" s="328"/>
      <c r="N5" s="328"/>
      <c r="Q5" s="68">
        <v>2023</v>
      </c>
      <c r="R5" s="396"/>
      <c r="S5" s="68">
        <v>103</v>
      </c>
      <c r="T5" s="68">
        <f>Q5+6</f>
        <v>2029</v>
      </c>
      <c r="U5" s="330">
        <v>36</v>
      </c>
      <c r="V5" s="334">
        <v>36</v>
      </c>
      <c r="W5" s="487">
        <v>31</v>
      </c>
      <c r="X5" s="328"/>
      <c r="Y5" s="328"/>
      <c r="Z5" s="17"/>
      <c r="AA5" s="17"/>
      <c r="AB5"/>
    </row>
    <row r="6" spans="1:28" s="1" customFormat="1" x14ac:dyDescent="0.25">
      <c r="A6" s="68">
        <v>2019</v>
      </c>
      <c r="B6" s="1290"/>
      <c r="C6" s="68">
        <v>1</v>
      </c>
      <c r="D6" s="68" t="s">
        <v>32</v>
      </c>
      <c r="E6" s="328">
        <v>1</v>
      </c>
      <c r="F6" s="328"/>
      <c r="G6" s="328"/>
      <c r="H6" s="328"/>
      <c r="I6" s="328"/>
      <c r="J6" s="328"/>
      <c r="K6" s="328"/>
      <c r="L6" s="328"/>
      <c r="M6" s="328"/>
      <c r="N6" s="328"/>
      <c r="Q6" s="68"/>
      <c r="R6" s="396"/>
      <c r="S6" s="68"/>
      <c r="T6" s="68"/>
      <c r="U6" s="330"/>
      <c r="V6" s="334"/>
      <c r="W6" s="487"/>
      <c r="X6" s="328"/>
      <c r="Y6" s="328"/>
      <c r="Z6" s="17"/>
      <c r="AA6" s="17"/>
      <c r="AB6"/>
    </row>
    <row r="7" spans="1:28" s="1" customFormat="1" x14ac:dyDescent="0.25">
      <c r="A7" s="68">
        <v>2021</v>
      </c>
      <c r="B7" s="1289"/>
      <c r="C7" s="68">
        <v>3</v>
      </c>
      <c r="D7" s="68" t="s">
        <v>32</v>
      </c>
      <c r="E7" s="328">
        <v>3</v>
      </c>
      <c r="F7" s="328"/>
      <c r="G7" s="328"/>
      <c r="H7" s="328"/>
      <c r="I7" s="328"/>
      <c r="J7" s="328"/>
      <c r="K7" s="328"/>
      <c r="L7" s="328"/>
      <c r="M7" s="328"/>
      <c r="N7" s="328"/>
      <c r="Q7" s="68"/>
      <c r="R7" s="396"/>
      <c r="S7" s="68"/>
      <c r="T7" s="68"/>
      <c r="U7" s="330"/>
      <c r="V7" s="334"/>
      <c r="W7" s="487"/>
      <c r="X7" s="328"/>
      <c r="Y7" s="328"/>
      <c r="Z7" s="17"/>
      <c r="AA7" s="17"/>
      <c r="AB7"/>
    </row>
    <row r="8" spans="1:28" s="1" customFormat="1" x14ac:dyDescent="0.25">
      <c r="A8" s="68">
        <v>2019</v>
      </c>
      <c r="B8" s="68"/>
      <c r="C8" s="68">
        <v>8</v>
      </c>
      <c r="D8" s="68">
        <f t="shared" ref="D8:D15" si="0">A8+6</f>
        <v>2025</v>
      </c>
      <c r="E8" s="328"/>
      <c r="F8" s="330">
        <v>0</v>
      </c>
      <c r="G8" s="334">
        <v>8</v>
      </c>
      <c r="H8" s="328"/>
      <c r="I8" s="328"/>
      <c r="J8" s="328"/>
      <c r="K8" s="328"/>
      <c r="L8" s="328"/>
      <c r="M8" s="328"/>
      <c r="N8" s="328"/>
      <c r="Q8" s="68">
        <v>2024</v>
      </c>
      <c r="R8" s="396"/>
      <c r="S8" s="68">
        <v>3</v>
      </c>
      <c r="T8" s="68">
        <f t="shared" ref="T8:T9" si="1">Q8+6</f>
        <v>2030</v>
      </c>
      <c r="U8" s="328"/>
      <c r="V8" s="330"/>
      <c r="W8" s="334">
        <v>3</v>
      </c>
      <c r="X8" s="328"/>
      <c r="Y8" s="328"/>
      <c r="Z8" s="17"/>
      <c r="AA8" s="17"/>
      <c r="AB8"/>
    </row>
    <row r="9" spans="1:28" s="1" customFormat="1" x14ac:dyDescent="0.25">
      <c r="A9" s="68">
        <v>2020</v>
      </c>
      <c r="B9" s="68"/>
      <c r="C9" s="68">
        <v>3</v>
      </c>
      <c r="D9" s="68">
        <f t="shared" si="0"/>
        <v>2026</v>
      </c>
      <c r="E9" s="328"/>
      <c r="F9" s="328"/>
      <c r="G9" s="330">
        <v>3</v>
      </c>
      <c r="H9" s="328"/>
      <c r="I9" s="328"/>
      <c r="J9" s="328"/>
      <c r="K9" s="328"/>
      <c r="L9" s="328"/>
      <c r="M9" s="328"/>
      <c r="N9" s="328"/>
      <c r="Q9" s="68">
        <v>2025</v>
      </c>
      <c r="R9" s="396"/>
      <c r="S9" s="68">
        <v>1</v>
      </c>
      <c r="T9" s="68">
        <f t="shared" si="1"/>
        <v>2031</v>
      </c>
      <c r="U9" s="328"/>
      <c r="V9" s="328"/>
      <c r="W9" s="330">
        <v>1</v>
      </c>
      <c r="X9" s="328"/>
      <c r="Y9" s="328"/>
      <c r="Z9" s="17"/>
      <c r="AA9" s="17"/>
      <c r="AB9"/>
    </row>
    <row r="10" spans="1:28" s="1" customFormat="1" x14ac:dyDescent="0.25">
      <c r="A10" s="68">
        <v>2021</v>
      </c>
      <c r="B10" s="68"/>
      <c r="C10" s="68">
        <v>43</v>
      </c>
      <c r="D10" s="68">
        <f t="shared" si="0"/>
        <v>2027</v>
      </c>
      <c r="E10" s="328"/>
      <c r="F10" s="328"/>
      <c r="G10" s="328"/>
      <c r="H10" s="330">
        <v>36</v>
      </c>
      <c r="I10" s="334">
        <v>7</v>
      </c>
      <c r="J10" s="328"/>
      <c r="K10" s="328"/>
      <c r="L10" s="328"/>
      <c r="M10" s="328"/>
      <c r="N10" s="328"/>
      <c r="Q10" s="1284" t="s">
        <v>1686</v>
      </c>
      <c r="R10" s="1284"/>
      <c r="S10" s="1281">
        <f>SUM(S5:S9)</f>
        <v>107</v>
      </c>
      <c r="T10" s="1282"/>
      <c r="U10" s="689">
        <f>SUM(U5:U9)</f>
        <v>36</v>
      </c>
      <c r="V10" s="689">
        <f t="shared" ref="V10" si="2">SUM(V5:V9)</f>
        <v>36</v>
      </c>
      <c r="W10" s="689">
        <f t="shared" ref="W10" si="3">SUM(W5:W9)</f>
        <v>35</v>
      </c>
      <c r="X10" s="688"/>
      <c r="Y10" s="688"/>
      <c r="Z10" s="695"/>
      <c r="AA10" s="695"/>
      <c r="AB10"/>
    </row>
    <row r="11" spans="1:28" s="1" customFormat="1" x14ac:dyDescent="0.25">
      <c r="A11" s="68">
        <v>2022</v>
      </c>
      <c r="B11" s="68"/>
      <c r="C11" s="68">
        <v>37</v>
      </c>
      <c r="D11" s="68">
        <f t="shared" si="0"/>
        <v>2028</v>
      </c>
      <c r="E11" s="328"/>
      <c r="F11" s="328"/>
      <c r="G11" s="328"/>
      <c r="H11" s="328"/>
      <c r="I11" s="330">
        <v>29</v>
      </c>
      <c r="J11" s="334">
        <v>8</v>
      </c>
      <c r="K11" s="328"/>
      <c r="L11" s="328"/>
      <c r="M11" s="328"/>
      <c r="N11" s="328"/>
      <c r="Q11"/>
      <c r="R11"/>
      <c r="S11"/>
      <c r="T11"/>
      <c r="U11"/>
      <c r="V11"/>
      <c r="W11"/>
      <c r="X11"/>
      <c r="Y11"/>
      <c r="Z11"/>
      <c r="AA11"/>
      <c r="AB11"/>
    </row>
    <row r="12" spans="1:28" s="1" customFormat="1" x14ac:dyDescent="0.25">
      <c r="A12" s="68">
        <v>2023</v>
      </c>
      <c r="B12" s="68"/>
      <c r="C12" s="68">
        <v>36</v>
      </c>
      <c r="D12" s="68">
        <f t="shared" si="0"/>
        <v>2029</v>
      </c>
      <c r="E12" s="328"/>
      <c r="F12" s="328"/>
      <c r="G12" s="328"/>
      <c r="H12" s="328"/>
      <c r="I12" s="328"/>
      <c r="J12" s="330">
        <v>28</v>
      </c>
      <c r="K12" s="334">
        <v>8</v>
      </c>
      <c r="L12" s="328"/>
      <c r="M12" s="328"/>
      <c r="N12" s="328"/>
      <c r="Q12" s="332"/>
      <c r="R12" t="s">
        <v>3302</v>
      </c>
      <c r="S12"/>
      <c r="T12"/>
      <c r="U12"/>
      <c r="V12"/>
      <c r="W12"/>
      <c r="X12"/>
      <c r="Y12"/>
      <c r="Z12"/>
      <c r="AA12"/>
      <c r="AB12"/>
    </row>
    <row r="13" spans="1:28" s="1" customFormat="1" x14ac:dyDescent="0.25">
      <c r="A13" s="68">
        <v>2024</v>
      </c>
      <c r="B13" s="68"/>
      <c r="C13" s="68">
        <v>40</v>
      </c>
      <c r="D13" s="68">
        <f t="shared" si="0"/>
        <v>2030</v>
      </c>
      <c r="E13" s="328"/>
      <c r="F13" s="328"/>
      <c r="G13" s="328"/>
      <c r="H13" s="328"/>
      <c r="I13" s="328"/>
      <c r="J13" s="328"/>
      <c r="K13" s="330">
        <v>28</v>
      </c>
      <c r="L13" s="334">
        <v>12</v>
      </c>
      <c r="M13" s="328"/>
      <c r="N13" s="328"/>
      <c r="Q13" s="330"/>
      <c r="R13" t="s">
        <v>3303</v>
      </c>
      <c r="S13"/>
      <c r="T13"/>
      <c r="U13"/>
      <c r="V13"/>
      <c r="W13"/>
      <c r="X13"/>
      <c r="Y13"/>
      <c r="Z13"/>
      <c r="AA13"/>
      <c r="AB13"/>
    </row>
    <row r="14" spans="1:28" s="1" customFormat="1" x14ac:dyDescent="0.25">
      <c r="A14" s="68">
        <v>2025</v>
      </c>
      <c r="B14" s="68"/>
      <c r="C14" s="68">
        <v>53</v>
      </c>
      <c r="D14" s="68">
        <f t="shared" si="0"/>
        <v>2031</v>
      </c>
      <c r="E14" s="328"/>
      <c r="F14" s="328"/>
      <c r="G14" s="328"/>
      <c r="H14" s="328"/>
      <c r="I14" s="328"/>
      <c r="J14" s="328"/>
      <c r="K14" s="328"/>
      <c r="L14" s="330">
        <v>24</v>
      </c>
      <c r="M14" s="334">
        <v>29</v>
      </c>
      <c r="N14" s="328"/>
      <c r="Q14" s="334"/>
      <c r="R14" t="s">
        <v>3304</v>
      </c>
      <c r="S14"/>
      <c r="T14"/>
      <c r="U14"/>
      <c r="V14"/>
      <c r="W14"/>
      <c r="X14"/>
      <c r="Y14"/>
      <c r="Z14"/>
      <c r="AA14"/>
      <c r="AB14"/>
    </row>
    <row r="15" spans="1:28" s="1" customFormat="1" x14ac:dyDescent="0.25">
      <c r="A15" s="68">
        <v>2026</v>
      </c>
      <c r="B15" s="68"/>
      <c r="C15" s="68">
        <v>3</v>
      </c>
      <c r="D15" s="68">
        <f t="shared" si="0"/>
        <v>2032</v>
      </c>
      <c r="E15" s="328"/>
      <c r="F15" s="328"/>
      <c r="G15" s="328"/>
      <c r="H15" s="328"/>
      <c r="I15" s="328"/>
      <c r="J15" s="328"/>
      <c r="K15" s="328"/>
      <c r="L15" s="328"/>
      <c r="M15" s="330">
        <v>3</v>
      </c>
      <c r="N15" s="328"/>
      <c r="Q15" s="487"/>
      <c r="R15" t="s">
        <v>3305</v>
      </c>
      <c r="S15"/>
      <c r="T15"/>
      <c r="U15"/>
      <c r="V15"/>
      <c r="W15"/>
      <c r="X15"/>
      <c r="Y15"/>
      <c r="Z15"/>
      <c r="AA15"/>
      <c r="AB15"/>
    </row>
    <row r="16" spans="1:28" x14ac:dyDescent="0.25">
      <c r="A16" s="1284" t="s">
        <v>1686</v>
      </c>
      <c r="B16" s="1284"/>
      <c r="C16" s="1281">
        <f>SUM(C5:C15)</f>
        <v>229</v>
      </c>
      <c r="D16" s="1282"/>
      <c r="E16" s="327">
        <f>SUM(E5:E15)</f>
        <v>6</v>
      </c>
      <c r="F16" s="327">
        <f t="shared" ref="F16:M16" si="4">SUM(F5:F15)</f>
        <v>0</v>
      </c>
      <c r="G16" s="327">
        <f t="shared" si="4"/>
        <v>11</v>
      </c>
      <c r="H16" s="327">
        <f t="shared" si="4"/>
        <v>36</v>
      </c>
      <c r="I16" s="327">
        <f t="shared" si="4"/>
        <v>36</v>
      </c>
      <c r="J16" s="327">
        <f t="shared" si="4"/>
        <v>36</v>
      </c>
      <c r="K16" s="327">
        <f t="shared" si="4"/>
        <v>36</v>
      </c>
      <c r="L16" s="327">
        <f t="shared" si="4"/>
        <v>36</v>
      </c>
      <c r="M16" s="327">
        <f t="shared" si="4"/>
        <v>32</v>
      </c>
      <c r="N16" s="327">
        <f t="shared" ref="N16" si="5">SUM(N5:N15)</f>
        <v>0</v>
      </c>
      <c r="Q16" s="486"/>
      <c r="R16" t="s">
        <v>3306</v>
      </c>
    </row>
    <row r="17" spans="1:27" x14ac:dyDescent="0.25">
      <c r="C17">
        <f>53-21</f>
        <v>32</v>
      </c>
    </row>
    <row r="18" spans="1:27" x14ac:dyDescent="0.25">
      <c r="A18" s="331"/>
      <c r="B18" t="s">
        <v>3302</v>
      </c>
    </row>
    <row r="19" spans="1:27" x14ac:dyDescent="0.25">
      <c r="A19" s="329"/>
      <c r="B19" t="s">
        <v>3303</v>
      </c>
    </row>
    <row r="20" spans="1:27" x14ac:dyDescent="0.25">
      <c r="A20" s="333"/>
      <c r="B20" t="s">
        <v>3304</v>
      </c>
    </row>
    <row r="22" spans="1:27" ht="21" x14ac:dyDescent="0.35">
      <c r="A22" s="335" t="s">
        <v>3307</v>
      </c>
      <c r="Q22" s="335" t="s">
        <v>3308</v>
      </c>
    </row>
    <row r="23" spans="1:27" x14ac:dyDescent="0.25">
      <c r="A23" s="1283" t="s">
        <v>1400</v>
      </c>
      <c r="B23" s="1288" t="s">
        <v>3298</v>
      </c>
      <c r="C23" s="1280" t="s">
        <v>3299</v>
      </c>
      <c r="D23" s="1283" t="s">
        <v>3300</v>
      </c>
      <c r="E23" s="1280" t="s">
        <v>3296</v>
      </c>
      <c r="F23" s="1280"/>
      <c r="G23" s="1280"/>
      <c r="H23" s="1280"/>
      <c r="I23" s="1280"/>
      <c r="J23" s="1280"/>
      <c r="Q23" s="1283" t="s">
        <v>1400</v>
      </c>
      <c r="R23" s="1283" t="s">
        <v>3298</v>
      </c>
      <c r="S23" s="1280" t="s">
        <v>3299</v>
      </c>
      <c r="T23" s="1283" t="s">
        <v>3300</v>
      </c>
      <c r="U23" s="1277" t="s">
        <v>3296</v>
      </c>
      <c r="V23" s="1278"/>
      <c r="W23" s="1278"/>
      <c r="X23" s="1278"/>
      <c r="Y23" s="1279"/>
    </row>
    <row r="24" spans="1:27" x14ac:dyDescent="0.25">
      <c r="A24" s="1283"/>
      <c r="B24" s="1289"/>
      <c r="C24" s="1280"/>
      <c r="D24" s="1283"/>
      <c r="E24" s="327">
        <v>2026</v>
      </c>
      <c r="F24" s="68">
        <v>2027</v>
      </c>
      <c r="G24" s="68">
        <v>2029</v>
      </c>
      <c r="H24" s="327">
        <v>2030</v>
      </c>
      <c r="I24" s="327">
        <v>2031</v>
      </c>
      <c r="J24" s="327">
        <v>2032</v>
      </c>
      <c r="Q24" s="1283"/>
      <c r="R24" s="1283"/>
      <c r="S24" s="1280"/>
      <c r="T24" s="1283"/>
      <c r="U24" s="697">
        <v>2029</v>
      </c>
      <c r="V24" s="697">
        <v>2030</v>
      </c>
      <c r="W24" s="697">
        <v>2031</v>
      </c>
      <c r="X24" s="697">
        <v>2032</v>
      </c>
      <c r="Y24" s="697"/>
      <c r="Z24" s="694"/>
      <c r="AA24" s="694"/>
    </row>
    <row r="25" spans="1:27" x14ac:dyDescent="0.25">
      <c r="A25" s="68">
        <v>2012</v>
      </c>
      <c r="B25" s="326"/>
      <c r="C25" s="68">
        <v>11</v>
      </c>
      <c r="D25" s="68">
        <f>A25+6</f>
        <v>2018</v>
      </c>
      <c r="E25" s="486">
        <v>11</v>
      </c>
      <c r="F25" s="328"/>
      <c r="G25" s="328"/>
      <c r="H25" s="328"/>
      <c r="I25" s="328"/>
      <c r="J25" s="328"/>
      <c r="Q25" s="327">
        <v>2023</v>
      </c>
      <c r="R25" s="396"/>
      <c r="S25" s="327">
        <v>8</v>
      </c>
      <c r="T25" s="327">
        <f>Q25+6</f>
        <v>2029</v>
      </c>
      <c r="U25" s="330">
        <v>8</v>
      </c>
      <c r="V25" s="328"/>
      <c r="W25" s="328"/>
      <c r="X25" s="328"/>
      <c r="Y25" s="328"/>
      <c r="Z25" s="17"/>
      <c r="AA25" s="17"/>
    </row>
    <row r="26" spans="1:27" x14ac:dyDescent="0.25">
      <c r="A26" s="68">
        <v>2014</v>
      </c>
      <c r="B26" s="68"/>
      <c r="C26" s="68">
        <v>3</v>
      </c>
      <c r="D26" s="68">
        <f t="shared" ref="D26:D34" si="6">A26+6</f>
        <v>2020</v>
      </c>
      <c r="E26" s="486">
        <v>3</v>
      </c>
      <c r="F26" s="328"/>
      <c r="G26" s="328"/>
      <c r="H26" s="328"/>
      <c r="I26" s="328"/>
      <c r="J26" s="328"/>
      <c r="Q26" s="327">
        <v>2024</v>
      </c>
      <c r="R26" s="396"/>
      <c r="S26" s="327">
        <v>5</v>
      </c>
      <c r="T26" s="327">
        <f t="shared" ref="T26:T28" si="7">Q26+6</f>
        <v>2030</v>
      </c>
      <c r="U26" s="328"/>
      <c r="V26" s="330">
        <v>5</v>
      </c>
      <c r="W26" s="328"/>
      <c r="X26" s="328"/>
      <c r="Y26" s="328"/>
      <c r="Z26" s="17"/>
      <c r="AA26" s="17"/>
    </row>
    <row r="27" spans="1:27" x14ac:dyDescent="0.25">
      <c r="A27" s="68">
        <v>2016</v>
      </c>
      <c r="B27" s="68"/>
      <c r="C27" s="68">
        <v>7</v>
      </c>
      <c r="D27" s="68">
        <f t="shared" si="6"/>
        <v>2022</v>
      </c>
      <c r="E27" s="486">
        <v>7</v>
      </c>
      <c r="F27" s="328"/>
      <c r="G27" s="328"/>
      <c r="H27" s="328"/>
      <c r="I27" s="328"/>
      <c r="J27" s="328"/>
      <c r="Q27" s="327">
        <v>2025</v>
      </c>
      <c r="R27" s="396"/>
      <c r="S27" s="327">
        <v>3</v>
      </c>
      <c r="T27" s="327">
        <f t="shared" si="7"/>
        <v>2031</v>
      </c>
      <c r="U27" s="328"/>
      <c r="V27" s="328"/>
      <c r="W27" s="330">
        <v>3</v>
      </c>
      <c r="X27" s="328"/>
      <c r="Y27" s="328"/>
      <c r="Z27" s="17"/>
      <c r="AA27" s="17"/>
    </row>
    <row r="28" spans="1:27" x14ac:dyDescent="0.25">
      <c r="A28" s="68">
        <v>2019</v>
      </c>
      <c r="B28" s="68"/>
      <c r="C28" s="68">
        <v>33</v>
      </c>
      <c r="D28" s="68">
        <f t="shared" si="6"/>
        <v>2025</v>
      </c>
      <c r="E28" s="334">
        <v>3</v>
      </c>
      <c r="F28" s="487">
        <v>30</v>
      </c>
      <c r="G28" s="328"/>
      <c r="H28" s="328"/>
      <c r="I28" s="328"/>
      <c r="J28" s="328"/>
      <c r="Q28" s="327">
        <v>2026</v>
      </c>
      <c r="R28" s="396"/>
      <c r="S28" s="327">
        <v>8</v>
      </c>
      <c r="T28" s="327">
        <f t="shared" si="7"/>
        <v>2032</v>
      </c>
      <c r="U28" s="328"/>
      <c r="V28" s="328"/>
      <c r="W28" s="328"/>
      <c r="X28" s="330">
        <v>8</v>
      </c>
      <c r="Y28" s="328"/>
      <c r="Z28" s="17"/>
      <c r="AA28" s="17"/>
    </row>
    <row r="29" spans="1:27" x14ac:dyDescent="0.25">
      <c r="A29" s="68">
        <v>2021</v>
      </c>
      <c r="B29" s="68"/>
      <c r="C29" s="68">
        <v>1</v>
      </c>
      <c r="D29" s="68">
        <f t="shared" si="6"/>
        <v>2027</v>
      </c>
      <c r="E29" s="330"/>
      <c r="F29" s="334">
        <v>1</v>
      </c>
      <c r="G29" s="328"/>
      <c r="H29" s="328"/>
      <c r="I29" s="328"/>
      <c r="J29" s="328"/>
      <c r="Q29" s="1284" t="s">
        <v>1686</v>
      </c>
      <c r="R29" s="1284"/>
      <c r="S29" s="1281">
        <f>SUM(S25:S28)</f>
        <v>24</v>
      </c>
      <c r="T29" s="1282"/>
      <c r="U29" s="689">
        <f>SUM(U25:U27)</f>
        <v>8</v>
      </c>
      <c r="V29" s="689">
        <f t="shared" ref="V29" si="8">SUM(V25:V27)</f>
        <v>5</v>
      </c>
      <c r="W29" s="689">
        <f>SUM(W25:W27)</f>
        <v>3</v>
      </c>
      <c r="X29" s="689">
        <f>SUM(X25:X28)</f>
        <v>8</v>
      </c>
      <c r="Y29" s="689"/>
      <c r="Z29" s="696"/>
      <c r="AA29" s="696"/>
    </row>
    <row r="30" spans="1:27" x14ac:dyDescent="0.25">
      <c r="A30" s="68">
        <v>2022</v>
      </c>
      <c r="B30" s="68"/>
      <c r="C30" s="68">
        <v>0</v>
      </c>
      <c r="D30" s="68">
        <f t="shared" si="6"/>
        <v>2028</v>
      </c>
      <c r="E30" s="328"/>
      <c r="F30" s="330"/>
      <c r="G30" s="328"/>
      <c r="H30" s="328"/>
      <c r="I30" s="328"/>
      <c r="J30" s="328"/>
    </row>
    <row r="31" spans="1:27" x14ac:dyDescent="0.25">
      <c r="A31" s="68">
        <v>2023</v>
      </c>
      <c r="B31" s="68"/>
      <c r="C31" s="68">
        <v>3</v>
      </c>
      <c r="D31" s="68">
        <f t="shared" si="6"/>
        <v>2029</v>
      </c>
      <c r="E31" s="328"/>
      <c r="F31" s="328"/>
      <c r="G31" s="328"/>
      <c r="H31" s="328"/>
      <c r="I31" s="328"/>
      <c r="J31" s="328"/>
      <c r="Q31" s="332"/>
      <c r="R31" t="s">
        <v>3302</v>
      </c>
    </row>
    <row r="32" spans="1:27" x14ac:dyDescent="0.25">
      <c r="A32" s="68">
        <v>2024</v>
      </c>
      <c r="B32" s="68"/>
      <c r="C32" s="68">
        <v>9</v>
      </c>
      <c r="D32" s="68">
        <f t="shared" si="6"/>
        <v>2030</v>
      </c>
      <c r="E32" s="328"/>
      <c r="F32" s="328"/>
      <c r="G32" s="330">
        <v>3</v>
      </c>
      <c r="H32" s="328"/>
      <c r="I32" s="328"/>
      <c r="J32" s="328"/>
      <c r="Q32" s="330"/>
      <c r="R32" t="s">
        <v>3303</v>
      </c>
    </row>
    <row r="33" spans="1:27" x14ac:dyDescent="0.25">
      <c r="A33" s="68">
        <v>2025</v>
      </c>
      <c r="B33" s="68"/>
      <c r="C33" s="68">
        <v>26</v>
      </c>
      <c r="D33" s="68">
        <f t="shared" si="6"/>
        <v>2031</v>
      </c>
      <c r="E33" s="328"/>
      <c r="F33" s="328"/>
      <c r="G33" s="328"/>
      <c r="H33" s="330">
        <v>9</v>
      </c>
      <c r="I33" s="328"/>
      <c r="J33" s="334">
        <v>2</v>
      </c>
      <c r="Q33" s="334"/>
      <c r="R33" t="s">
        <v>3304</v>
      </c>
    </row>
    <row r="34" spans="1:27" x14ac:dyDescent="0.25">
      <c r="A34" s="68">
        <v>2026</v>
      </c>
      <c r="B34" s="68"/>
      <c r="C34" s="68"/>
      <c r="D34" s="68">
        <f t="shared" si="6"/>
        <v>2032</v>
      </c>
      <c r="E34" s="328"/>
      <c r="F34" s="328"/>
      <c r="G34" s="328"/>
      <c r="H34" s="328"/>
      <c r="I34" s="330">
        <v>24</v>
      </c>
      <c r="J34" s="330"/>
      <c r="Q34" s="487"/>
      <c r="R34" t="s">
        <v>3305</v>
      </c>
    </row>
    <row r="35" spans="1:27" x14ac:dyDescent="0.25">
      <c r="A35" s="1284" t="s">
        <v>1686</v>
      </c>
      <c r="B35" s="1284"/>
      <c r="C35" s="1281">
        <f>SUM(C25:C34)</f>
        <v>93</v>
      </c>
      <c r="D35" s="1282"/>
      <c r="E35" s="327">
        <f>SUM(E25:E34)</f>
        <v>24</v>
      </c>
      <c r="F35" s="327">
        <f>SUM(F25:F34)</f>
        <v>31</v>
      </c>
      <c r="G35" s="327">
        <v>3</v>
      </c>
      <c r="H35" s="327">
        <v>9</v>
      </c>
      <c r="I35" s="327">
        <f>SUM(I25:I34)</f>
        <v>24</v>
      </c>
      <c r="J35" s="327">
        <f>SUM(J25:J34)</f>
        <v>2</v>
      </c>
      <c r="Q35" s="486"/>
      <c r="R35" t="s">
        <v>3306</v>
      </c>
    </row>
    <row r="37" spans="1:27" x14ac:dyDescent="0.25">
      <c r="A37" s="332"/>
      <c r="B37" t="s">
        <v>3302</v>
      </c>
    </row>
    <row r="38" spans="1:27" x14ac:dyDescent="0.25">
      <c r="A38" s="330"/>
      <c r="B38" t="s">
        <v>3303</v>
      </c>
    </row>
    <row r="39" spans="1:27" x14ac:dyDescent="0.25">
      <c r="A39" s="334"/>
      <c r="B39" t="s">
        <v>3304</v>
      </c>
    </row>
    <row r="40" spans="1:27" ht="21" x14ac:dyDescent="0.35">
      <c r="A40" s="487"/>
      <c r="B40" t="s">
        <v>3305</v>
      </c>
      <c r="Q40" s="335" t="s">
        <v>3054</v>
      </c>
    </row>
    <row r="41" spans="1:27" x14ac:dyDescent="0.25">
      <c r="A41" s="486"/>
      <c r="B41" t="s">
        <v>3306</v>
      </c>
      <c r="Q41" s="1283" t="s">
        <v>1400</v>
      </c>
      <c r="R41" s="1283" t="s">
        <v>3298</v>
      </c>
      <c r="S41" s="1280" t="s">
        <v>3299</v>
      </c>
      <c r="T41" s="1283" t="s">
        <v>3300</v>
      </c>
      <c r="U41" s="1277" t="s">
        <v>3296</v>
      </c>
      <c r="V41" s="1278"/>
      <c r="W41" s="1278"/>
      <c r="X41" s="1278"/>
      <c r="Y41" s="1278"/>
      <c r="Z41" s="1279"/>
      <c r="AA41" s="1"/>
    </row>
    <row r="42" spans="1:27" x14ac:dyDescent="0.25">
      <c r="Q42" s="1283"/>
      <c r="R42" s="1283"/>
      <c r="S42" s="1280"/>
      <c r="T42" s="1283"/>
      <c r="U42" s="697">
        <v>2021</v>
      </c>
      <c r="V42" s="697">
        <v>2023</v>
      </c>
      <c r="W42" s="697">
        <v>2026</v>
      </c>
      <c r="X42" s="697">
        <v>2029</v>
      </c>
      <c r="Y42" s="697">
        <v>2030</v>
      </c>
      <c r="Z42" s="697">
        <v>2031</v>
      </c>
      <c r="AA42" s="875"/>
    </row>
    <row r="43" spans="1:27" x14ac:dyDescent="0.25">
      <c r="Q43" s="327">
        <v>2015</v>
      </c>
      <c r="R43" s="396"/>
      <c r="S43" s="327">
        <v>1</v>
      </c>
      <c r="T43" s="327">
        <f>Q43+6</f>
        <v>2021</v>
      </c>
      <c r="U43" s="330">
        <v>1</v>
      </c>
      <c r="V43" s="328"/>
      <c r="W43" s="328"/>
      <c r="X43" s="328"/>
      <c r="Y43" s="328"/>
      <c r="Z43" s="328"/>
      <c r="AA43" s="875"/>
    </row>
    <row r="44" spans="1:27" ht="21" x14ac:dyDescent="0.35">
      <c r="A44" s="335" t="s">
        <v>3309</v>
      </c>
      <c r="Q44" s="327">
        <v>2017</v>
      </c>
      <c r="R44" s="396"/>
      <c r="S44" s="327">
        <v>2</v>
      </c>
      <c r="T44" s="327">
        <f t="shared" ref="T44" si="9">Q44+6</f>
        <v>2023</v>
      </c>
      <c r="U44" s="328"/>
      <c r="V44" s="330">
        <v>2</v>
      </c>
      <c r="W44" s="328"/>
      <c r="X44" s="328"/>
      <c r="Y44" s="328"/>
      <c r="Z44" s="328"/>
      <c r="AA44" s="875"/>
    </row>
    <row r="45" spans="1:27" x14ac:dyDescent="0.25">
      <c r="A45" s="1283" t="s">
        <v>1400</v>
      </c>
      <c r="B45" s="1283" t="s">
        <v>3298</v>
      </c>
      <c r="C45" s="1280" t="s">
        <v>3299</v>
      </c>
      <c r="D45" s="1285" t="s">
        <v>3300</v>
      </c>
      <c r="E45" s="1280" t="s">
        <v>3296</v>
      </c>
      <c r="F45" s="1280"/>
      <c r="G45" s="1280"/>
      <c r="H45" s="1280"/>
      <c r="Q45" s="327">
        <v>2020</v>
      </c>
      <c r="R45" s="396"/>
      <c r="S45" s="327">
        <v>1</v>
      </c>
      <c r="T45" s="327">
        <f>Q45+6</f>
        <v>2026</v>
      </c>
      <c r="U45" s="328"/>
      <c r="V45" s="328"/>
      <c r="W45" s="330">
        <v>1</v>
      </c>
      <c r="X45" s="328"/>
      <c r="Y45" s="328"/>
      <c r="Z45" s="328"/>
      <c r="AA45" s="875"/>
    </row>
    <row r="46" spans="1:27" x14ac:dyDescent="0.25">
      <c r="A46" s="1283"/>
      <c r="B46" s="1283"/>
      <c r="C46" s="1280"/>
      <c r="D46" s="1285"/>
      <c r="E46" s="13">
        <v>2026</v>
      </c>
      <c r="F46" s="488">
        <v>2029</v>
      </c>
      <c r="G46" s="488">
        <v>2030</v>
      </c>
      <c r="H46" s="488"/>
      <c r="Q46" s="327">
        <v>2023</v>
      </c>
      <c r="R46" s="396"/>
      <c r="S46" s="327">
        <v>2</v>
      </c>
      <c r="T46" s="327">
        <f t="shared" ref="T46" si="10">Q46+6</f>
        <v>2029</v>
      </c>
      <c r="U46" s="328"/>
      <c r="V46" s="328"/>
      <c r="W46" s="328"/>
      <c r="X46" s="330">
        <v>2</v>
      </c>
      <c r="Y46" s="328"/>
      <c r="Z46" s="328"/>
      <c r="AA46" s="875"/>
    </row>
    <row r="47" spans="1:27" x14ac:dyDescent="0.25">
      <c r="A47" s="327">
        <v>2020</v>
      </c>
      <c r="B47" s="396"/>
      <c r="C47" s="68">
        <v>2</v>
      </c>
      <c r="D47" s="594">
        <v>2026</v>
      </c>
      <c r="E47" s="330">
        <v>2</v>
      </c>
      <c r="F47" s="328"/>
      <c r="G47" s="328"/>
      <c r="H47" s="328"/>
      <c r="I47" s="17"/>
      <c r="Q47" s="327">
        <v>2024</v>
      </c>
      <c r="R47" s="396"/>
      <c r="S47" s="327">
        <v>1</v>
      </c>
      <c r="T47" s="327">
        <f>Q47+6</f>
        <v>2030</v>
      </c>
      <c r="U47" s="328"/>
      <c r="V47" s="328"/>
      <c r="W47" s="328"/>
      <c r="X47" s="328"/>
      <c r="Y47" s="330">
        <v>1</v>
      </c>
      <c r="Z47" s="328"/>
      <c r="AA47" s="875"/>
    </row>
    <row r="48" spans="1:27" x14ac:dyDescent="0.25">
      <c r="A48" s="327">
        <v>2023</v>
      </c>
      <c r="B48" s="396"/>
      <c r="C48" s="68">
        <v>2</v>
      </c>
      <c r="D48" s="594">
        <v>2029</v>
      </c>
      <c r="E48" s="328"/>
      <c r="F48" s="330">
        <v>2</v>
      </c>
      <c r="G48" s="328"/>
      <c r="H48" s="328"/>
      <c r="I48" s="17"/>
      <c r="Q48" s="327">
        <v>2025</v>
      </c>
      <c r="R48" s="396"/>
      <c r="S48" s="327">
        <v>1</v>
      </c>
      <c r="T48" s="327">
        <f>Q48+6</f>
        <v>2031</v>
      </c>
      <c r="U48" s="328"/>
      <c r="V48" s="328"/>
      <c r="W48" s="328"/>
      <c r="X48" s="328"/>
      <c r="Y48" s="328"/>
      <c r="Z48" s="330">
        <v>1</v>
      </c>
      <c r="AA48" s="875"/>
    </row>
    <row r="49" spans="1:27" x14ac:dyDescent="0.25">
      <c r="A49" s="327">
        <v>2025</v>
      </c>
      <c r="B49" s="396"/>
      <c r="C49" s="68">
        <v>14</v>
      </c>
      <c r="D49" s="594">
        <v>2031</v>
      </c>
      <c r="E49" s="328"/>
      <c r="F49" s="328"/>
      <c r="G49" s="330">
        <v>14</v>
      </c>
      <c r="H49" s="328"/>
      <c r="I49" s="17"/>
      <c r="Q49" s="327" t="s">
        <v>1686</v>
      </c>
      <c r="R49" s="327"/>
      <c r="S49" s="308">
        <f>SUM(S43:S48)</f>
        <v>8</v>
      </c>
      <c r="T49" s="857"/>
      <c r="U49" s="689">
        <f>SUM(U43:U47)</f>
        <v>1</v>
      </c>
      <c r="V49" s="689">
        <f>SUM(V43:V47)</f>
        <v>2</v>
      </c>
      <c r="W49" s="689">
        <f>SUM(W43:W47)</f>
        <v>1</v>
      </c>
      <c r="X49" s="689">
        <f>SUM(X43:X48)</f>
        <v>2</v>
      </c>
      <c r="Y49" s="689">
        <f t="shared" ref="Y49:Z49" si="11">SUM(Y43:Y48)</f>
        <v>1</v>
      </c>
      <c r="Z49" s="689">
        <f t="shared" si="11"/>
        <v>1</v>
      </c>
      <c r="AA49" s="875"/>
    </row>
    <row r="50" spans="1:27" x14ac:dyDescent="0.25">
      <c r="A50" s="1284" t="s">
        <v>1686</v>
      </c>
      <c r="B50" s="1284"/>
      <c r="C50" s="1286">
        <f>SUM(C47:C49)</f>
        <v>18</v>
      </c>
      <c r="D50" s="1287"/>
      <c r="E50" s="308">
        <f>SUM(E47:E49)</f>
        <v>2</v>
      </c>
      <c r="F50" s="308">
        <f>SUM(F47:F49)</f>
        <v>2</v>
      </c>
      <c r="G50" s="308">
        <f t="shared" ref="G50:H50" si="12">SUM(G47:G49)</f>
        <v>14</v>
      </c>
      <c r="H50" s="308">
        <f t="shared" si="12"/>
        <v>0</v>
      </c>
      <c r="I50" s="17"/>
    </row>
    <row r="51" spans="1:27" x14ac:dyDescent="0.25">
      <c r="Q51" s="332"/>
      <c r="R51" t="s">
        <v>3302</v>
      </c>
    </row>
    <row r="52" spans="1:27" x14ac:dyDescent="0.25">
      <c r="A52" s="332"/>
      <c r="B52" t="s">
        <v>3302</v>
      </c>
      <c r="Q52" s="330"/>
      <c r="R52" t="s">
        <v>3303</v>
      </c>
    </row>
    <row r="53" spans="1:27" x14ac:dyDescent="0.25">
      <c r="A53" s="330"/>
      <c r="B53" t="s">
        <v>3303</v>
      </c>
      <c r="Q53" s="334"/>
      <c r="R53" t="s">
        <v>3304</v>
      </c>
    </row>
    <row r="54" spans="1:27" x14ac:dyDescent="0.25">
      <c r="A54" s="334"/>
      <c r="B54" t="s">
        <v>3304</v>
      </c>
      <c r="Q54" s="487"/>
      <c r="R54" t="s">
        <v>3305</v>
      </c>
    </row>
    <row r="55" spans="1:27" x14ac:dyDescent="0.25">
      <c r="A55" s="487"/>
      <c r="B55" t="s">
        <v>3305</v>
      </c>
      <c r="Q55" s="486"/>
      <c r="R55" t="s">
        <v>3306</v>
      </c>
    </row>
    <row r="56" spans="1:27" x14ac:dyDescent="0.25">
      <c r="A56" s="486"/>
      <c r="B56" t="s">
        <v>3306</v>
      </c>
    </row>
    <row r="59" spans="1:27" ht="21" x14ac:dyDescent="0.35">
      <c r="A59" s="335" t="s">
        <v>3089</v>
      </c>
      <c r="Q59" s="335" t="s">
        <v>3102</v>
      </c>
    </row>
    <row r="60" spans="1:27" x14ac:dyDescent="0.25">
      <c r="A60" s="1283" t="s">
        <v>1400</v>
      </c>
      <c r="B60" s="1283" t="s">
        <v>3298</v>
      </c>
      <c r="C60" s="1280" t="s">
        <v>3299</v>
      </c>
      <c r="D60" s="1283" t="s">
        <v>3300</v>
      </c>
      <c r="E60" s="1277" t="s">
        <v>3296</v>
      </c>
      <c r="F60" s="1278"/>
      <c r="G60" s="1278"/>
      <c r="H60" s="1278"/>
      <c r="I60" s="1279"/>
      <c r="Q60" s="1283" t="s">
        <v>1400</v>
      </c>
      <c r="R60" s="1283" t="s">
        <v>3298</v>
      </c>
      <c r="S60" s="1280" t="s">
        <v>3299</v>
      </c>
      <c r="T60" s="1283" t="s">
        <v>3300</v>
      </c>
      <c r="U60" s="1277" t="s">
        <v>3296</v>
      </c>
      <c r="V60" s="1278"/>
      <c r="W60" s="1278"/>
      <c r="X60" s="1278"/>
      <c r="Y60" s="1279"/>
    </row>
    <row r="61" spans="1:27" x14ac:dyDescent="0.25">
      <c r="A61" s="1283"/>
      <c r="B61" s="1283"/>
      <c r="C61" s="1280"/>
      <c r="D61" s="1283"/>
      <c r="E61" s="697">
        <v>2029</v>
      </c>
      <c r="F61" s="697">
        <v>2030</v>
      </c>
      <c r="G61" s="697"/>
      <c r="H61" s="697"/>
      <c r="I61" s="697"/>
      <c r="Q61" s="1283"/>
      <c r="R61" s="1283"/>
      <c r="S61" s="1280"/>
      <c r="T61" s="1283"/>
      <c r="U61" s="697">
        <v>2029</v>
      </c>
      <c r="V61" s="697">
        <v>2030</v>
      </c>
      <c r="W61" s="697"/>
      <c r="X61" s="697"/>
      <c r="Y61" s="697"/>
    </row>
    <row r="62" spans="1:27" x14ac:dyDescent="0.25">
      <c r="A62" s="327">
        <v>2023</v>
      </c>
      <c r="B62" s="396"/>
      <c r="C62" s="327">
        <v>3</v>
      </c>
      <c r="D62" s="327">
        <f>A62+6</f>
        <v>2029</v>
      </c>
      <c r="E62" s="330">
        <v>3</v>
      </c>
      <c r="F62" s="328"/>
      <c r="G62" s="328"/>
      <c r="H62" s="328"/>
      <c r="I62" s="328"/>
      <c r="Q62" s="327">
        <v>2023</v>
      </c>
      <c r="R62" s="396"/>
      <c r="S62" s="327">
        <v>4</v>
      </c>
      <c r="T62" s="327">
        <f>Q62+6</f>
        <v>2029</v>
      </c>
      <c r="U62" s="330">
        <v>4</v>
      </c>
      <c r="V62" s="328"/>
      <c r="W62" s="328"/>
      <c r="X62" s="328"/>
      <c r="Y62" s="328"/>
    </row>
    <row r="63" spans="1:27" x14ac:dyDescent="0.25">
      <c r="A63" s="327">
        <v>2024</v>
      </c>
      <c r="B63" s="396"/>
      <c r="C63" s="327">
        <v>1</v>
      </c>
      <c r="D63" s="327">
        <f t="shared" ref="D63" si="13">A63+6</f>
        <v>2030</v>
      </c>
      <c r="E63" s="328"/>
      <c r="F63" s="330">
        <v>1</v>
      </c>
      <c r="G63" s="328"/>
      <c r="H63" s="328"/>
      <c r="I63" s="328"/>
      <c r="Q63" s="327">
        <v>2025</v>
      </c>
      <c r="R63" s="396"/>
      <c r="S63" s="327">
        <v>1</v>
      </c>
      <c r="T63" s="327">
        <f t="shared" ref="T63" si="14">Q63+6</f>
        <v>2031</v>
      </c>
      <c r="U63" s="328"/>
      <c r="V63" s="330">
        <v>1</v>
      </c>
      <c r="W63" s="328"/>
      <c r="X63" s="328"/>
      <c r="Y63" s="328"/>
    </row>
    <row r="64" spans="1:27" x14ac:dyDescent="0.25">
      <c r="A64" s="327"/>
      <c r="B64" s="396"/>
      <c r="C64" s="327"/>
      <c r="D64" s="327"/>
      <c r="E64" s="328"/>
      <c r="F64" s="328"/>
      <c r="G64" s="328"/>
      <c r="H64" s="328"/>
      <c r="I64" s="328"/>
      <c r="Q64" s="327"/>
      <c r="R64" s="396"/>
      <c r="S64" s="327"/>
      <c r="T64" s="327"/>
      <c r="U64" s="328"/>
      <c r="V64" s="328"/>
      <c r="W64" s="328"/>
      <c r="X64" s="328"/>
      <c r="Y64" s="328"/>
    </row>
    <row r="65" spans="1:25" x14ac:dyDescent="0.25">
      <c r="A65" s="327"/>
      <c r="B65" s="396"/>
      <c r="C65" s="327"/>
      <c r="D65" s="327"/>
      <c r="E65" s="328"/>
      <c r="F65" s="328"/>
      <c r="G65" s="328"/>
      <c r="H65" s="328"/>
      <c r="I65" s="328"/>
      <c r="Q65" s="327"/>
      <c r="R65" s="396"/>
      <c r="S65" s="327"/>
      <c r="T65" s="327"/>
      <c r="U65" s="328"/>
      <c r="V65" s="328"/>
      <c r="W65" s="328"/>
      <c r="X65" s="328"/>
      <c r="Y65" s="328"/>
    </row>
    <row r="66" spans="1:25" x14ac:dyDescent="0.25">
      <c r="A66" s="1284" t="s">
        <v>1686</v>
      </c>
      <c r="B66" s="1284"/>
      <c r="C66" s="1281">
        <f>SUM(C62:C65)</f>
        <v>4</v>
      </c>
      <c r="D66" s="1282"/>
      <c r="E66" s="689">
        <f>SUM(E62:E64)</f>
        <v>3</v>
      </c>
      <c r="F66" s="689">
        <f t="shared" ref="F66" si="15">SUM(F62:F64)</f>
        <v>1</v>
      </c>
      <c r="G66" s="689">
        <f>SUM(G62:G64)</f>
        <v>0</v>
      </c>
      <c r="H66" s="689">
        <f>SUM(H62:H65)</f>
        <v>0</v>
      </c>
      <c r="I66" s="689"/>
      <c r="Q66" s="1284" t="s">
        <v>1686</v>
      </c>
      <c r="R66" s="1284"/>
      <c r="S66" s="1281">
        <f>SUM(S62:S65)</f>
        <v>5</v>
      </c>
      <c r="T66" s="1282"/>
      <c r="U66" s="689">
        <f>SUM(U62:U64)</f>
        <v>4</v>
      </c>
      <c r="V66" s="689">
        <f t="shared" ref="V66" si="16">SUM(V62:V64)</f>
        <v>1</v>
      </c>
      <c r="W66" s="689">
        <f>SUM(W62:W64)</f>
        <v>0</v>
      </c>
      <c r="X66" s="689">
        <f>SUM(X62:X65)</f>
        <v>0</v>
      </c>
      <c r="Y66" s="689">
        <f>SUM(Y62:Y65)</f>
        <v>0</v>
      </c>
    </row>
    <row r="68" spans="1:25" x14ac:dyDescent="0.25">
      <c r="A68" s="332"/>
      <c r="B68" t="s">
        <v>3302</v>
      </c>
      <c r="Q68" s="332"/>
      <c r="R68" t="s">
        <v>3302</v>
      </c>
    </row>
    <row r="69" spans="1:25" x14ac:dyDescent="0.25">
      <c r="A69" s="330"/>
      <c r="B69" t="s">
        <v>3303</v>
      </c>
      <c r="Q69" s="330"/>
      <c r="R69" t="s">
        <v>3303</v>
      </c>
    </row>
    <row r="70" spans="1:25" x14ac:dyDescent="0.25">
      <c r="A70" s="334"/>
      <c r="B70" t="s">
        <v>3304</v>
      </c>
      <c r="Q70" s="334"/>
      <c r="R70" t="s">
        <v>3304</v>
      </c>
    </row>
    <row r="71" spans="1:25" x14ac:dyDescent="0.25">
      <c r="A71" s="487"/>
      <c r="B71" t="s">
        <v>3305</v>
      </c>
      <c r="Q71" s="487"/>
      <c r="R71" t="s">
        <v>3305</v>
      </c>
    </row>
    <row r="72" spans="1:25" x14ac:dyDescent="0.25">
      <c r="A72" s="486"/>
      <c r="B72" t="s">
        <v>3306</v>
      </c>
      <c r="Q72" s="486"/>
      <c r="R72" t="s">
        <v>3306</v>
      </c>
    </row>
    <row r="73" spans="1:25" x14ac:dyDescent="0.25">
      <c r="I73" s="1"/>
      <c r="J73" s="1"/>
    </row>
    <row r="75" spans="1:25" ht="21" x14ac:dyDescent="0.35">
      <c r="A75" s="335" t="s">
        <v>3119</v>
      </c>
      <c r="Q75" s="335" t="s">
        <v>3183</v>
      </c>
    </row>
    <row r="76" spans="1:25" x14ac:dyDescent="0.25">
      <c r="A76" s="1283" t="s">
        <v>1400</v>
      </c>
      <c r="B76" s="1283" t="s">
        <v>3298</v>
      </c>
      <c r="C76" s="1280" t="s">
        <v>3299</v>
      </c>
      <c r="D76" s="1283" t="s">
        <v>3300</v>
      </c>
      <c r="E76" s="1277" t="s">
        <v>3296</v>
      </c>
      <c r="F76" s="1278"/>
      <c r="G76" s="1278"/>
      <c r="H76" s="1278"/>
      <c r="I76" s="1279"/>
      <c r="Q76" s="1283" t="s">
        <v>1400</v>
      </c>
      <c r="R76" s="1283" t="s">
        <v>3298</v>
      </c>
      <c r="S76" s="1280" t="s">
        <v>3299</v>
      </c>
      <c r="T76" s="1283" t="s">
        <v>3300</v>
      </c>
      <c r="U76" s="1277" t="s">
        <v>3296</v>
      </c>
      <c r="V76" s="1278"/>
      <c r="W76" s="1278"/>
      <c r="X76" s="1278"/>
      <c r="Y76" s="1279"/>
    </row>
    <row r="77" spans="1:25" x14ac:dyDescent="0.25">
      <c r="A77" s="1283"/>
      <c r="B77" s="1283"/>
      <c r="C77" s="1280"/>
      <c r="D77" s="1283"/>
      <c r="E77" s="697">
        <v>2027</v>
      </c>
      <c r="F77" s="697">
        <v>2029</v>
      </c>
      <c r="G77" s="697">
        <v>2030</v>
      </c>
      <c r="H77" s="697">
        <v>2032</v>
      </c>
      <c r="I77" s="697"/>
      <c r="Q77" s="1283"/>
      <c r="R77" s="1283"/>
      <c r="S77" s="1280"/>
      <c r="T77" s="1283"/>
      <c r="U77" s="697">
        <v>2026</v>
      </c>
      <c r="V77" s="697">
        <v>2027</v>
      </c>
      <c r="W77" s="697">
        <v>2029</v>
      </c>
      <c r="X77" s="697"/>
      <c r="Y77" s="697"/>
    </row>
    <row r="78" spans="1:25" x14ac:dyDescent="0.25">
      <c r="A78" s="327">
        <v>2021</v>
      </c>
      <c r="B78" s="396"/>
      <c r="C78" s="327">
        <v>1</v>
      </c>
      <c r="D78" s="327">
        <f>A78+6</f>
        <v>2027</v>
      </c>
      <c r="E78" s="330">
        <v>1</v>
      </c>
      <c r="F78" s="328"/>
      <c r="G78" s="328"/>
      <c r="H78" s="328"/>
      <c r="I78" s="328"/>
      <c r="Q78" s="327">
        <v>2019</v>
      </c>
      <c r="R78" s="396"/>
      <c r="S78" s="327">
        <v>1</v>
      </c>
      <c r="T78" s="327">
        <f>Q78+6</f>
        <v>2025</v>
      </c>
      <c r="U78" s="334">
        <v>1</v>
      </c>
      <c r="V78" s="328"/>
      <c r="W78" s="328"/>
      <c r="X78" s="328"/>
      <c r="Y78" s="328"/>
    </row>
    <row r="79" spans="1:25" x14ac:dyDescent="0.25">
      <c r="A79" s="327">
        <v>2023</v>
      </c>
      <c r="B79" s="396"/>
      <c r="C79" s="327">
        <v>3</v>
      </c>
      <c r="D79" s="327">
        <f t="shared" ref="D79:D81" si="17">A79+6</f>
        <v>2029</v>
      </c>
      <c r="E79" s="328"/>
      <c r="F79" s="330">
        <v>3</v>
      </c>
      <c r="G79" s="328"/>
      <c r="H79" s="328"/>
      <c r="I79" s="328"/>
      <c r="Q79" s="327">
        <v>2021</v>
      </c>
      <c r="R79" s="396"/>
      <c r="S79" s="327">
        <v>1</v>
      </c>
      <c r="T79" s="327">
        <f t="shared" ref="T79:T80" si="18">Q79+6</f>
        <v>2027</v>
      </c>
      <c r="U79" s="328"/>
      <c r="V79" s="330">
        <v>1</v>
      </c>
      <c r="W79" s="328"/>
      <c r="X79" s="328"/>
      <c r="Y79" s="328"/>
    </row>
    <row r="80" spans="1:25" x14ac:dyDescent="0.25">
      <c r="A80" s="327">
        <v>2024</v>
      </c>
      <c r="B80" s="396"/>
      <c r="C80" s="327">
        <v>10</v>
      </c>
      <c r="D80" s="327">
        <f t="shared" si="17"/>
        <v>2030</v>
      </c>
      <c r="E80" s="328"/>
      <c r="F80" s="328"/>
      <c r="G80" s="330">
        <v>10</v>
      </c>
      <c r="H80" s="328"/>
      <c r="I80" s="328"/>
      <c r="Q80" s="327">
        <v>2023</v>
      </c>
      <c r="R80" s="396"/>
      <c r="S80" s="327">
        <v>1</v>
      </c>
      <c r="T80" s="327">
        <f t="shared" si="18"/>
        <v>2029</v>
      </c>
      <c r="U80" s="328"/>
      <c r="V80" s="328"/>
      <c r="W80" s="330">
        <v>1</v>
      </c>
      <c r="X80" s="328"/>
      <c r="Y80" s="328"/>
    </row>
    <row r="81" spans="1:25" x14ac:dyDescent="0.25">
      <c r="A81" s="327">
        <v>2026</v>
      </c>
      <c r="B81" s="396"/>
      <c r="C81" s="327">
        <v>3</v>
      </c>
      <c r="D81" s="327">
        <f t="shared" si="17"/>
        <v>2032</v>
      </c>
      <c r="E81" s="328"/>
      <c r="F81" s="328"/>
      <c r="G81" s="328"/>
      <c r="H81" s="330">
        <v>3</v>
      </c>
      <c r="I81" s="328"/>
      <c r="Q81" s="327"/>
      <c r="R81" s="396"/>
      <c r="S81" s="327"/>
      <c r="T81" s="327"/>
      <c r="U81" s="328"/>
      <c r="V81" s="328"/>
      <c r="W81" s="328"/>
      <c r="X81" s="328"/>
      <c r="Y81" s="328"/>
    </row>
    <row r="82" spans="1:25" x14ac:dyDescent="0.25">
      <c r="A82" s="1284" t="s">
        <v>1686</v>
      </c>
      <c r="B82" s="1284"/>
      <c r="C82" s="1281">
        <f>SUM(C78:C81)</f>
        <v>17</v>
      </c>
      <c r="D82" s="1282"/>
      <c r="E82" s="689">
        <f>SUM(E78:E80)</f>
        <v>1</v>
      </c>
      <c r="F82" s="689">
        <f t="shared" ref="F82" si="19">SUM(F78:F80)</f>
        <v>3</v>
      </c>
      <c r="G82" s="689">
        <f>SUM(G78:G80)</f>
        <v>10</v>
      </c>
      <c r="H82" s="689">
        <f>SUM(H78:H81)</f>
        <v>3</v>
      </c>
      <c r="I82" s="689"/>
      <c r="Q82" s="1284" t="s">
        <v>1686</v>
      </c>
      <c r="R82" s="1284"/>
      <c r="S82" s="1281">
        <f>SUM(S78:S81)</f>
        <v>3</v>
      </c>
      <c r="T82" s="1282"/>
      <c r="U82" s="689">
        <f>SUM(U78:U80)</f>
        <v>1</v>
      </c>
      <c r="V82" s="689">
        <f t="shared" ref="V82" si="20">SUM(V78:V80)</f>
        <v>1</v>
      </c>
      <c r="W82" s="689">
        <f>SUM(W78:W80)</f>
        <v>1</v>
      </c>
      <c r="X82" s="689">
        <f>SUM(X78:X81)</f>
        <v>0</v>
      </c>
      <c r="Y82" s="689"/>
    </row>
    <row r="84" spans="1:25" x14ac:dyDescent="0.25">
      <c r="A84" s="332"/>
      <c r="B84" t="s">
        <v>3302</v>
      </c>
      <c r="Q84" s="332"/>
      <c r="R84" t="s">
        <v>3302</v>
      </c>
    </row>
    <row r="85" spans="1:25" x14ac:dyDescent="0.25">
      <c r="A85" s="330"/>
      <c r="B85" t="s">
        <v>3303</v>
      </c>
      <c r="Q85" s="330"/>
      <c r="R85" t="s">
        <v>3303</v>
      </c>
    </row>
    <row r="86" spans="1:25" x14ac:dyDescent="0.25">
      <c r="A86" s="334"/>
      <c r="B86" t="s">
        <v>3304</v>
      </c>
      <c r="Q86" s="334"/>
      <c r="R86" t="s">
        <v>3304</v>
      </c>
    </row>
    <row r="87" spans="1:25" x14ac:dyDescent="0.25">
      <c r="A87" s="487"/>
      <c r="B87" t="s">
        <v>3305</v>
      </c>
      <c r="Q87" s="487"/>
      <c r="R87" t="s">
        <v>3305</v>
      </c>
    </row>
    <row r="88" spans="1:25" x14ac:dyDescent="0.25">
      <c r="A88" s="486"/>
      <c r="B88" t="s">
        <v>3306</v>
      </c>
      <c r="Q88" s="486"/>
      <c r="R88" t="s">
        <v>3306</v>
      </c>
    </row>
    <row r="91" spans="1:25" ht="21" x14ac:dyDescent="0.35">
      <c r="A91" s="335" t="s">
        <v>3198</v>
      </c>
      <c r="Q91" s="335" t="s">
        <v>3276</v>
      </c>
    </row>
    <row r="92" spans="1:25" x14ac:dyDescent="0.25">
      <c r="A92" s="1283" t="s">
        <v>1400</v>
      </c>
      <c r="B92" s="1283" t="s">
        <v>3298</v>
      </c>
      <c r="C92" s="1280" t="s">
        <v>3299</v>
      </c>
      <c r="D92" s="1283" t="s">
        <v>3300</v>
      </c>
      <c r="E92" s="1277" t="s">
        <v>3296</v>
      </c>
      <c r="F92" s="1278"/>
      <c r="G92" s="1278"/>
      <c r="H92" s="1278"/>
      <c r="I92" s="1279"/>
      <c r="Q92" s="1283" t="s">
        <v>1400</v>
      </c>
      <c r="R92" s="1283" t="s">
        <v>3298</v>
      </c>
      <c r="S92" s="1280" t="s">
        <v>3299</v>
      </c>
      <c r="T92" s="1283" t="s">
        <v>3300</v>
      </c>
      <c r="U92" s="1277" t="s">
        <v>3296</v>
      </c>
      <c r="V92" s="1278"/>
      <c r="W92" s="1278"/>
      <c r="X92" s="1278"/>
      <c r="Y92" s="1279"/>
    </row>
    <row r="93" spans="1:25" x14ac:dyDescent="0.25">
      <c r="A93" s="1283"/>
      <c r="B93" s="1283"/>
      <c r="C93" s="1280"/>
      <c r="D93" s="1283"/>
      <c r="E93" s="697">
        <v>2029</v>
      </c>
      <c r="F93" s="697"/>
      <c r="G93" s="697"/>
      <c r="H93" s="697"/>
      <c r="I93" s="697"/>
      <c r="Q93" s="1283"/>
      <c r="R93" s="1283"/>
      <c r="S93" s="1280"/>
      <c r="T93" s="1283"/>
      <c r="U93" s="697">
        <v>2029</v>
      </c>
      <c r="V93" s="697">
        <v>2030</v>
      </c>
      <c r="W93" s="697">
        <v>2031</v>
      </c>
      <c r="X93" s="697">
        <v>2032</v>
      </c>
      <c r="Y93" s="697"/>
    </row>
    <row r="94" spans="1:25" x14ac:dyDescent="0.25">
      <c r="A94" s="327">
        <v>2022</v>
      </c>
      <c r="B94" s="396"/>
      <c r="C94" s="327">
        <v>37</v>
      </c>
      <c r="D94" s="327">
        <f>A94+6</f>
        <v>2028</v>
      </c>
      <c r="E94" s="330">
        <v>37</v>
      </c>
      <c r="F94" s="328"/>
      <c r="G94" s="328"/>
      <c r="H94" s="328"/>
      <c r="I94" s="328"/>
      <c r="Q94" s="327">
        <v>2023</v>
      </c>
      <c r="R94" s="396"/>
      <c r="S94" s="327">
        <v>8</v>
      </c>
      <c r="T94" s="327">
        <f>Q94+6</f>
        <v>2029</v>
      </c>
      <c r="U94" s="330">
        <v>8</v>
      </c>
      <c r="V94" s="328"/>
      <c r="W94" s="328"/>
      <c r="X94" s="328"/>
      <c r="Y94" s="328"/>
    </row>
    <row r="95" spans="1:25" x14ac:dyDescent="0.25">
      <c r="A95" s="1284" t="s">
        <v>1686</v>
      </c>
      <c r="B95" s="1284"/>
      <c r="C95" s="1291">
        <f ca="1">SUM(C94:C97)</f>
        <v>37</v>
      </c>
      <c r="D95" s="1291"/>
      <c r="E95" s="689">
        <f ca="1">SUM(E94:E96)</f>
        <v>37</v>
      </c>
      <c r="F95" s="689">
        <f ca="1">SUM(F94:F96)</f>
        <v>0</v>
      </c>
      <c r="G95" s="689">
        <f ca="1">SUM(G94:G96)</f>
        <v>0</v>
      </c>
      <c r="H95" s="689">
        <f ca="1">SUM(H94:H97)</f>
        <v>0</v>
      </c>
      <c r="I95" s="689"/>
      <c r="Q95" s="327">
        <v>2024</v>
      </c>
      <c r="R95" s="396"/>
      <c r="S95" s="327">
        <v>5</v>
      </c>
      <c r="T95" s="327">
        <f t="shared" ref="T95:T97" si="21">Q95+6</f>
        <v>2030</v>
      </c>
      <c r="U95" s="328"/>
      <c r="V95" s="330">
        <v>5</v>
      </c>
      <c r="W95" s="328"/>
      <c r="X95" s="328"/>
      <c r="Y95" s="328"/>
    </row>
    <row r="96" spans="1:25" x14ac:dyDescent="0.25">
      <c r="A96" s="896"/>
      <c r="B96" s="897"/>
      <c r="C96" s="896"/>
      <c r="D96" s="896"/>
      <c r="E96" s="898"/>
      <c r="F96" s="898"/>
      <c r="G96" s="898"/>
      <c r="H96" s="898"/>
      <c r="I96" s="898"/>
      <c r="Q96" s="327">
        <v>2025</v>
      </c>
      <c r="R96" s="396"/>
      <c r="S96" s="327">
        <v>3</v>
      </c>
      <c r="T96" s="327">
        <f t="shared" si="21"/>
        <v>2031</v>
      </c>
      <c r="U96" s="328"/>
      <c r="V96" s="328"/>
      <c r="W96" s="330">
        <v>3</v>
      </c>
      <c r="X96" s="328"/>
      <c r="Y96" s="328"/>
    </row>
    <row r="97" spans="1:25" x14ac:dyDescent="0.25">
      <c r="A97" s="896"/>
      <c r="B97" s="897"/>
      <c r="C97" s="896"/>
      <c r="D97" s="896"/>
      <c r="E97" s="898"/>
      <c r="F97" s="898"/>
      <c r="G97" s="898"/>
      <c r="H97" s="898"/>
      <c r="I97" s="898"/>
      <c r="Q97" s="327">
        <v>2026</v>
      </c>
      <c r="R97" s="396"/>
      <c r="S97" s="327">
        <v>8</v>
      </c>
      <c r="T97" s="327">
        <f t="shared" si="21"/>
        <v>2032</v>
      </c>
      <c r="U97" s="328"/>
      <c r="V97" s="328"/>
      <c r="W97" s="328"/>
      <c r="X97" s="330">
        <v>8</v>
      </c>
      <c r="Y97" s="328"/>
    </row>
    <row r="98" spans="1:25" x14ac:dyDescent="0.25">
      <c r="Q98" s="1284" t="s">
        <v>1686</v>
      </c>
      <c r="R98" s="1284"/>
      <c r="S98" s="1281">
        <f>SUM(S94:S97)</f>
        <v>24</v>
      </c>
      <c r="T98" s="1282"/>
      <c r="U98" s="689">
        <f>SUM(U94:U96)</f>
        <v>8</v>
      </c>
      <c r="V98" s="689">
        <f t="shared" ref="V98" si="22">SUM(V94:V96)</f>
        <v>5</v>
      </c>
      <c r="W98" s="689">
        <f>SUM(W94:W96)</f>
        <v>3</v>
      </c>
      <c r="X98" s="689">
        <f>SUM(X94:X97)</f>
        <v>8</v>
      </c>
      <c r="Y98" s="689"/>
    </row>
    <row r="100" spans="1:25" x14ac:dyDescent="0.25">
      <c r="A100" s="332"/>
      <c r="B100" t="s">
        <v>3302</v>
      </c>
      <c r="Q100" s="332"/>
      <c r="R100" t="s">
        <v>3302</v>
      </c>
    </row>
    <row r="101" spans="1:25" x14ac:dyDescent="0.25">
      <c r="A101" s="330"/>
      <c r="B101" t="s">
        <v>3303</v>
      </c>
      <c r="Q101" s="330"/>
      <c r="R101" t="s">
        <v>3303</v>
      </c>
    </row>
    <row r="102" spans="1:25" x14ac:dyDescent="0.25">
      <c r="A102" s="334"/>
      <c r="B102" t="s">
        <v>3304</v>
      </c>
      <c r="Q102" s="334"/>
      <c r="R102" t="s">
        <v>3304</v>
      </c>
    </row>
    <row r="103" spans="1:25" x14ac:dyDescent="0.25">
      <c r="A103" s="487"/>
      <c r="B103" t="s">
        <v>3305</v>
      </c>
      <c r="Q103" s="487"/>
      <c r="R103" t="s">
        <v>3305</v>
      </c>
    </row>
    <row r="104" spans="1:25" x14ac:dyDescent="0.25">
      <c r="A104" s="486"/>
      <c r="B104" t="s">
        <v>3306</v>
      </c>
      <c r="Q104" s="486"/>
      <c r="R104" t="s">
        <v>3306</v>
      </c>
    </row>
  </sheetData>
  <mergeCells count="83">
    <mergeCell ref="Q98:R98"/>
    <mergeCell ref="S98:T98"/>
    <mergeCell ref="A95:B95"/>
    <mergeCell ref="C95:D95"/>
    <mergeCell ref="Q92:Q93"/>
    <mergeCell ref="R92:R93"/>
    <mergeCell ref="S92:S93"/>
    <mergeCell ref="T76:T77"/>
    <mergeCell ref="U76:Y76"/>
    <mergeCell ref="Q82:R82"/>
    <mergeCell ref="S82:T82"/>
    <mergeCell ref="A92:A93"/>
    <mergeCell ref="B92:B93"/>
    <mergeCell ref="C92:C93"/>
    <mergeCell ref="D92:D93"/>
    <mergeCell ref="E92:I92"/>
    <mergeCell ref="T92:T93"/>
    <mergeCell ref="U92:Y92"/>
    <mergeCell ref="A82:B82"/>
    <mergeCell ref="C82:D82"/>
    <mergeCell ref="Q76:Q77"/>
    <mergeCell ref="R76:R77"/>
    <mergeCell ref="S76:S77"/>
    <mergeCell ref="A76:A77"/>
    <mergeCell ref="B76:B77"/>
    <mergeCell ref="C76:C77"/>
    <mergeCell ref="D76:D77"/>
    <mergeCell ref="E76:I76"/>
    <mergeCell ref="T60:T61"/>
    <mergeCell ref="Q66:R66"/>
    <mergeCell ref="S66:T66"/>
    <mergeCell ref="U60:Y60"/>
    <mergeCell ref="A66:B66"/>
    <mergeCell ref="C66:D66"/>
    <mergeCell ref="Q60:Q61"/>
    <mergeCell ref="R60:R61"/>
    <mergeCell ref="S60:S61"/>
    <mergeCell ref="A60:A61"/>
    <mergeCell ref="B60:B61"/>
    <mergeCell ref="C60:C61"/>
    <mergeCell ref="D60:D61"/>
    <mergeCell ref="E60:I60"/>
    <mergeCell ref="B5:B7"/>
    <mergeCell ref="Q41:Q42"/>
    <mergeCell ref="R41:R42"/>
    <mergeCell ref="S41:S42"/>
    <mergeCell ref="T41:T42"/>
    <mergeCell ref="A16:B16"/>
    <mergeCell ref="Q10:R10"/>
    <mergeCell ref="A35:B35"/>
    <mergeCell ref="A23:A24"/>
    <mergeCell ref="B23:B24"/>
    <mergeCell ref="C23:C24"/>
    <mergeCell ref="D23:D24"/>
    <mergeCell ref="C16:D16"/>
    <mergeCell ref="C35:D35"/>
    <mergeCell ref="A3:A4"/>
    <mergeCell ref="C3:C4"/>
    <mergeCell ref="E3:N3"/>
    <mergeCell ref="D3:D4"/>
    <mergeCell ref="B3:B4"/>
    <mergeCell ref="A45:A46"/>
    <mergeCell ref="B45:B46"/>
    <mergeCell ref="C45:C46"/>
    <mergeCell ref="D45:D46"/>
    <mergeCell ref="A50:B50"/>
    <mergeCell ref="C50:D50"/>
    <mergeCell ref="E45:H45"/>
    <mergeCell ref="Q23:Q24"/>
    <mergeCell ref="R23:R24"/>
    <mergeCell ref="S23:S24"/>
    <mergeCell ref="Q29:R29"/>
    <mergeCell ref="S29:T29"/>
    <mergeCell ref="U41:Z41"/>
    <mergeCell ref="E23:J23"/>
    <mergeCell ref="U3:Y3"/>
    <mergeCell ref="U23:Y23"/>
    <mergeCell ref="S10:T10"/>
    <mergeCell ref="T23:T24"/>
    <mergeCell ref="Q3:Q4"/>
    <mergeCell ref="R3:R4"/>
    <mergeCell ref="S3:S4"/>
    <mergeCell ref="T3:T4"/>
  </mergeCells>
  <pageMargins left="0.7" right="0.7" top="0.75" bottom="0.75" header="0.3" footer="0.3"/>
  <pageSetup paperSize="8" scale="42" fitToWidth="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BBCF-55F1-4C9A-B7A0-5CF4A52735D8}">
  <sheetPr>
    <outlinePr summaryBelow="0"/>
    <pageSetUpPr autoPageBreaks="0"/>
  </sheetPr>
  <dimension ref="A1:R1106"/>
  <sheetViews>
    <sheetView topLeftCell="A747" workbookViewId="0">
      <selection activeCell="A870" sqref="A870:XFD870"/>
    </sheetView>
  </sheetViews>
  <sheetFormatPr defaultColWidth="6.85546875" defaultRowHeight="12.75" customHeight="1" x14ac:dyDescent="0.25"/>
  <cols>
    <col min="1" max="1" width="12.7109375" style="281" bestFit="1" customWidth="1"/>
    <col min="2" max="2" width="71.85546875" style="281" bestFit="1" customWidth="1"/>
    <col min="3" max="3" width="15.85546875" style="281" bestFit="1" customWidth="1"/>
    <col min="4" max="4" width="21.28515625" style="281" bestFit="1" customWidth="1"/>
    <col min="5" max="5" width="15.140625" style="281" bestFit="1" customWidth="1"/>
    <col min="6" max="6" width="14.85546875" style="281" bestFit="1" customWidth="1"/>
    <col min="7" max="7" width="17.5703125" style="281" hidden="1" customWidth="1"/>
    <col min="8" max="8" width="7.42578125" style="281" hidden="1" customWidth="1"/>
    <col min="9" max="9" width="16" style="281" hidden="1" customWidth="1"/>
    <col min="10" max="10" width="17.5703125" style="281" hidden="1" customWidth="1"/>
    <col min="11" max="11" width="5.28515625" style="281" hidden="1" customWidth="1"/>
    <col min="12" max="12" width="17.42578125" style="281" bestFit="1" customWidth="1"/>
    <col min="13" max="13" width="16.42578125" style="281" hidden="1" customWidth="1"/>
    <col min="14" max="14" width="24.5703125" style="281" hidden="1" customWidth="1"/>
    <col min="15" max="15" width="22.85546875" style="281" hidden="1" customWidth="1"/>
    <col min="16" max="16" width="15.85546875" style="281" bestFit="1" customWidth="1"/>
    <col min="17" max="17" width="12.7109375" style="281" hidden="1" customWidth="1"/>
    <col min="18" max="18" width="18.7109375" style="281" hidden="1" customWidth="1"/>
    <col min="19" max="256" width="6.85546875" style="281"/>
    <col min="257" max="257" width="12.7109375" style="281" bestFit="1" customWidth="1"/>
    <col min="258" max="258" width="71.85546875" style="281" bestFit="1" customWidth="1"/>
    <col min="259" max="259" width="15.85546875" style="281" bestFit="1" customWidth="1"/>
    <col min="260" max="260" width="21.28515625" style="281" bestFit="1" customWidth="1"/>
    <col min="261" max="261" width="15.140625" style="281" bestFit="1" customWidth="1"/>
    <col min="262" max="262" width="14.85546875" style="281" bestFit="1" customWidth="1"/>
    <col min="263" max="267" width="0" style="281" hidden="1" customWidth="1"/>
    <col min="268" max="268" width="17.42578125" style="281" bestFit="1" customWidth="1"/>
    <col min="269" max="271" width="0" style="281" hidden="1" customWidth="1"/>
    <col min="272" max="272" width="15.85546875" style="281" bestFit="1" customWidth="1"/>
    <col min="273" max="274" width="0" style="281" hidden="1" customWidth="1"/>
    <col min="275" max="512" width="6.85546875" style="281"/>
    <col min="513" max="513" width="12.7109375" style="281" bestFit="1" customWidth="1"/>
    <col min="514" max="514" width="71.85546875" style="281" bestFit="1" customWidth="1"/>
    <col min="515" max="515" width="15.85546875" style="281" bestFit="1" customWidth="1"/>
    <col min="516" max="516" width="21.28515625" style="281" bestFit="1" customWidth="1"/>
    <col min="517" max="517" width="15.140625" style="281" bestFit="1" customWidth="1"/>
    <col min="518" max="518" width="14.85546875" style="281" bestFit="1" customWidth="1"/>
    <col min="519" max="523" width="0" style="281" hidden="1" customWidth="1"/>
    <col min="524" max="524" width="17.42578125" style="281" bestFit="1" customWidth="1"/>
    <col min="525" max="527" width="0" style="281" hidden="1" customWidth="1"/>
    <col min="528" max="528" width="15.85546875" style="281" bestFit="1" customWidth="1"/>
    <col min="529" max="530" width="0" style="281" hidden="1" customWidth="1"/>
    <col min="531" max="768" width="6.85546875" style="281"/>
    <col min="769" max="769" width="12.7109375" style="281" bestFit="1" customWidth="1"/>
    <col min="770" max="770" width="71.85546875" style="281" bestFit="1" customWidth="1"/>
    <col min="771" max="771" width="15.85546875" style="281" bestFit="1" customWidth="1"/>
    <col min="772" max="772" width="21.28515625" style="281" bestFit="1" customWidth="1"/>
    <col min="773" max="773" width="15.140625" style="281" bestFit="1" customWidth="1"/>
    <col min="774" max="774" width="14.85546875" style="281" bestFit="1" customWidth="1"/>
    <col min="775" max="779" width="0" style="281" hidden="1" customWidth="1"/>
    <col min="780" max="780" width="17.42578125" style="281" bestFit="1" customWidth="1"/>
    <col min="781" max="783" width="0" style="281" hidden="1" customWidth="1"/>
    <col min="784" max="784" width="15.85546875" style="281" bestFit="1" customWidth="1"/>
    <col min="785" max="786" width="0" style="281" hidden="1" customWidth="1"/>
    <col min="787" max="1024" width="6.85546875" style="281"/>
    <col min="1025" max="1025" width="12.7109375" style="281" bestFit="1" customWidth="1"/>
    <col min="1026" max="1026" width="71.85546875" style="281" bestFit="1" customWidth="1"/>
    <col min="1027" max="1027" width="15.85546875" style="281" bestFit="1" customWidth="1"/>
    <col min="1028" max="1028" width="21.28515625" style="281" bestFit="1" customWidth="1"/>
    <col min="1029" max="1029" width="15.140625" style="281" bestFit="1" customWidth="1"/>
    <col min="1030" max="1030" width="14.85546875" style="281" bestFit="1" customWidth="1"/>
    <col min="1031" max="1035" width="0" style="281" hidden="1" customWidth="1"/>
    <col min="1036" max="1036" width="17.42578125" style="281" bestFit="1" customWidth="1"/>
    <col min="1037" max="1039" width="0" style="281" hidden="1" customWidth="1"/>
    <col min="1040" max="1040" width="15.85546875" style="281" bestFit="1" customWidth="1"/>
    <col min="1041" max="1042" width="0" style="281" hidden="1" customWidth="1"/>
    <col min="1043" max="1280" width="6.85546875" style="281"/>
    <col min="1281" max="1281" width="12.7109375" style="281" bestFit="1" customWidth="1"/>
    <col min="1282" max="1282" width="71.85546875" style="281" bestFit="1" customWidth="1"/>
    <col min="1283" max="1283" width="15.85546875" style="281" bestFit="1" customWidth="1"/>
    <col min="1284" max="1284" width="21.28515625" style="281" bestFit="1" customWidth="1"/>
    <col min="1285" max="1285" width="15.140625" style="281" bestFit="1" customWidth="1"/>
    <col min="1286" max="1286" width="14.85546875" style="281" bestFit="1" customWidth="1"/>
    <col min="1287" max="1291" width="0" style="281" hidden="1" customWidth="1"/>
    <col min="1292" max="1292" width="17.42578125" style="281" bestFit="1" customWidth="1"/>
    <col min="1293" max="1295" width="0" style="281" hidden="1" customWidth="1"/>
    <col min="1296" max="1296" width="15.85546875" style="281" bestFit="1" customWidth="1"/>
    <col min="1297" max="1298" width="0" style="281" hidden="1" customWidth="1"/>
    <col min="1299" max="1536" width="6.85546875" style="281"/>
    <col min="1537" max="1537" width="12.7109375" style="281" bestFit="1" customWidth="1"/>
    <col min="1538" max="1538" width="71.85546875" style="281" bestFit="1" customWidth="1"/>
    <col min="1539" max="1539" width="15.85546875" style="281" bestFit="1" customWidth="1"/>
    <col min="1540" max="1540" width="21.28515625" style="281" bestFit="1" customWidth="1"/>
    <col min="1541" max="1541" width="15.140625" style="281" bestFit="1" customWidth="1"/>
    <col min="1542" max="1542" width="14.85546875" style="281" bestFit="1" customWidth="1"/>
    <col min="1543" max="1547" width="0" style="281" hidden="1" customWidth="1"/>
    <col min="1548" max="1548" width="17.42578125" style="281" bestFit="1" customWidth="1"/>
    <col min="1549" max="1551" width="0" style="281" hidden="1" customWidth="1"/>
    <col min="1552" max="1552" width="15.85546875" style="281" bestFit="1" customWidth="1"/>
    <col min="1553" max="1554" width="0" style="281" hidden="1" customWidth="1"/>
    <col min="1555" max="1792" width="6.85546875" style="281"/>
    <col min="1793" max="1793" width="12.7109375" style="281" bestFit="1" customWidth="1"/>
    <col min="1794" max="1794" width="71.85546875" style="281" bestFit="1" customWidth="1"/>
    <col min="1795" max="1795" width="15.85546875" style="281" bestFit="1" customWidth="1"/>
    <col min="1796" max="1796" width="21.28515625" style="281" bestFit="1" customWidth="1"/>
    <col min="1797" max="1797" width="15.140625" style="281" bestFit="1" customWidth="1"/>
    <col min="1798" max="1798" width="14.85546875" style="281" bestFit="1" customWidth="1"/>
    <col min="1799" max="1803" width="0" style="281" hidden="1" customWidth="1"/>
    <col min="1804" max="1804" width="17.42578125" style="281" bestFit="1" customWidth="1"/>
    <col min="1805" max="1807" width="0" style="281" hidden="1" customWidth="1"/>
    <col min="1808" max="1808" width="15.85546875" style="281" bestFit="1" customWidth="1"/>
    <col min="1809" max="1810" width="0" style="281" hidden="1" customWidth="1"/>
    <col min="1811" max="2048" width="6.85546875" style="281"/>
    <col min="2049" max="2049" width="12.7109375" style="281" bestFit="1" customWidth="1"/>
    <col min="2050" max="2050" width="71.85546875" style="281" bestFit="1" customWidth="1"/>
    <col min="2051" max="2051" width="15.85546875" style="281" bestFit="1" customWidth="1"/>
    <col min="2052" max="2052" width="21.28515625" style="281" bestFit="1" customWidth="1"/>
    <col min="2053" max="2053" width="15.140625" style="281" bestFit="1" customWidth="1"/>
    <col min="2054" max="2054" width="14.85546875" style="281" bestFit="1" customWidth="1"/>
    <col min="2055" max="2059" width="0" style="281" hidden="1" customWidth="1"/>
    <col min="2060" max="2060" width="17.42578125" style="281" bestFit="1" customWidth="1"/>
    <col min="2061" max="2063" width="0" style="281" hidden="1" customWidth="1"/>
    <col min="2064" max="2064" width="15.85546875" style="281" bestFit="1" customWidth="1"/>
    <col min="2065" max="2066" width="0" style="281" hidden="1" customWidth="1"/>
    <col min="2067" max="2304" width="6.85546875" style="281"/>
    <col min="2305" max="2305" width="12.7109375" style="281" bestFit="1" customWidth="1"/>
    <col min="2306" max="2306" width="71.85546875" style="281" bestFit="1" customWidth="1"/>
    <col min="2307" max="2307" width="15.85546875" style="281" bestFit="1" customWidth="1"/>
    <col min="2308" max="2308" width="21.28515625" style="281" bestFit="1" customWidth="1"/>
    <col min="2309" max="2309" width="15.140625" style="281" bestFit="1" customWidth="1"/>
    <col min="2310" max="2310" width="14.85546875" style="281" bestFit="1" customWidth="1"/>
    <col min="2311" max="2315" width="0" style="281" hidden="1" customWidth="1"/>
    <col min="2316" max="2316" width="17.42578125" style="281" bestFit="1" customWidth="1"/>
    <col min="2317" max="2319" width="0" style="281" hidden="1" customWidth="1"/>
    <col min="2320" max="2320" width="15.85546875" style="281" bestFit="1" customWidth="1"/>
    <col min="2321" max="2322" width="0" style="281" hidden="1" customWidth="1"/>
    <col min="2323" max="2560" width="6.85546875" style="281"/>
    <col min="2561" max="2561" width="12.7109375" style="281" bestFit="1" customWidth="1"/>
    <col min="2562" max="2562" width="71.85546875" style="281" bestFit="1" customWidth="1"/>
    <col min="2563" max="2563" width="15.85546875" style="281" bestFit="1" customWidth="1"/>
    <col min="2564" max="2564" width="21.28515625" style="281" bestFit="1" customWidth="1"/>
    <col min="2565" max="2565" width="15.140625" style="281" bestFit="1" customWidth="1"/>
    <col min="2566" max="2566" width="14.85546875" style="281" bestFit="1" customWidth="1"/>
    <col min="2567" max="2571" width="0" style="281" hidden="1" customWidth="1"/>
    <col min="2572" max="2572" width="17.42578125" style="281" bestFit="1" customWidth="1"/>
    <col min="2573" max="2575" width="0" style="281" hidden="1" customWidth="1"/>
    <col min="2576" max="2576" width="15.85546875" style="281" bestFit="1" customWidth="1"/>
    <col min="2577" max="2578" width="0" style="281" hidden="1" customWidth="1"/>
    <col min="2579" max="2816" width="6.85546875" style="281"/>
    <col min="2817" max="2817" width="12.7109375" style="281" bestFit="1" customWidth="1"/>
    <col min="2818" max="2818" width="71.85546875" style="281" bestFit="1" customWidth="1"/>
    <col min="2819" max="2819" width="15.85546875" style="281" bestFit="1" customWidth="1"/>
    <col min="2820" max="2820" width="21.28515625" style="281" bestFit="1" customWidth="1"/>
    <col min="2821" max="2821" width="15.140625" style="281" bestFit="1" customWidth="1"/>
    <col min="2822" max="2822" width="14.85546875" style="281" bestFit="1" customWidth="1"/>
    <col min="2823" max="2827" width="0" style="281" hidden="1" customWidth="1"/>
    <col min="2828" max="2828" width="17.42578125" style="281" bestFit="1" customWidth="1"/>
    <col min="2829" max="2831" width="0" style="281" hidden="1" customWidth="1"/>
    <col min="2832" max="2832" width="15.85546875" style="281" bestFit="1" customWidth="1"/>
    <col min="2833" max="2834" width="0" style="281" hidden="1" customWidth="1"/>
    <col min="2835" max="3072" width="6.85546875" style="281"/>
    <col min="3073" max="3073" width="12.7109375" style="281" bestFit="1" customWidth="1"/>
    <col min="3074" max="3074" width="71.85546875" style="281" bestFit="1" customWidth="1"/>
    <col min="3075" max="3075" width="15.85546875" style="281" bestFit="1" customWidth="1"/>
    <col min="3076" max="3076" width="21.28515625" style="281" bestFit="1" customWidth="1"/>
    <col min="3077" max="3077" width="15.140625" style="281" bestFit="1" customWidth="1"/>
    <col min="3078" max="3078" width="14.85546875" style="281" bestFit="1" customWidth="1"/>
    <col min="3079" max="3083" width="0" style="281" hidden="1" customWidth="1"/>
    <col min="3084" max="3084" width="17.42578125" style="281" bestFit="1" customWidth="1"/>
    <col min="3085" max="3087" width="0" style="281" hidden="1" customWidth="1"/>
    <col min="3088" max="3088" width="15.85546875" style="281" bestFit="1" customWidth="1"/>
    <col min="3089" max="3090" width="0" style="281" hidden="1" customWidth="1"/>
    <col min="3091" max="3328" width="6.85546875" style="281"/>
    <col min="3329" max="3329" width="12.7109375" style="281" bestFit="1" customWidth="1"/>
    <col min="3330" max="3330" width="71.85546875" style="281" bestFit="1" customWidth="1"/>
    <col min="3331" max="3331" width="15.85546875" style="281" bestFit="1" customWidth="1"/>
    <col min="3332" max="3332" width="21.28515625" style="281" bestFit="1" customWidth="1"/>
    <col min="3333" max="3333" width="15.140625" style="281" bestFit="1" customWidth="1"/>
    <col min="3334" max="3334" width="14.85546875" style="281" bestFit="1" customWidth="1"/>
    <col min="3335" max="3339" width="0" style="281" hidden="1" customWidth="1"/>
    <col min="3340" max="3340" width="17.42578125" style="281" bestFit="1" customWidth="1"/>
    <col min="3341" max="3343" width="0" style="281" hidden="1" customWidth="1"/>
    <col min="3344" max="3344" width="15.85546875" style="281" bestFit="1" customWidth="1"/>
    <col min="3345" max="3346" width="0" style="281" hidden="1" customWidth="1"/>
    <col min="3347" max="3584" width="6.85546875" style="281"/>
    <col min="3585" max="3585" width="12.7109375" style="281" bestFit="1" customWidth="1"/>
    <col min="3586" max="3586" width="71.85546875" style="281" bestFit="1" customWidth="1"/>
    <col min="3587" max="3587" width="15.85546875" style="281" bestFit="1" customWidth="1"/>
    <col min="3588" max="3588" width="21.28515625" style="281" bestFit="1" customWidth="1"/>
    <col min="3589" max="3589" width="15.140625" style="281" bestFit="1" customWidth="1"/>
    <col min="3590" max="3590" width="14.85546875" style="281" bestFit="1" customWidth="1"/>
    <col min="3591" max="3595" width="0" style="281" hidden="1" customWidth="1"/>
    <col min="3596" max="3596" width="17.42578125" style="281" bestFit="1" customWidth="1"/>
    <col min="3597" max="3599" width="0" style="281" hidden="1" customWidth="1"/>
    <col min="3600" max="3600" width="15.85546875" style="281" bestFit="1" customWidth="1"/>
    <col min="3601" max="3602" width="0" style="281" hidden="1" customWidth="1"/>
    <col min="3603" max="3840" width="6.85546875" style="281"/>
    <col min="3841" max="3841" width="12.7109375" style="281" bestFit="1" customWidth="1"/>
    <col min="3842" max="3842" width="71.85546875" style="281" bestFit="1" customWidth="1"/>
    <col min="3843" max="3843" width="15.85546875" style="281" bestFit="1" customWidth="1"/>
    <col min="3844" max="3844" width="21.28515625" style="281" bestFit="1" customWidth="1"/>
    <col min="3845" max="3845" width="15.140625" style="281" bestFit="1" customWidth="1"/>
    <col min="3846" max="3846" width="14.85546875" style="281" bestFit="1" customWidth="1"/>
    <col min="3847" max="3851" width="0" style="281" hidden="1" customWidth="1"/>
    <col min="3852" max="3852" width="17.42578125" style="281" bestFit="1" customWidth="1"/>
    <col min="3853" max="3855" width="0" style="281" hidden="1" customWidth="1"/>
    <col min="3856" max="3856" width="15.85546875" style="281" bestFit="1" customWidth="1"/>
    <col min="3857" max="3858" width="0" style="281" hidden="1" customWidth="1"/>
    <col min="3859" max="4096" width="6.85546875" style="281"/>
    <col min="4097" max="4097" width="12.7109375" style="281" bestFit="1" customWidth="1"/>
    <col min="4098" max="4098" width="71.85546875" style="281" bestFit="1" customWidth="1"/>
    <col min="4099" max="4099" width="15.85546875" style="281" bestFit="1" customWidth="1"/>
    <col min="4100" max="4100" width="21.28515625" style="281" bestFit="1" customWidth="1"/>
    <col min="4101" max="4101" width="15.140625" style="281" bestFit="1" customWidth="1"/>
    <col min="4102" max="4102" width="14.85546875" style="281" bestFit="1" customWidth="1"/>
    <col min="4103" max="4107" width="0" style="281" hidden="1" customWidth="1"/>
    <col min="4108" max="4108" width="17.42578125" style="281" bestFit="1" customWidth="1"/>
    <col min="4109" max="4111" width="0" style="281" hidden="1" customWidth="1"/>
    <col min="4112" max="4112" width="15.85546875" style="281" bestFit="1" customWidth="1"/>
    <col min="4113" max="4114" width="0" style="281" hidden="1" customWidth="1"/>
    <col min="4115" max="4352" width="6.85546875" style="281"/>
    <col min="4353" max="4353" width="12.7109375" style="281" bestFit="1" customWidth="1"/>
    <col min="4354" max="4354" width="71.85546875" style="281" bestFit="1" customWidth="1"/>
    <col min="4355" max="4355" width="15.85546875" style="281" bestFit="1" customWidth="1"/>
    <col min="4356" max="4356" width="21.28515625" style="281" bestFit="1" customWidth="1"/>
    <col min="4357" max="4357" width="15.140625" style="281" bestFit="1" customWidth="1"/>
    <col min="4358" max="4358" width="14.85546875" style="281" bestFit="1" customWidth="1"/>
    <col min="4359" max="4363" width="0" style="281" hidden="1" customWidth="1"/>
    <col min="4364" max="4364" width="17.42578125" style="281" bestFit="1" customWidth="1"/>
    <col min="4365" max="4367" width="0" style="281" hidden="1" customWidth="1"/>
    <col min="4368" max="4368" width="15.85546875" style="281" bestFit="1" customWidth="1"/>
    <col min="4369" max="4370" width="0" style="281" hidden="1" customWidth="1"/>
    <col min="4371" max="4608" width="6.85546875" style="281"/>
    <col min="4609" max="4609" width="12.7109375" style="281" bestFit="1" customWidth="1"/>
    <col min="4610" max="4610" width="71.85546875" style="281" bestFit="1" customWidth="1"/>
    <col min="4611" max="4611" width="15.85546875" style="281" bestFit="1" customWidth="1"/>
    <col min="4612" max="4612" width="21.28515625" style="281" bestFit="1" customWidth="1"/>
    <col min="4613" max="4613" width="15.140625" style="281" bestFit="1" customWidth="1"/>
    <col min="4614" max="4614" width="14.85546875" style="281" bestFit="1" customWidth="1"/>
    <col min="4615" max="4619" width="0" style="281" hidden="1" customWidth="1"/>
    <col min="4620" max="4620" width="17.42578125" style="281" bestFit="1" customWidth="1"/>
    <col min="4621" max="4623" width="0" style="281" hidden="1" customWidth="1"/>
    <col min="4624" max="4624" width="15.85546875" style="281" bestFit="1" customWidth="1"/>
    <col min="4625" max="4626" width="0" style="281" hidden="1" customWidth="1"/>
    <col min="4627" max="4864" width="6.85546875" style="281"/>
    <col min="4865" max="4865" width="12.7109375" style="281" bestFit="1" customWidth="1"/>
    <col min="4866" max="4866" width="71.85546875" style="281" bestFit="1" customWidth="1"/>
    <col min="4867" max="4867" width="15.85546875" style="281" bestFit="1" customWidth="1"/>
    <col min="4868" max="4868" width="21.28515625" style="281" bestFit="1" customWidth="1"/>
    <col min="4869" max="4869" width="15.140625" style="281" bestFit="1" customWidth="1"/>
    <col min="4870" max="4870" width="14.85546875" style="281" bestFit="1" customWidth="1"/>
    <col min="4871" max="4875" width="0" style="281" hidden="1" customWidth="1"/>
    <col min="4876" max="4876" width="17.42578125" style="281" bestFit="1" customWidth="1"/>
    <col min="4877" max="4879" width="0" style="281" hidden="1" customWidth="1"/>
    <col min="4880" max="4880" width="15.85546875" style="281" bestFit="1" customWidth="1"/>
    <col min="4881" max="4882" width="0" style="281" hidden="1" customWidth="1"/>
    <col min="4883" max="5120" width="6.85546875" style="281"/>
    <col min="5121" max="5121" width="12.7109375" style="281" bestFit="1" customWidth="1"/>
    <col min="5122" max="5122" width="71.85546875" style="281" bestFit="1" customWidth="1"/>
    <col min="5123" max="5123" width="15.85546875" style="281" bestFit="1" customWidth="1"/>
    <col min="5124" max="5124" width="21.28515625" style="281" bestFit="1" customWidth="1"/>
    <col min="5125" max="5125" width="15.140625" style="281" bestFit="1" customWidth="1"/>
    <col min="5126" max="5126" width="14.85546875" style="281" bestFit="1" customWidth="1"/>
    <col min="5127" max="5131" width="0" style="281" hidden="1" customWidth="1"/>
    <col min="5132" max="5132" width="17.42578125" style="281" bestFit="1" customWidth="1"/>
    <col min="5133" max="5135" width="0" style="281" hidden="1" customWidth="1"/>
    <col min="5136" max="5136" width="15.85546875" style="281" bestFit="1" customWidth="1"/>
    <col min="5137" max="5138" width="0" style="281" hidden="1" customWidth="1"/>
    <col min="5139" max="5376" width="6.85546875" style="281"/>
    <col min="5377" max="5377" width="12.7109375" style="281" bestFit="1" customWidth="1"/>
    <col min="5378" max="5378" width="71.85546875" style="281" bestFit="1" customWidth="1"/>
    <col min="5379" max="5379" width="15.85546875" style="281" bestFit="1" customWidth="1"/>
    <col min="5380" max="5380" width="21.28515625" style="281" bestFit="1" customWidth="1"/>
    <col min="5381" max="5381" width="15.140625" style="281" bestFit="1" customWidth="1"/>
    <col min="5382" max="5382" width="14.85546875" style="281" bestFit="1" customWidth="1"/>
    <col min="5383" max="5387" width="0" style="281" hidden="1" customWidth="1"/>
    <col min="5388" max="5388" width="17.42578125" style="281" bestFit="1" customWidth="1"/>
    <col min="5389" max="5391" width="0" style="281" hidden="1" customWidth="1"/>
    <col min="5392" max="5392" width="15.85546875" style="281" bestFit="1" customWidth="1"/>
    <col min="5393" max="5394" width="0" style="281" hidden="1" customWidth="1"/>
    <col min="5395" max="5632" width="6.85546875" style="281"/>
    <col min="5633" max="5633" width="12.7109375" style="281" bestFit="1" customWidth="1"/>
    <col min="5634" max="5634" width="71.85546875" style="281" bestFit="1" customWidth="1"/>
    <col min="5635" max="5635" width="15.85546875" style="281" bestFit="1" customWidth="1"/>
    <col min="5636" max="5636" width="21.28515625" style="281" bestFit="1" customWidth="1"/>
    <col min="5637" max="5637" width="15.140625" style="281" bestFit="1" customWidth="1"/>
    <col min="5638" max="5638" width="14.85546875" style="281" bestFit="1" customWidth="1"/>
    <col min="5639" max="5643" width="0" style="281" hidden="1" customWidth="1"/>
    <col min="5644" max="5644" width="17.42578125" style="281" bestFit="1" customWidth="1"/>
    <col min="5645" max="5647" width="0" style="281" hidden="1" customWidth="1"/>
    <col min="5648" max="5648" width="15.85546875" style="281" bestFit="1" customWidth="1"/>
    <col min="5649" max="5650" width="0" style="281" hidden="1" customWidth="1"/>
    <col min="5651" max="5888" width="6.85546875" style="281"/>
    <col min="5889" max="5889" width="12.7109375" style="281" bestFit="1" customWidth="1"/>
    <col min="5890" max="5890" width="71.85546875" style="281" bestFit="1" customWidth="1"/>
    <col min="5891" max="5891" width="15.85546875" style="281" bestFit="1" customWidth="1"/>
    <col min="5892" max="5892" width="21.28515625" style="281" bestFit="1" customWidth="1"/>
    <col min="5893" max="5893" width="15.140625" style="281" bestFit="1" customWidth="1"/>
    <col min="5894" max="5894" width="14.85546875" style="281" bestFit="1" customWidth="1"/>
    <col min="5895" max="5899" width="0" style="281" hidden="1" customWidth="1"/>
    <col min="5900" max="5900" width="17.42578125" style="281" bestFit="1" customWidth="1"/>
    <col min="5901" max="5903" width="0" style="281" hidden="1" customWidth="1"/>
    <col min="5904" max="5904" width="15.85546875" style="281" bestFit="1" customWidth="1"/>
    <col min="5905" max="5906" width="0" style="281" hidden="1" customWidth="1"/>
    <col min="5907" max="6144" width="6.85546875" style="281"/>
    <col min="6145" max="6145" width="12.7109375" style="281" bestFit="1" customWidth="1"/>
    <col min="6146" max="6146" width="71.85546875" style="281" bestFit="1" customWidth="1"/>
    <col min="6147" max="6147" width="15.85546875" style="281" bestFit="1" customWidth="1"/>
    <col min="6148" max="6148" width="21.28515625" style="281" bestFit="1" customWidth="1"/>
    <col min="6149" max="6149" width="15.140625" style="281" bestFit="1" customWidth="1"/>
    <col min="6150" max="6150" width="14.85546875" style="281" bestFit="1" customWidth="1"/>
    <col min="6151" max="6155" width="0" style="281" hidden="1" customWidth="1"/>
    <col min="6156" max="6156" width="17.42578125" style="281" bestFit="1" customWidth="1"/>
    <col min="6157" max="6159" width="0" style="281" hidden="1" customWidth="1"/>
    <col min="6160" max="6160" width="15.85546875" style="281" bestFit="1" customWidth="1"/>
    <col min="6161" max="6162" width="0" style="281" hidden="1" customWidth="1"/>
    <col min="6163" max="6400" width="6.85546875" style="281"/>
    <col min="6401" max="6401" width="12.7109375" style="281" bestFit="1" customWidth="1"/>
    <col min="6402" max="6402" width="71.85546875" style="281" bestFit="1" customWidth="1"/>
    <col min="6403" max="6403" width="15.85546875" style="281" bestFit="1" customWidth="1"/>
    <col min="6404" max="6404" width="21.28515625" style="281" bestFit="1" customWidth="1"/>
    <col min="6405" max="6405" width="15.140625" style="281" bestFit="1" customWidth="1"/>
    <col min="6406" max="6406" width="14.85546875" style="281" bestFit="1" customWidth="1"/>
    <col min="6407" max="6411" width="0" style="281" hidden="1" customWidth="1"/>
    <col min="6412" max="6412" width="17.42578125" style="281" bestFit="1" customWidth="1"/>
    <col min="6413" max="6415" width="0" style="281" hidden="1" customWidth="1"/>
    <col min="6416" max="6416" width="15.85546875" style="281" bestFit="1" customWidth="1"/>
    <col min="6417" max="6418" width="0" style="281" hidden="1" customWidth="1"/>
    <col min="6419" max="6656" width="6.85546875" style="281"/>
    <col min="6657" max="6657" width="12.7109375" style="281" bestFit="1" customWidth="1"/>
    <col min="6658" max="6658" width="71.85546875" style="281" bestFit="1" customWidth="1"/>
    <col min="6659" max="6659" width="15.85546875" style="281" bestFit="1" customWidth="1"/>
    <col min="6660" max="6660" width="21.28515625" style="281" bestFit="1" customWidth="1"/>
    <col min="6661" max="6661" width="15.140625" style="281" bestFit="1" customWidth="1"/>
    <col min="6662" max="6662" width="14.85546875" style="281" bestFit="1" customWidth="1"/>
    <col min="6663" max="6667" width="0" style="281" hidden="1" customWidth="1"/>
    <col min="6668" max="6668" width="17.42578125" style="281" bestFit="1" customWidth="1"/>
    <col min="6669" max="6671" width="0" style="281" hidden="1" customWidth="1"/>
    <col min="6672" max="6672" width="15.85546875" style="281" bestFit="1" customWidth="1"/>
    <col min="6673" max="6674" width="0" style="281" hidden="1" customWidth="1"/>
    <col min="6675" max="6912" width="6.85546875" style="281"/>
    <col min="6913" max="6913" width="12.7109375" style="281" bestFit="1" customWidth="1"/>
    <col min="6914" max="6914" width="71.85546875" style="281" bestFit="1" customWidth="1"/>
    <col min="6915" max="6915" width="15.85546875" style="281" bestFit="1" customWidth="1"/>
    <col min="6916" max="6916" width="21.28515625" style="281" bestFit="1" customWidth="1"/>
    <col min="6917" max="6917" width="15.140625" style="281" bestFit="1" customWidth="1"/>
    <col min="6918" max="6918" width="14.85546875" style="281" bestFit="1" customWidth="1"/>
    <col min="6919" max="6923" width="0" style="281" hidden="1" customWidth="1"/>
    <col min="6924" max="6924" width="17.42578125" style="281" bestFit="1" customWidth="1"/>
    <col min="6925" max="6927" width="0" style="281" hidden="1" customWidth="1"/>
    <col min="6928" max="6928" width="15.85546875" style="281" bestFit="1" customWidth="1"/>
    <col min="6929" max="6930" width="0" style="281" hidden="1" customWidth="1"/>
    <col min="6931" max="7168" width="6.85546875" style="281"/>
    <col min="7169" max="7169" width="12.7109375" style="281" bestFit="1" customWidth="1"/>
    <col min="7170" max="7170" width="71.85546875" style="281" bestFit="1" customWidth="1"/>
    <col min="7171" max="7171" width="15.85546875" style="281" bestFit="1" customWidth="1"/>
    <col min="7172" max="7172" width="21.28515625" style="281" bestFit="1" customWidth="1"/>
    <col min="7173" max="7173" width="15.140625" style="281" bestFit="1" customWidth="1"/>
    <col min="7174" max="7174" width="14.85546875" style="281" bestFit="1" customWidth="1"/>
    <col min="7175" max="7179" width="0" style="281" hidden="1" customWidth="1"/>
    <col min="7180" max="7180" width="17.42578125" style="281" bestFit="1" customWidth="1"/>
    <col min="7181" max="7183" width="0" style="281" hidden="1" customWidth="1"/>
    <col min="7184" max="7184" width="15.85546875" style="281" bestFit="1" customWidth="1"/>
    <col min="7185" max="7186" width="0" style="281" hidden="1" customWidth="1"/>
    <col min="7187" max="7424" width="6.85546875" style="281"/>
    <col min="7425" max="7425" width="12.7109375" style="281" bestFit="1" customWidth="1"/>
    <col min="7426" max="7426" width="71.85546875" style="281" bestFit="1" customWidth="1"/>
    <col min="7427" max="7427" width="15.85546875" style="281" bestFit="1" customWidth="1"/>
    <col min="7428" max="7428" width="21.28515625" style="281" bestFit="1" customWidth="1"/>
    <col min="7429" max="7429" width="15.140625" style="281" bestFit="1" customWidth="1"/>
    <col min="7430" max="7430" width="14.85546875" style="281" bestFit="1" customWidth="1"/>
    <col min="7431" max="7435" width="0" style="281" hidden="1" customWidth="1"/>
    <col min="7436" max="7436" width="17.42578125" style="281" bestFit="1" customWidth="1"/>
    <col min="7437" max="7439" width="0" style="281" hidden="1" customWidth="1"/>
    <col min="7440" max="7440" width="15.85546875" style="281" bestFit="1" customWidth="1"/>
    <col min="7441" max="7442" width="0" style="281" hidden="1" customWidth="1"/>
    <col min="7443" max="7680" width="6.85546875" style="281"/>
    <col min="7681" max="7681" width="12.7109375" style="281" bestFit="1" customWidth="1"/>
    <col min="7682" max="7682" width="71.85546875" style="281" bestFit="1" customWidth="1"/>
    <col min="7683" max="7683" width="15.85546875" style="281" bestFit="1" customWidth="1"/>
    <col min="7684" max="7684" width="21.28515625" style="281" bestFit="1" customWidth="1"/>
    <col min="7685" max="7685" width="15.140625" style="281" bestFit="1" customWidth="1"/>
    <col min="7686" max="7686" width="14.85546875" style="281" bestFit="1" customWidth="1"/>
    <col min="7687" max="7691" width="0" style="281" hidden="1" customWidth="1"/>
    <col min="7692" max="7692" width="17.42578125" style="281" bestFit="1" customWidth="1"/>
    <col min="7693" max="7695" width="0" style="281" hidden="1" customWidth="1"/>
    <col min="7696" max="7696" width="15.85546875" style="281" bestFit="1" customWidth="1"/>
    <col min="7697" max="7698" width="0" style="281" hidden="1" customWidth="1"/>
    <col min="7699" max="7936" width="6.85546875" style="281"/>
    <col min="7937" max="7937" width="12.7109375" style="281" bestFit="1" customWidth="1"/>
    <col min="7938" max="7938" width="71.85546875" style="281" bestFit="1" customWidth="1"/>
    <col min="7939" max="7939" width="15.85546875" style="281" bestFit="1" customWidth="1"/>
    <col min="7940" max="7940" width="21.28515625" style="281" bestFit="1" customWidth="1"/>
    <col min="7941" max="7941" width="15.140625" style="281" bestFit="1" customWidth="1"/>
    <col min="7942" max="7942" width="14.85546875" style="281" bestFit="1" customWidth="1"/>
    <col min="7943" max="7947" width="0" style="281" hidden="1" customWidth="1"/>
    <col min="7948" max="7948" width="17.42578125" style="281" bestFit="1" customWidth="1"/>
    <col min="7949" max="7951" width="0" style="281" hidden="1" customWidth="1"/>
    <col min="7952" max="7952" width="15.85546875" style="281" bestFit="1" customWidth="1"/>
    <col min="7953" max="7954" width="0" style="281" hidden="1" customWidth="1"/>
    <col min="7955" max="8192" width="6.85546875" style="281"/>
    <col min="8193" max="8193" width="12.7109375" style="281" bestFit="1" customWidth="1"/>
    <col min="8194" max="8194" width="71.85546875" style="281" bestFit="1" customWidth="1"/>
    <col min="8195" max="8195" width="15.85546875" style="281" bestFit="1" customWidth="1"/>
    <col min="8196" max="8196" width="21.28515625" style="281" bestFit="1" customWidth="1"/>
    <col min="8197" max="8197" width="15.140625" style="281" bestFit="1" customWidth="1"/>
    <col min="8198" max="8198" width="14.85546875" style="281" bestFit="1" customWidth="1"/>
    <col min="8199" max="8203" width="0" style="281" hidden="1" customWidth="1"/>
    <col min="8204" max="8204" width="17.42578125" style="281" bestFit="1" customWidth="1"/>
    <col min="8205" max="8207" width="0" style="281" hidden="1" customWidth="1"/>
    <col min="8208" max="8208" width="15.85546875" style="281" bestFit="1" customWidth="1"/>
    <col min="8209" max="8210" width="0" style="281" hidden="1" customWidth="1"/>
    <col min="8211" max="8448" width="6.85546875" style="281"/>
    <col min="8449" max="8449" width="12.7109375" style="281" bestFit="1" customWidth="1"/>
    <col min="8450" max="8450" width="71.85546875" style="281" bestFit="1" customWidth="1"/>
    <col min="8451" max="8451" width="15.85546875" style="281" bestFit="1" customWidth="1"/>
    <col min="8452" max="8452" width="21.28515625" style="281" bestFit="1" customWidth="1"/>
    <col min="8453" max="8453" width="15.140625" style="281" bestFit="1" customWidth="1"/>
    <col min="8454" max="8454" width="14.85546875" style="281" bestFit="1" customWidth="1"/>
    <col min="8455" max="8459" width="0" style="281" hidden="1" customWidth="1"/>
    <col min="8460" max="8460" width="17.42578125" style="281" bestFit="1" customWidth="1"/>
    <col min="8461" max="8463" width="0" style="281" hidden="1" customWidth="1"/>
    <col min="8464" max="8464" width="15.85546875" style="281" bestFit="1" customWidth="1"/>
    <col min="8465" max="8466" width="0" style="281" hidden="1" customWidth="1"/>
    <col min="8467" max="8704" width="6.85546875" style="281"/>
    <col min="8705" max="8705" width="12.7109375" style="281" bestFit="1" customWidth="1"/>
    <col min="8706" max="8706" width="71.85546875" style="281" bestFit="1" customWidth="1"/>
    <col min="8707" max="8707" width="15.85546875" style="281" bestFit="1" customWidth="1"/>
    <col min="8708" max="8708" width="21.28515625" style="281" bestFit="1" customWidth="1"/>
    <col min="8709" max="8709" width="15.140625" style="281" bestFit="1" customWidth="1"/>
    <col min="8710" max="8710" width="14.85546875" style="281" bestFit="1" customWidth="1"/>
    <col min="8711" max="8715" width="0" style="281" hidden="1" customWidth="1"/>
    <col min="8716" max="8716" width="17.42578125" style="281" bestFit="1" customWidth="1"/>
    <col min="8717" max="8719" width="0" style="281" hidden="1" customWidth="1"/>
    <col min="8720" max="8720" width="15.85546875" style="281" bestFit="1" customWidth="1"/>
    <col min="8721" max="8722" width="0" style="281" hidden="1" customWidth="1"/>
    <col min="8723" max="8960" width="6.85546875" style="281"/>
    <col min="8961" max="8961" width="12.7109375" style="281" bestFit="1" customWidth="1"/>
    <col min="8962" max="8962" width="71.85546875" style="281" bestFit="1" customWidth="1"/>
    <col min="8963" max="8963" width="15.85546875" style="281" bestFit="1" customWidth="1"/>
    <col min="8964" max="8964" width="21.28515625" style="281" bestFit="1" customWidth="1"/>
    <col min="8965" max="8965" width="15.140625" style="281" bestFit="1" customWidth="1"/>
    <col min="8966" max="8966" width="14.85546875" style="281" bestFit="1" customWidth="1"/>
    <col min="8967" max="8971" width="0" style="281" hidden="1" customWidth="1"/>
    <col min="8972" max="8972" width="17.42578125" style="281" bestFit="1" customWidth="1"/>
    <col min="8973" max="8975" width="0" style="281" hidden="1" customWidth="1"/>
    <col min="8976" max="8976" width="15.85546875" style="281" bestFit="1" customWidth="1"/>
    <col min="8977" max="8978" width="0" style="281" hidden="1" customWidth="1"/>
    <col min="8979" max="9216" width="6.85546875" style="281"/>
    <col min="9217" max="9217" width="12.7109375" style="281" bestFit="1" customWidth="1"/>
    <col min="9218" max="9218" width="71.85546875" style="281" bestFit="1" customWidth="1"/>
    <col min="9219" max="9219" width="15.85546875" style="281" bestFit="1" customWidth="1"/>
    <col min="9220" max="9220" width="21.28515625" style="281" bestFit="1" customWidth="1"/>
    <col min="9221" max="9221" width="15.140625" style="281" bestFit="1" customWidth="1"/>
    <col min="9222" max="9222" width="14.85546875" style="281" bestFit="1" customWidth="1"/>
    <col min="9223" max="9227" width="0" style="281" hidden="1" customWidth="1"/>
    <col min="9228" max="9228" width="17.42578125" style="281" bestFit="1" customWidth="1"/>
    <col min="9229" max="9231" width="0" style="281" hidden="1" customWidth="1"/>
    <col min="9232" max="9232" width="15.85546875" style="281" bestFit="1" customWidth="1"/>
    <col min="9233" max="9234" width="0" style="281" hidden="1" customWidth="1"/>
    <col min="9235" max="9472" width="6.85546875" style="281"/>
    <col min="9473" max="9473" width="12.7109375" style="281" bestFit="1" customWidth="1"/>
    <col min="9474" max="9474" width="71.85546875" style="281" bestFit="1" customWidth="1"/>
    <col min="9475" max="9475" width="15.85546875" style="281" bestFit="1" customWidth="1"/>
    <col min="9476" max="9476" width="21.28515625" style="281" bestFit="1" customWidth="1"/>
    <col min="9477" max="9477" width="15.140625" style="281" bestFit="1" customWidth="1"/>
    <col min="9478" max="9478" width="14.85546875" style="281" bestFit="1" customWidth="1"/>
    <col min="9479" max="9483" width="0" style="281" hidden="1" customWidth="1"/>
    <col min="9484" max="9484" width="17.42578125" style="281" bestFit="1" customWidth="1"/>
    <col min="9485" max="9487" width="0" style="281" hidden="1" customWidth="1"/>
    <col min="9488" max="9488" width="15.85546875" style="281" bestFit="1" customWidth="1"/>
    <col min="9489" max="9490" width="0" style="281" hidden="1" customWidth="1"/>
    <col min="9491" max="9728" width="6.85546875" style="281"/>
    <col min="9729" max="9729" width="12.7109375" style="281" bestFit="1" customWidth="1"/>
    <col min="9730" max="9730" width="71.85546875" style="281" bestFit="1" customWidth="1"/>
    <col min="9731" max="9731" width="15.85546875" style="281" bestFit="1" customWidth="1"/>
    <col min="9732" max="9732" width="21.28515625" style="281" bestFit="1" customWidth="1"/>
    <col min="9733" max="9733" width="15.140625" style="281" bestFit="1" customWidth="1"/>
    <col min="9734" max="9734" width="14.85546875" style="281" bestFit="1" customWidth="1"/>
    <col min="9735" max="9739" width="0" style="281" hidden="1" customWidth="1"/>
    <col min="9740" max="9740" width="17.42578125" style="281" bestFit="1" customWidth="1"/>
    <col min="9741" max="9743" width="0" style="281" hidden="1" customWidth="1"/>
    <col min="9744" max="9744" width="15.85546875" style="281" bestFit="1" customWidth="1"/>
    <col min="9745" max="9746" width="0" style="281" hidden="1" customWidth="1"/>
    <col min="9747" max="9984" width="6.85546875" style="281"/>
    <col min="9985" max="9985" width="12.7109375" style="281" bestFit="1" customWidth="1"/>
    <col min="9986" max="9986" width="71.85546875" style="281" bestFit="1" customWidth="1"/>
    <col min="9987" max="9987" width="15.85546875" style="281" bestFit="1" customWidth="1"/>
    <col min="9988" max="9988" width="21.28515625" style="281" bestFit="1" customWidth="1"/>
    <col min="9989" max="9989" width="15.140625" style="281" bestFit="1" customWidth="1"/>
    <col min="9990" max="9990" width="14.85546875" style="281" bestFit="1" customWidth="1"/>
    <col min="9991" max="9995" width="0" style="281" hidden="1" customWidth="1"/>
    <col min="9996" max="9996" width="17.42578125" style="281" bestFit="1" customWidth="1"/>
    <col min="9997" max="9999" width="0" style="281" hidden="1" customWidth="1"/>
    <col min="10000" max="10000" width="15.85546875" style="281" bestFit="1" customWidth="1"/>
    <col min="10001" max="10002" width="0" style="281" hidden="1" customWidth="1"/>
    <col min="10003" max="10240" width="6.85546875" style="281"/>
    <col min="10241" max="10241" width="12.7109375" style="281" bestFit="1" customWidth="1"/>
    <col min="10242" max="10242" width="71.85546875" style="281" bestFit="1" customWidth="1"/>
    <col min="10243" max="10243" width="15.85546875" style="281" bestFit="1" customWidth="1"/>
    <col min="10244" max="10244" width="21.28515625" style="281" bestFit="1" customWidth="1"/>
    <col min="10245" max="10245" width="15.140625" style="281" bestFit="1" customWidth="1"/>
    <col min="10246" max="10246" width="14.85546875" style="281" bestFit="1" customWidth="1"/>
    <col min="10247" max="10251" width="0" style="281" hidden="1" customWidth="1"/>
    <col min="10252" max="10252" width="17.42578125" style="281" bestFit="1" customWidth="1"/>
    <col min="10253" max="10255" width="0" style="281" hidden="1" customWidth="1"/>
    <col min="10256" max="10256" width="15.85546875" style="281" bestFit="1" customWidth="1"/>
    <col min="10257" max="10258" width="0" style="281" hidden="1" customWidth="1"/>
    <col min="10259" max="10496" width="6.85546875" style="281"/>
    <col min="10497" max="10497" width="12.7109375" style="281" bestFit="1" customWidth="1"/>
    <col min="10498" max="10498" width="71.85546875" style="281" bestFit="1" customWidth="1"/>
    <col min="10499" max="10499" width="15.85546875" style="281" bestFit="1" customWidth="1"/>
    <col min="10500" max="10500" width="21.28515625" style="281" bestFit="1" customWidth="1"/>
    <col min="10501" max="10501" width="15.140625" style="281" bestFit="1" customWidth="1"/>
    <col min="10502" max="10502" width="14.85546875" style="281" bestFit="1" customWidth="1"/>
    <col min="10503" max="10507" width="0" style="281" hidden="1" customWidth="1"/>
    <col min="10508" max="10508" width="17.42578125" style="281" bestFit="1" customWidth="1"/>
    <col min="10509" max="10511" width="0" style="281" hidden="1" customWidth="1"/>
    <col min="10512" max="10512" width="15.85546875" style="281" bestFit="1" customWidth="1"/>
    <col min="10513" max="10514" width="0" style="281" hidden="1" customWidth="1"/>
    <col min="10515" max="10752" width="6.85546875" style="281"/>
    <col min="10753" max="10753" width="12.7109375" style="281" bestFit="1" customWidth="1"/>
    <col min="10754" max="10754" width="71.85546875" style="281" bestFit="1" customWidth="1"/>
    <col min="10755" max="10755" width="15.85546875" style="281" bestFit="1" customWidth="1"/>
    <col min="10756" max="10756" width="21.28515625" style="281" bestFit="1" customWidth="1"/>
    <col min="10757" max="10757" width="15.140625" style="281" bestFit="1" customWidth="1"/>
    <col min="10758" max="10758" width="14.85546875" style="281" bestFit="1" customWidth="1"/>
    <col min="10759" max="10763" width="0" style="281" hidden="1" customWidth="1"/>
    <col min="10764" max="10764" width="17.42578125" style="281" bestFit="1" customWidth="1"/>
    <col min="10765" max="10767" width="0" style="281" hidden="1" customWidth="1"/>
    <col min="10768" max="10768" width="15.85546875" style="281" bestFit="1" customWidth="1"/>
    <col min="10769" max="10770" width="0" style="281" hidden="1" customWidth="1"/>
    <col min="10771" max="11008" width="6.85546875" style="281"/>
    <col min="11009" max="11009" width="12.7109375" style="281" bestFit="1" customWidth="1"/>
    <col min="11010" max="11010" width="71.85546875" style="281" bestFit="1" customWidth="1"/>
    <col min="11011" max="11011" width="15.85546875" style="281" bestFit="1" customWidth="1"/>
    <col min="11012" max="11012" width="21.28515625" style="281" bestFit="1" customWidth="1"/>
    <col min="11013" max="11013" width="15.140625" style="281" bestFit="1" customWidth="1"/>
    <col min="11014" max="11014" width="14.85546875" style="281" bestFit="1" customWidth="1"/>
    <col min="11015" max="11019" width="0" style="281" hidden="1" customWidth="1"/>
    <col min="11020" max="11020" width="17.42578125" style="281" bestFit="1" customWidth="1"/>
    <col min="11021" max="11023" width="0" style="281" hidden="1" customWidth="1"/>
    <col min="11024" max="11024" width="15.85546875" style="281" bestFit="1" customWidth="1"/>
    <col min="11025" max="11026" width="0" style="281" hidden="1" customWidth="1"/>
    <col min="11027" max="11264" width="6.85546875" style="281"/>
    <col min="11265" max="11265" width="12.7109375" style="281" bestFit="1" customWidth="1"/>
    <col min="11266" max="11266" width="71.85546875" style="281" bestFit="1" customWidth="1"/>
    <col min="11267" max="11267" width="15.85546875" style="281" bestFit="1" customWidth="1"/>
    <col min="11268" max="11268" width="21.28515625" style="281" bestFit="1" customWidth="1"/>
    <col min="11269" max="11269" width="15.140625" style="281" bestFit="1" customWidth="1"/>
    <col min="11270" max="11270" width="14.85546875" style="281" bestFit="1" customWidth="1"/>
    <col min="11271" max="11275" width="0" style="281" hidden="1" customWidth="1"/>
    <col min="11276" max="11276" width="17.42578125" style="281" bestFit="1" customWidth="1"/>
    <col min="11277" max="11279" width="0" style="281" hidden="1" customWidth="1"/>
    <col min="11280" max="11280" width="15.85546875" style="281" bestFit="1" customWidth="1"/>
    <col min="11281" max="11282" width="0" style="281" hidden="1" customWidth="1"/>
    <col min="11283" max="11520" width="6.85546875" style="281"/>
    <col min="11521" max="11521" width="12.7109375" style="281" bestFit="1" customWidth="1"/>
    <col min="11522" max="11522" width="71.85546875" style="281" bestFit="1" customWidth="1"/>
    <col min="11523" max="11523" width="15.85546875" style="281" bestFit="1" customWidth="1"/>
    <col min="11524" max="11524" width="21.28515625" style="281" bestFit="1" customWidth="1"/>
    <col min="11525" max="11525" width="15.140625" style="281" bestFit="1" customWidth="1"/>
    <col min="11526" max="11526" width="14.85546875" style="281" bestFit="1" customWidth="1"/>
    <col min="11527" max="11531" width="0" style="281" hidden="1" customWidth="1"/>
    <col min="11532" max="11532" width="17.42578125" style="281" bestFit="1" customWidth="1"/>
    <col min="11533" max="11535" width="0" style="281" hidden="1" customWidth="1"/>
    <col min="11536" max="11536" width="15.85546875" style="281" bestFit="1" customWidth="1"/>
    <col min="11537" max="11538" width="0" style="281" hidden="1" customWidth="1"/>
    <col min="11539" max="11776" width="6.85546875" style="281"/>
    <col min="11777" max="11777" width="12.7109375" style="281" bestFit="1" customWidth="1"/>
    <col min="11778" max="11778" width="71.85546875" style="281" bestFit="1" customWidth="1"/>
    <col min="11779" max="11779" width="15.85546875" style="281" bestFit="1" customWidth="1"/>
    <col min="11780" max="11780" width="21.28515625" style="281" bestFit="1" customWidth="1"/>
    <col min="11781" max="11781" width="15.140625" style="281" bestFit="1" customWidth="1"/>
    <col min="11782" max="11782" width="14.85546875" style="281" bestFit="1" customWidth="1"/>
    <col min="11783" max="11787" width="0" style="281" hidden="1" customWidth="1"/>
    <col min="11788" max="11788" width="17.42578125" style="281" bestFit="1" customWidth="1"/>
    <col min="11789" max="11791" width="0" style="281" hidden="1" customWidth="1"/>
    <col min="11792" max="11792" width="15.85546875" style="281" bestFit="1" customWidth="1"/>
    <col min="11793" max="11794" width="0" style="281" hidden="1" customWidth="1"/>
    <col min="11795" max="12032" width="6.85546875" style="281"/>
    <col min="12033" max="12033" width="12.7109375" style="281" bestFit="1" customWidth="1"/>
    <col min="12034" max="12034" width="71.85546875" style="281" bestFit="1" customWidth="1"/>
    <col min="12035" max="12035" width="15.85546875" style="281" bestFit="1" customWidth="1"/>
    <col min="12036" max="12036" width="21.28515625" style="281" bestFit="1" customWidth="1"/>
    <col min="12037" max="12037" width="15.140625" style="281" bestFit="1" customWidth="1"/>
    <col min="12038" max="12038" width="14.85546875" style="281" bestFit="1" customWidth="1"/>
    <col min="12039" max="12043" width="0" style="281" hidden="1" customWidth="1"/>
    <col min="12044" max="12044" width="17.42578125" style="281" bestFit="1" customWidth="1"/>
    <col min="12045" max="12047" width="0" style="281" hidden="1" customWidth="1"/>
    <col min="12048" max="12048" width="15.85546875" style="281" bestFit="1" customWidth="1"/>
    <col min="12049" max="12050" width="0" style="281" hidden="1" customWidth="1"/>
    <col min="12051" max="12288" width="6.85546875" style="281"/>
    <col min="12289" max="12289" width="12.7109375" style="281" bestFit="1" customWidth="1"/>
    <col min="12290" max="12290" width="71.85546875" style="281" bestFit="1" customWidth="1"/>
    <col min="12291" max="12291" width="15.85546875" style="281" bestFit="1" customWidth="1"/>
    <col min="12292" max="12292" width="21.28515625" style="281" bestFit="1" customWidth="1"/>
    <col min="12293" max="12293" width="15.140625" style="281" bestFit="1" customWidth="1"/>
    <col min="12294" max="12294" width="14.85546875" style="281" bestFit="1" customWidth="1"/>
    <col min="12295" max="12299" width="0" style="281" hidden="1" customWidth="1"/>
    <col min="12300" max="12300" width="17.42578125" style="281" bestFit="1" customWidth="1"/>
    <col min="12301" max="12303" width="0" style="281" hidden="1" customWidth="1"/>
    <col min="12304" max="12304" width="15.85546875" style="281" bestFit="1" customWidth="1"/>
    <col min="12305" max="12306" width="0" style="281" hidden="1" customWidth="1"/>
    <col min="12307" max="12544" width="6.85546875" style="281"/>
    <col min="12545" max="12545" width="12.7109375" style="281" bestFit="1" customWidth="1"/>
    <col min="12546" max="12546" width="71.85546875" style="281" bestFit="1" customWidth="1"/>
    <col min="12547" max="12547" width="15.85546875" style="281" bestFit="1" customWidth="1"/>
    <col min="12548" max="12548" width="21.28515625" style="281" bestFit="1" customWidth="1"/>
    <col min="12549" max="12549" width="15.140625" style="281" bestFit="1" customWidth="1"/>
    <col min="12550" max="12550" width="14.85546875" style="281" bestFit="1" customWidth="1"/>
    <col min="12551" max="12555" width="0" style="281" hidden="1" customWidth="1"/>
    <col min="12556" max="12556" width="17.42578125" style="281" bestFit="1" customWidth="1"/>
    <col min="12557" max="12559" width="0" style="281" hidden="1" customWidth="1"/>
    <col min="12560" max="12560" width="15.85546875" style="281" bestFit="1" customWidth="1"/>
    <col min="12561" max="12562" width="0" style="281" hidden="1" customWidth="1"/>
    <col min="12563" max="12800" width="6.85546875" style="281"/>
    <col min="12801" max="12801" width="12.7109375" style="281" bestFit="1" customWidth="1"/>
    <col min="12802" max="12802" width="71.85546875" style="281" bestFit="1" customWidth="1"/>
    <col min="12803" max="12803" width="15.85546875" style="281" bestFit="1" customWidth="1"/>
    <col min="12804" max="12804" width="21.28515625" style="281" bestFit="1" customWidth="1"/>
    <col min="12805" max="12805" width="15.140625" style="281" bestFit="1" customWidth="1"/>
    <col min="12806" max="12806" width="14.85546875" style="281" bestFit="1" customWidth="1"/>
    <col min="12807" max="12811" width="0" style="281" hidden="1" customWidth="1"/>
    <col min="12812" max="12812" width="17.42578125" style="281" bestFit="1" customWidth="1"/>
    <col min="12813" max="12815" width="0" style="281" hidden="1" customWidth="1"/>
    <col min="12816" max="12816" width="15.85546875" style="281" bestFit="1" customWidth="1"/>
    <col min="12817" max="12818" width="0" style="281" hidden="1" customWidth="1"/>
    <col min="12819" max="13056" width="6.85546875" style="281"/>
    <col min="13057" max="13057" width="12.7109375" style="281" bestFit="1" customWidth="1"/>
    <col min="13058" max="13058" width="71.85546875" style="281" bestFit="1" customWidth="1"/>
    <col min="13059" max="13059" width="15.85546875" style="281" bestFit="1" customWidth="1"/>
    <col min="13060" max="13060" width="21.28515625" style="281" bestFit="1" customWidth="1"/>
    <col min="13061" max="13061" width="15.140625" style="281" bestFit="1" customWidth="1"/>
    <col min="13062" max="13062" width="14.85546875" style="281" bestFit="1" customWidth="1"/>
    <col min="13063" max="13067" width="0" style="281" hidden="1" customWidth="1"/>
    <col min="13068" max="13068" width="17.42578125" style="281" bestFit="1" customWidth="1"/>
    <col min="13069" max="13071" width="0" style="281" hidden="1" customWidth="1"/>
    <col min="13072" max="13072" width="15.85546875" style="281" bestFit="1" customWidth="1"/>
    <col min="13073" max="13074" width="0" style="281" hidden="1" customWidth="1"/>
    <col min="13075" max="13312" width="6.85546875" style="281"/>
    <col min="13313" max="13313" width="12.7109375" style="281" bestFit="1" customWidth="1"/>
    <col min="13314" max="13314" width="71.85546875" style="281" bestFit="1" customWidth="1"/>
    <col min="13315" max="13315" width="15.85546875" style="281" bestFit="1" customWidth="1"/>
    <col min="13316" max="13316" width="21.28515625" style="281" bestFit="1" customWidth="1"/>
    <col min="13317" max="13317" width="15.140625" style="281" bestFit="1" customWidth="1"/>
    <col min="13318" max="13318" width="14.85546875" style="281" bestFit="1" customWidth="1"/>
    <col min="13319" max="13323" width="0" style="281" hidden="1" customWidth="1"/>
    <col min="13324" max="13324" width="17.42578125" style="281" bestFit="1" customWidth="1"/>
    <col min="13325" max="13327" width="0" style="281" hidden="1" customWidth="1"/>
    <col min="13328" max="13328" width="15.85546875" style="281" bestFit="1" customWidth="1"/>
    <col min="13329" max="13330" width="0" style="281" hidden="1" customWidth="1"/>
    <col min="13331" max="13568" width="6.85546875" style="281"/>
    <col min="13569" max="13569" width="12.7109375" style="281" bestFit="1" customWidth="1"/>
    <col min="13570" max="13570" width="71.85546875" style="281" bestFit="1" customWidth="1"/>
    <col min="13571" max="13571" width="15.85546875" style="281" bestFit="1" customWidth="1"/>
    <col min="13572" max="13572" width="21.28515625" style="281" bestFit="1" customWidth="1"/>
    <col min="13573" max="13573" width="15.140625" style="281" bestFit="1" customWidth="1"/>
    <col min="13574" max="13574" width="14.85546875" style="281" bestFit="1" customWidth="1"/>
    <col min="13575" max="13579" width="0" style="281" hidden="1" customWidth="1"/>
    <col min="13580" max="13580" width="17.42578125" style="281" bestFit="1" customWidth="1"/>
    <col min="13581" max="13583" width="0" style="281" hidden="1" customWidth="1"/>
    <col min="13584" max="13584" width="15.85546875" style="281" bestFit="1" customWidth="1"/>
    <col min="13585" max="13586" width="0" style="281" hidden="1" customWidth="1"/>
    <col min="13587" max="13824" width="6.85546875" style="281"/>
    <col min="13825" max="13825" width="12.7109375" style="281" bestFit="1" customWidth="1"/>
    <col min="13826" max="13826" width="71.85546875" style="281" bestFit="1" customWidth="1"/>
    <col min="13827" max="13827" width="15.85546875" style="281" bestFit="1" customWidth="1"/>
    <col min="13828" max="13828" width="21.28515625" style="281" bestFit="1" customWidth="1"/>
    <col min="13829" max="13829" width="15.140625" style="281" bestFit="1" customWidth="1"/>
    <col min="13830" max="13830" width="14.85546875" style="281" bestFit="1" customWidth="1"/>
    <col min="13831" max="13835" width="0" style="281" hidden="1" customWidth="1"/>
    <col min="13836" max="13836" width="17.42578125" style="281" bestFit="1" customWidth="1"/>
    <col min="13837" max="13839" width="0" style="281" hidden="1" customWidth="1"/>
    <col min="13840" max="13840" width="15.85546875" style="281" bestFit="1" customWidth="1"/>
    <col min="13841" max="13842" width="0" style="281" hidden="1" customWidth="1"/>
    <col min="13843" max="14080" width="6.85546875" style="281"/>
    <col min="14081" max="14081" width="12.7109375" style="281" bestFit="1" customWidth="1"/>
    <col min="14082" max="14082" width="71.85546875" style="281" bestFit="1" customWidth="1"/>
    <col min="14083" max="14083" width="15.85546875" style="281" bestFit="1" customWidth="1"/>
    <col min="14084" max="14084" width="21.28515625" style="281" bestFit="1" customWidth="1"/>
    <col min="14085" max="14085" width="15.140625" style="281" bestFit="1" customWidth="1"/>
    <col min="14086" max="14086" width="14.85546875" style="281" bestFit="1" customWidth="1"/>
    <col min="14087" max="14091" width="0" style="281" hidden="1" customWidth="1"/>
    <col min="14092" max="14092" width="17.42578125" style="281" bestFit="1" customWidth="1"/>
    <col min="14093" max="14095" width="0" style="281" hidden="1" customWidth="1"/>
    <col min="14096" max="14096" width="15.85546875" style="281" bestFit="1" customWidth="1"/>
    <col min="14097" max="14098" width="0" style="281" hidden="1" customWidth="1"/>
    <col min="14099" max="14336" width="6.85546875" style="281"/>
    <col min="14337" max="14337" width="12.7109375" style="281" bestFit="1" customWidth="1"/>
    <col min="14338" max="14338" width="71.85546875" style="281" bestFit="1" customWidth="1"/>
    <col min="14339" max="14339" width="15.85546875" style="281" bestFit="1" customWidth="1"/>
    <col min="14340" max="14340" width="21.28515625" style="281" bestFit="1" customWidth="1"/>
    <col min="14341" max="14341" width="15.140625" style="281" bestFit="1" customWidth="1"/>
    <col min="14342" max="14342" width="14.85546875" style="281" bestFit="1" customWidth="1"/>
    <col min="14343" max="14347" width="0" style="281" hidden="1" customWidth="1"/>
    <col min="14348" max="14348" width="17.42578125" style="281" bestFit="1" customWidth="1"/>
    <col min="14349" max="14351" width="0" style="281" hidden="1" customWidth="1"/>
    <col min="14352" max="14352" width="15.85546875" style="281" bestFit="1" customWidth="1"/>
    <col min="14353" max="14354" width="0" style="281" hidden="1" customWidth="1"/>
    <col min="14355" max="14592" width="6.85546875" style="281"/>
    <col min="14593" max="14593" width="12.7109375" style="281" bestFit="1" customWidth="1"/>
    <col min="14594" max="14594" width="71.85546875" style="281" bestFit="1" customWidth="1"/>
    <col min="14595" max="14595" width="15.85546875" style="281" bestFit="1" customWidth="1"/>
    <col min="14596" max="14596" width="21.28515625" style="281" bestFit="1" customWidth="1"/>
    <col min="14597" max="14597" width="15.140625" style="281" bestFit="1" customWidth="1"/>
    <col min="14598" max="14598" width="14.85546875" style="281" bestFit="1" customWidth="1"/>
    <col min="14599" max="14603" width="0" style="281" hidden="1" customWidth="1"/>
    <col min="14604" max="14604" width="17.42578125" style="281" bestFit="1" customWidth="1"/>
    <col min="14605" max="14607" width="0" style="281" hidden="1" customWidth="1"/>
    <col min="14608" max="14608" width="15.85546875" style="281" bestFit="1" customWidth="1"/>
    <col min="14609" max="14610" width="0" style="281" hidden="1" customWidth="1"/>
    <col min="14611" max="14848" width="6.85546875" style="281"/>
    <col min="14849" max="14849" width="12.7109375" style="281" bestFit="1" customWidth="1"/>
    <col min="14850" max="14850" width="71.85546875" style="281" bestFit="1" customWidth="1"/>
    <col min="14851" max="14851" width="15.85546875" style="281" bestFit="1" customWidth="1"/>
    <col min="14852" max="14852" width="21.28515625" style="281" bestFit="1" customWidth="1"/>
    <col min="14853" max="14853" width="15.140625" style="281" bestFit="1" customWidth="1"/>
    <col min="14854" max="14854" width="14.85546875" style="281" bestFit="1" customWidth="1"/>
    <col min="14855" max="14859" width="0" style="281" hidden="1" customWidth="1"/>
    <col min="14860" max="14860" width="17.42578125" style="281" bestFit="1" customWidth="1"/>
    <col min="14861" max="14863" width="0" style="281" hidden="1" customWidth="1"/>
    <col min="14864" max="14864" width="15.85546875" style="281" bestFit="1" customWidth="1"/>
    <col min="14865" max="14866" width="0" style="281" hidden="1" customWidth="1"/>
    <col min="14867" max="15104" width="6.85546875" style="281"/>
    <col min="15105" max="15105" width="12.7109375" style="281" bestFit="1" customWidth="1"/>
    <col min="15106" max="15106" width="71.85546875" style="281" bestFit="1" customWidth="1"/>
    <col min="15107" max="15107" width="15.85546875" style="281" bestFit="1" customWidth="1"/>
    <col min="15108" max="15108" width="21.28515625" style="281" bestFit="1" customWidth="1"/>
    <col min="15109" max="15109" width="15.140625" style="281" bestFit="1" customWidth="1"/>
    <col min="15110" max="15110" width="14.85546875" style="281" bestFit="1" customWidth="1"/>
    <col min="15111" max="15115" width="0" style="281" hidden="1" customWidth="1"/>
    <col min="15116" max="15116" width="17.42578125" style="281" bestFit="1" customWidth="1"/>
    <col min="15117" max="15119" width="0" style="281" hidden="1" customWidth="1"/>
    <col min="15120" max="15120" width="15.85546875" style="281" bestFit="1" customWidth="1"/>
    <col min="15121" max="15122" width="0" style="281" hidden="1" customWidth="1"/>
    <col min="15123" max="15360" width="6.85546875" style="281"/>
    <col min="15361" max="15361" width="12.7109375" style="281" bestFit="1" customWidth="1"/>
    <col min="15362" max="15362" width="71.85546875" style="281" bestFit="1" customWidth="1"/>
    <col min="15363" max="15363" width="15.85546875" style="281" bestFit="1" customWidth="1"/>
    <col min="15364" max="15364" width="21.28515625" style="281" bestFit="1" customWidth="1"/>
    <col min="15365" max="15365" width="15.140625" style="281" bestFit="1" customWidth="1"/>
    <col min="15366" max="15366" width="14.85546875" style="281" bestFit="1" customWidth="1"/>
    <col min="15367" max="15371" width="0" style="281" hidden="1" customWidth="1"/>
    <col min="15372" max="15372" width="17.42578125" style="281" bestFit="1" customWidth="1"/>
    <col min="15373" max="15375" width="0" style="281" hidden="1" customWidth="1"/>
    <col min="15376" max="15376" width="15.85546875" style="281" bestFit="1" customWidth="1"/>
    <col min="15377" max="15378" width="0" style="281" hidden="1" customWidth="1"/>
    <col min="15379" max="15616" width="6.85546875" style="281"/>
    <col min="15617" max="15617" width="12.7109375" style="281" bestFit="1" customWidth="1"/>
    <col min="15618" max="15618" width="71.85546875" style="281" bestFit="1" customWidth="1"/>
    <col min="15619" max="15619" width="15.85546875" style="281" bestFit="1" customWidth="1"/>
    <col min="15620" max="15620" width="21.28515625" style="281" bestFit="1" customWidth="1"/>
    <col min="15621" max="15621" width="15.140625" style="281" bestFit="1" customWidth="1"/>
    <col min="15622" max="15622" width="14.85546875" style="281" bestFit="1" customWidth="1"/>
    <col min="15623" max="15627" width="0" style="281" hidden="1" customWidth="1"/>
    <col min="15628" max="15628" width="17.42578125" style="281" bestFit="1" customWidth="1"/>
    <col min="15629" max="15631" width="0" style="281" hidden="1" customWidth="1"/>
    <col min="15632" max="15632" width="15.85546875" style="281" bestFit="1" customWidth="1"/>
    <col min="15633" max="15634" width="0" style="281" hidden="1" customWidth="1"/>
    <col min="15635" max="15872" width="6.85546875" style="281"/>
    <col min="15873" max="15873" width="12.7109375" style="281" bestFit="1" customWidth="1"/>
    <col min="15874" max="15874" width="71.85546875" style="281" bestFit="1" customWidth="1"/>
    <col min="15875" max="15875" width="15.85546875" style="281" bestFit="1" customWidth="1"/>
    <col min="15876" max="15876" width="21.28515625" style="281" bestFit="1" customWidth="1"/>
    <col min="15877" max="15877" width="15.140625" style="281" bestFit="1" customWidth="1"/>
    <col min="15878" max="15878" width="14.85546875" style="281" bestFit="1" customWidth="1"/>
    <col min="15879" max="15883" width="0" style="281" hidden="1" customWidth="1"/>
    <col min="15884" max="15884" width="17.42578125" style="281" bestFit="1" customWidth="1"/>
    <col min="15885" max="15887" width="0" style="281" hidden="1" customWidth="1"/>
    <col min="15888" max="15888" width="15.85546875" style="281" bestFit="1" customWidth="1"/>
    <col min="15889" max="15890" width="0" style="281" hidden="1" customWidth="1"/>
    <col min="15891" max="16128" width="6.85546875" style="281"/>
    <col min="16129" max="16129" width="12.7109375" style="281" bestFit="1" customWidth="1"/>
    <col min="16130" max="16130" width="71.85546875" style="281" bestFit="1" customWidth="1"/>
    <col min="16131" max="16131" width="15.85546875" style="281" bestFit="1" customWidth="1"/>
    <col min="16132" max="16132" width="21.28515625" style="281" bestFit="1" customWidth="1"/>
    <col min="16133" max="16133" width="15.140625" style="281" bestFit="1" customWidth="1"/>
    <col min="16134" max="16134" width="14.85546875" style="281" bestFit="1" customWidth="1"/>
    <col min="16135" max="16139" width="0" style="281" hidden="1" customWidth="1"/>
    <col min="16140" max="16140" width="17.42578125" style="281" bestFit="1" customWidth="1"/>
    <col min="16141" max="16143" width="0" style="281" hidden="1" customWidth="1"/>
    <col min="16144" max="16144" width="15.85546875" style="281" bestFit="1" customWidth="1"/>
    <col min="16145" max="16146" width="0" style="281" hidden="1" customWidth="1"/>
    <col min="16147" max="16384" width="6.85546875" style="281"/>
  </cols>
  <sheetData>
    <row r="1" spans="1:18" ht="12.75" customHeight="1" x14ac:dyDescent="0.25">
      <c r="A1" s="280" t="s">
        <v>3310</v>
      </c>
      <c r="B1" s="280" t="s">
        <v>3311</v>
      </c>
      <c r="C1" s="280" t="s">
        <v>3312</v>
      </c>
      <c r="D1" s="280" t="s">
        <v>3313</v>
      </c>
      <c r="E1" s="280" t="s">
        <v>3314</v>
      </c>
      <c r="F1" s="280" t="s">
        <v>3315</v>
      </c>
      <c r="G1" s="280" t="s">
        <v>3316</v>
      </c>
      <c r="H1" s="280" t="s">
        <v>3317</v>
      </c>
      <c r="I1" s="280" t="s">
        <v>3318</v>
      </c>
      <c r="J1" s="280" t="s">
        <v>3319</v>
      </c>
      <c r="K1" s="280" t="s">
        <v>3320</v>
      </c>
      <c r="L1" s="280" t="s">
        <v>3321</v>
      </c>
      <c r="M1" s="280" t="s">
        <v>3322</v>
      </c>
      <c r="N1" s="280" t="s">
        <v>3323</v>
      </c>
      <c r="O1" s="280" t="s">
        <v>3324</v>
      </c>
      <c r="P1" s="280" t="s">
        <v>3325</v>
      </c>
      <c r="Q1" s="281" t="s">
        <v>3326</v>
      </c>
      <c r="R1" s="281" t="s">
        <v>3327</v>
      </c>
    </row>
    <row r="2" spans="1:18" ht="12.75" customHeight="1" x14ac:dyDescent="0.25">
      <c r="A2" s="282" t="s">
        <v>3328</v>
      </c>
      <c r="B2" s="283" t="s">
        <v>3329</v>
      </c>
      <c r="C2" s="283" t="s">
        <v>1718</v>
      </c>
      <c r="D2" s="284">
        <v>40422</v>
      </c>
      <c r="E2" s="283" t="s">
        <v>3330</v>
      </c>
      <c r="F2" s="283" t="s">
        <v>3331</v>
      </c>
      <c r="G2" s="283" t="s">
        <v>3332</v>
      </c>
      <c r="H2" s="283" t="s">
        <v>3333</v>
      </c>
      <c r="I2" s="283" t="s">
        <v>3334</v>
      </c>
      <c r="J2" s="283"/>
      <c r="K2" s="285">
        <v>4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7">
        <v>0</v>
      </c>
      <c r="R2" s="287">
        <v>0</v>
      </c>
    </row>
    <row r="3" spans="1:18" ht="12.75" customHeight="1" x14ac:dyDescent="0.25">
      <c r="A3" s="288" t="s">
        <v>3335</v>
      </c>
      <c r="B3" s="289" t="s">
        <v>3329</v>
      </c>
      <c r="C3" s="289" t="s">
        <v>1718</v>
      </c>
      <c r="D3" s="290">
        <v>40422</v>
      </c>
      <c r="E3" s="289" t="s">
        <v>3330</v>
      </c>
      <c r="F3" s="289" t="s">
        <v>3331</v>
      </c>
      <c r="G3" s="289" t="s">
        <v>3332</v>
      </c>
      <c r="H3" s="289" t="s">
        <v>3333</v>
      </c>
      <c r="I3" s="289" t="s">
        <v>3334</v>
      </c>
      <c r="J3" s="289"/>
      <c r="K3" s="291">
        <v>4</v>
      </c>
      <c r="L3" s="292">
        <v>0</v>
      </c>
      <c r="M3" s="292">
        <v>0</v>
      </c>
      <c r="N3" s="292">
        <v>0</v>
      </c>
      <c r="O3" s="292">
        <v>0</v>
      </c>
      <c r="P3" s="292">
        <v>0</v>
      </c>
      <c r="Q3" s="287">
        <v>0</v>
      </c>
      <c r="R3" s="287">
        <v>0</v>
      </c>
    </row>
    <row r="4" spans="1:18" ht="12.75" customHeight="1" x14ac:dyDescent="0.25">
      <c r="A4" s="288" t="s">
        <v>3336</v>
      </c>
      <c r="B4" s="289" t="s">
        <v>3329</v>
      </c>
      <c r="C4" s="289" t="s">
        <v>1718</v>
      </c>
      <c r="D4" s="290">
        <v>40422</v>
      </c>
      <c r="E4" s="289" t="s">
        <v>3330</v>
      </c>
      <c r="F4" s="289" t="s">
        <v>3331</v>
      </c>
      <c r="G4" s="289" t="s">
        <v>3332</v>
      </c>
      <c r="H4" s="289" t="s">
        <v>3333</v>
      </c>
      <c r="I4" s="289" t="s">
        <v>3334</v>
      </c>
      <c r="J4" s="289"/>
      <c r="K4" s="291">
        <v>4</v>
      </c>
      <c r="L4" s="292">
        <v>0</v>
      </c>
      <c r="M4" s="292">
        <v>0</v>
      </c>
      <c r="N4" s="292">
        <v>0</v>
      </c>
      <c r="O4" s="292">
        <v>0</v>
      </c>
      <c r="P4" s="292">
        <v>0</v>
      </c>
      <c r="Q4" s="287">
        <v>0</v>
      </c>
      <c r="R4" s="287">
        <v>0</v>
      </c>
    </row>
    <row r="5" spans="1:18" ht="12.75" customHeight="1" x14ac:dyDescent="0.25">
      <c r="A5" s="288" t="s">
        <v>3337</v>
      </c>
      <c r="B5" s="289" t="s">
        <v>3329</v>
      </c>
      <c r="C5" s="289" t="s">
        <v>1718</v>
      </c>
      <c r="D5" s="290">
        <v>40422</v>
      </c>
      <c r="E5" s="289" t="s">
        <v>3330</v>
      </c>
      <c r="F5" s="289" t="s">
        <v>3331</v>
      </c>
      <c r="G5" s="289" t="s">
        <v>3338</v>
      </c>
      <c r="H5" s="289" t="s">
        <v>3333</v>
      </c>
      <c r="I5" s="289" t="s">
        <v>3334</v>
      </c>
      <c r="J5" s="289"/>
      <c r="K5" s="291">
        <v>4</v>
      </c>
      <c r="L5" s="292">
        <v>0</v>
      </c>
      <c r="M5" s="292">
        <v>0</v>
      </c>
      <c r="N5" s="292">
        <v>0</v>
      </c>
      <c r="O5" s="292">
        <v>0</v>
      </c>
      <c r="P5" s="292">
        <v>0</v>
      </c>
      <c r="Q5" s="287">
        <v>0</v>
      </c>
      <c r="R5" s="287">
        <v>0</v>
      </c>
    </row>
    <row r="6" spans="1:18" ht="12.75" customHeight="1" x14ac:dyDescent="0.25">
      <c r="A6" s="288" t="s">
        <v>3339</v>
      </c>
      <c r="B6" s="289" t="s">
        <v>3340</v>
      </c>
      <c r="C6" s="289" t="s">
        <v>1718</v>
      </c>
      <c r="D6" s="290">
        <v>40422</v>
      </c>
      <c r="E6" s="289" t="s">
        <v>3330</v>
      </c>
      <c r="F6" s="289" t="s">
        <v>2679</v>
      </c>
      <c r="G6" s="289" t="s">
        <v>3332</v>
      </c>
      <c r="H6" s="289" t="s">
        <v>3333</v>
      </c>
      <c r="I6" s="289" t="s">
        <v>3334</v>
      </c>
      <c r="J6" s="289"/>
      <c r="K6" s="291">
        <v>4</v>
      </c>
      <c r="L6" s="292">
        <v>0</v>
      </c>
      <c r="M6" s="292">
        <v>0</v>
      </c>
      <c r="N6" s="292">
        <v>0</v>
      </c>
      <c r="O6" s="292">
        <v>0</v>
      </c>
      <c r="P6" s="292">
        <v>0</v>
      </c>
      <c r="Q6" s="287">
        <v>0</v>
      </c>
      <c r="R6" s="287">
        <v>0</v>
      </c>
    </row>
    <row r="7" spans="1:18" ht="12.75" customHeight="1" x14ac:dyDescent="0.25">
      <c r="A7" s="288" t="s">
        <v>3341</v>
      </c>
      <c r="B7" s="289" t="s">
        <v>3342</v>
      </c>
      <c r="C7" s="289" t="s">
        <v>1718</v>
      </c>
      <c r="D7" s="290">
        <v>40422</v>
      </c>
      <c r="E7" s="289" t="s">
        <v>3330</v>
      </c>
      <c r="F7" s="289" t="s">
        <v>3331</v>
      </c>
      <c r="G7" s="289" t="s">
        <v>3332</v>
      </c>
      <c r="H7" s="289" t="s">
        <v>3333</v>
      </c>
      <c r="I7" s="289" t="s">
        <v>3334</v>
      </c>
      <c r="J7" s="289"/>
      <c r="K7" s="291">
        <v>4</v>
      </c>
      <c r="L7" s="292">
        <v>0</v>
      </c>
      <c r="M7" s="292">
        <v>0</v>
      </c>
      <c r="N7" s="292">
        <v>0</v>
      </c>
      <c r="O7" s="292">
        <v>0</v>
      </c>
      <c r="P7" s="292">
        <v>0</v>
      </c>
      <c r="Q7" s="287">
        <v>0</v>
      </c>
      <c r="R7" s="287">
        <v>0</v>
      </c>
    </row>
    <row r="8" spans="1:18" ht="12.75" customHeight="1" x14ac:dyDescent="0.25">
      <c r="A8" s="288" t="s">
        <v>3343</v>
      </c>
      <c r="B8" s="289" t="s">
        <v>3344</v>
      </c>
      <c r="C8" s="289" t="s">
        <v>1718</v>
      </c>
      <c r="D8" s="290">
        <v>40483</v>
      </c>
      <c r="E8" s="289" t="s">
        <v>3330</v>
      </c>
      <c r="F8" s="289" t="s">
        <v>3331</v>
      </c>
      <c r="G8" s="289" t="s">
        <v>3332</v>
      </c>
      <c r="H8" s="289" t="s">
        <v>3333</v>
      </c>
      <c r="I8" s="289" t="s">
        <v>3334</v>
      </c>
      <c r="J8" s="289"/>
      <c r="K8" s="291">
        <v>4</v>
      </c>
      <c r="L8" s="292">
        <v>0</v>
      </c>
      <c r="M8" s="292">
        <v>0</v>
      </c>
      <c r="N8" s="292">
        <v>0</v>
      </c>
      <c r="O8" s="292">
        <v>0</v>
      </c>
      <c r="P8" s="292">
        <v>0</v>
      </c>
      <c r="Q8" s="287">
        <v>0</v>
      </c>
      <c r="R8" s="287">
        <v>0</v>
      </c>
    </row>
    <row r="9" spans="1:18" ht="12.75" customHeight="1" x14ac:dyDescent="0.25">
      <c r="A9" s="288" t="s">
        <v>3345</v>
      </c>
      <c r="B9" s="289" t="s">
        <v>3346</v>
      </c>
      <c r="C9" s="289" t="s">
        <v>1718</v>
      </c>
      <c r="D9" s="290">
        <v>40513</v>
      </c>
      <c r="E9" s="289" t="s">
        <v>3330</v>
      </c>
      <c r="F9" s="289" t="s">
        <v>3331</v>
      </c>
      <c r="G9" s="289" t="s">
        <v>3332</v>
      </c>
      <c r="H9" s="289" t="s">
        <v>3333</v>
      </c>
      <c r="I9" s="289" t="s">
        <v>3334</v>
      </c>
      <c r="J9" s="289"/>
      <c r="K9" s="291">
        <v>4</v>
      </c>
      <c r="L9" s="292">
        <v>0</v>
      </c>
      <c r="M9" s="292">
        <v>0</v>
      </c>
      <c r="N9" s="292">
        <v>0</v>
      </c>
      <c r="O9" s="292">
        <v>0</v>
      </c>
      <c r="P9" s="292">
        <v>0</v>
      </c>
      <c r="Q9" s="287">
        <v>0</v>
      </c>
      <c r="R9" s="287">
        <v>0</v>
      </c>
    </row>
    <row r="10" spans="1:18" ht="12.75" customHeight="1" x14ac:dyDescent="0.25">
      <c r="A10" s="288" t="s">
        <v>3347</v>
      </c>
      <c r="B10" s="289" t="s">
        <v>3346</v>
      </c>
      <c r="C10" s="289" t="s">
        <v>1718</v>
      </c>
      <c r="D10" s="290">
        <v>40513</v>
      </c>
      <c r="E10" s="289" t="s">
        <v>3330</v>
      </c>
      <c r="F10" s="289" t="s">
        <v>3331</v>
      </c>
      <c r="G10" s="289" t="s">
        <v>3332</v>
      </c>
      <c r="H10" s="289" t="s">
        <v>3333</v>
      </c>
      <c r="I10" s="289" t="s">
        <v>3334</v>
      </c>
      <c r="J10" s="289"/>
      <c r="K10" s="291">
        <v>4</v>
      </c>
      <c r="L10" s="292">
        <v>0</v>
      </c>
      <c r="M10" s="292">
        <v>0</v>
      </c>
      <c r="N10" s="292">
        <v>0</v>
      </c>
      <c r="O10" s="292">
        <v>0</v>
      </c>
      <c r="P10" s="292">
        <v>0</v>
      </c>
      <c r="Q10" s="287">
        <v>0</v>
      </c>
      <c r="R10" s="287">
        <v>0</v>
      </c>
    </row>
    <row r="11" spans="1:18" ht="12.75" customHeight="1" x14ac:dyDescent="0.25">
      <c r="A11" s="288" t="s">
        <v>3348</v>
      </c>
      <c r="B11" s="289" t="s">
        <v>3346</v>
      </c>
      <c r="C11" s="289" t="s">
        <v>1718</v>
      </c>
      <c r="D11" s="290">
        <v>40513</v>
      </c>
      <c r="E11" s="289" t="s">
        <v>3330</v>
      </c>
      <c r="F11" s="289" t="s">
        <v>3331</v>
      </c>
      <c r="G11" s="289" t="s">
        <v>3332</v>
      </c>
      <c r="H11" s="289" t="s">
        <v>3333</v>
      </c>
      <c r="I11" s="289" t="s">
        <v>3334</v>
      </c>
      <c r="J11" s="289"/>
      <c r="K11" s="291">
        <v>4</v>
      </c>
      <c r="L11" s="292">
        <v>0</v>
      </c>
      <c r="M11" s="292">
        <v>0</v>
      </c>
      <c r="N11" s="292">
        <v>0</v>
      </c>
      <c r="O11" s="292">
        <v>0</v>
      </c>
      <c r="P11" s="292">
        <v>0</v>
      </c>
      <c r="Q11" s="287">
        <v>0</v>
      </c>
      <c r="R11" s="287">
        <v>0</v>
      </c>
    </row>
    <row r="12" spans="1:18" ht="12.75" customHeight="1" x14ac:dyDescent="0.25">
      <c r="A12" s="288" t="s">
        <v>3349</v>
      </c>
      <c r="B12" s="289" t="s">
        <v>3346</v>
      </c>
      <c r="C12" s="289" t="s">
        <v>1718</v>
      </c>
      <c r="D12" s="290">
        <v>40513</v>
      </c>
      <c r="E12" s="289" t="s">
        <v>3330</v>
      </c>
      <c r="F12" s="289" t="s">
        <v>3331</v>
      </c>
      <c r="G12" s="289" t="s">
        <v>3332</v>
      </c>
      <c r="H12" s="289" t="s">
        <v>3333</v>
      </c>
      <c r="I12" s="289" t="s">
        <v>3334</v>
      </c>
      <c r="J12" s="289"/>
      <c r="K12" s="291">
        <v>4</v>
      </c>
      <c r="L12" s="292">
        <v>0</v>
      </c>
      <c r="M12" s="292">
        <v>0</v>
      </c>
      <c r="N12" s="292">
        <v>0</v>
      </c>
      <c r="O12" s="292">
        <v>0</v>
      </c>
      <c r="P12" s="292">
        <v>0</v>
      </c>
      <c r="Q12" s="287">
        <v>0</v>
      </c>
      <c r="R12" s="287">
        <v>0</v>
      </c>
    </row>
    <row r="13" spans="1:18" ht="12.75" customHeight="1" x14ac:dyDescent="0.25">
      <c r="A13" s="288" t="s">
        <v>3350</v>
      </c>
      <c r="B13" s="289" t="s">
        <v>3351</v>
      </c>
      <c r="C13" s="289" t="s">
        <v>1718</v>
      </c>
      <c r="D13" s="290">
        <v>40513</v>
      </c>
      <c r="E13" s="289" t="s">
        <v>3330</v>
      </c>
      <c r="F13" s="289" t="s">
        <v>3331</v>
      </c>
      <c r="G13" s="289" t="s">
        <v>3332</v>
      </c>
      <c r="H13" s="289" t="s">
        <v>3333</v>
      </c>
      <c r="I13" s="289" t="s">
        <v>3334</v>
      </c>
      <c r="J13" s="289"/>
      <c r="K13" s="291">
        <v>4</v>
      </c>
      <c r="L13" s="292">
        <v>0</v>
      </c>
      <c r="M13" s="292">
        <v>0</v>
      </c>
      <c r="N13" s="292">
        <v>0</v>
      </c>
      <c r="O13" s="292">
        <v>0</v>
      </c>
      <c r="P13" s="292">
        <v>0</v>
      </c>
      <c r="Q13" s="287">
        <v>0</v>
      </c>
      <c r="R13" s="287">
        <v>0</v>
      </c>
    </row>
    <row r="14" spans="1:18" ht="12.75" customHeight="1" x14ac:dyDescent="0.25">
      <c r="A14" s="288" t="s">
        <v>3352</v>
      </c>
      <c r="B14" s="289" t="s">
        <v>3353</v>
      </c>
      <c r="C14" s="289" t="s">
        <v>1718</v>
      </c>
      <c r="D14" s="290">
        <v>40664</v>
      </c>
      <c r="E14" s="289" t="s">
        <v>3330</v>
      </c>
      <c r="F14" s="289" t="s">
        <v>2679</v>
      </c>
      <c r="G14" s="289" t="s">
        <v>3332</v>
      </c>
      <c r="H14" s="289" t="s">
        <v>3333</v>
      </c>
      <c r="I14" s="289" t="s">
        <v>3334</v>
      </c>
      <c r="J14" s="289"/>
      <c r="K14" s="291">
        <v>4</v>
      </c>
      <c r="L14" s="292">
        <v>0</v>
      </c>
      <c r="M14" s="292">
        <v>0</v>
      </c>
      <c r="N14" s="292">
        <v>0</v>
      </c>
      <c r="O14" s="292">
        <v>0</v>
      </c>
      <c r="P14" s="292">
        <v>0</v>
      </c>
      <c r="Q14" s="287">
        <v>0</v>
      </c>
      <c r="R14" s="287">
        <v>0</v>
      </c>
    </row>
    <row r="15" spans="1:18" ht="12.75" customHeight="1" x14ac:dyDescent="0.25">
      <c r="A15" s="288" t="s">
        <v>3354</v>
      </c>
      <c r="B15" s="289" t="s">
        <v>3355</v>
      </c>
      <c r="C15" s="289" t="s">
        <v>3356</v>
      </c>
      <c r="D15" s="290">
        <v>40695</v>
      </c>
      <c r="E15" s="289" t="s">
        <v>3330</v>
      </c>
      <c r="F15" s="289" t="s">
        <v>2679</v>
      </c>
      <c r="G15" s="289" t="s">
        <v>3332</v>
      </c>
      <c r="H15" s="289" t="s">
        <v>3333</v>
      </c>
      <c r="I15" s="289" t="s">
        <v>3334</v>
      </c>
      <c r="J15" s="289"/>
      <c r="K15" s="291">
        <v>4</v>
      </c>
      <c r="L15" s="292">
        <v>25378850</v>
      </c>
      <c r="M15" s="292">
        <v>0</v>
      </c>
      <c r="N15" s="292">
        <v>25378850</v>
      </c>
      <c r="O15" s="292">
        <v>0</v>
      </c>
      <c r="P15" s="292">
        <v>0</v>
      </c>
      <c r="Q15" s="287">
        <v>0</v>
      </c>
    </row>
    <row r="16" spans="1:18" ht="12.75" customHeight="1" x14ac:dyDescent="0.25">
      <c r="A16" s="288" t="s">
        <v>3357</v>
      </c>
      <c r="B16" s="289" t="s">
        <v>3358</v>
      </c>
      <c r="C16" s="289" t="s">
        <v>3356</v>
      </c>
      <c r="D16" s="290">
        <v>40695</v>
      </c>
      <c r="E16" s="289" t="s">
        <v>3330</v>
      </c>
      <c r="F16" s="289" t="s">
        <v>2679</v>
      </c>
      <c r="G16" s="289" t="s">
        <v>3332</v>
      </c>
      <c r="H16" s="289" t="s">
        <v>3333</v>
      </c>
      <c r="I16" s="289" t="s">
        <v>3334</v>
      </c>
      <c r="J16" s="289"/>
      <c r="K16" s="291">
        <v>4</v>
      </c>
      <c r="L16" s="292">
        <v>5574744</v>
      </c>
      <c r="M16" s="292">
        <v>0</v>
      </c>
      <c r="N16" s="292">
        <v>5574744</v>
      </c>
      <c r="O16" s="292">
        <v>0</v>
      </c>
      <c r="P16" s="292">
        <v>0</v>
      </c>
      <c r="Q16" s="287">
        <v>0</v>
      </c>
    </row>
    <row r="17" spans="1:18" ht="12.75" customHeight="1" x14ac:dyDescent="0.25">
      <c r="A17" s="288" t="s">
        <v>3359</v>
      </c>
      <c r="B17" s="289" t="s">
        <v>3360</v>
      </c>
      <c r="C17" s="289" t="s">
        <v>3356</v>
      </c>
      <c r="D17" s="290">
        <v>40695</v>
      </c>
      <c r="E17" s="289" t="s">
        <v>3330</v>
      </c>
      <c r="F17" s="289" t="s">
        <v>2679</v>
      </c>
      <c r="G17" s="289" t="s">
        <v>3332</v>
      </c>
      <c r="H17" s="289" t="s">
        <v>3333</v>
      </c>
      <c r="I17" s="289" t="s">
        <v>3334</v>
      </c>
      <c r="J17" s="289"/>
      <c r="K17" s="291">
        <v>4</v>
      </c>
      <c r="L17" s="292">
        <v>25378850</v>
      </c>
      <c r="M17" s="292">
        <v>0</v>
      </c>
      <c r="N17" s="292">
        <v>25378850</v>
      </c>
      <c r="O17" s="292">
        <v>0</v>
      </c>
      <c r="P17" s="292">
        <v>0</v>
      </c>
      <c r="Q17" s="287">
        <v>0</v>
      </c>
    </row>
    <row r="18" spans="1:18" ht="12.75" customHeight="1" x14ac:dyDescent="0.25">
      <c r="A18" s="288" t="s">
        <v>3361</v>
      </c>
      <c r="B18" s="289" t="s">
        <v>3362</v>
      </c>
      <c r="C18" s="289" t="s">
        <v>1718</v>
      </c>
      <c r="D18" s="290">
        <v>40695</v>
      </c>
      <c r="E18" s="289" t="s">
        <v>3330</v>
      </c>
      <c r="F18" s="289" t="s">
        <v>2679</v>
      </c>
      <c r="G18" s="289" t="s">
        <v>3332</v>
      </c>
      <c r="H18" s="289" t="s">
        <v>3333</v>
      </c>
      <c r="I18" s="289" t="s">
        <v>3334</v>
      </c>
      <c r="J18" s="289"/>
      <c r="K18" s="291">
        <v>4</v>
      </c>
      <c r="L18" s="292">
        <v>0</v>
      </c>
      <c r="M18" s="292">
        <v>0</v>
      </c>
      <c r="N18" s="292">
        <v>0</v>
      </c>
      <c r="O18" s="292">
        <v>0</v>
      </c>
      <c r="P18" s="292">
        <v>0</v>
      </c>
      <c r="Q18" s="287">
        <v>0</v>
      </c>
      <c r="R18" s="287">
        <v>0</v>
      </c>
    </row>
    <row r="19" spans="1:18" ht="12.75" customHeight="1" x14ac:dyDescent="0.25">
      <c r="A19" s="288" t="s">
        <v>3363</v>
      </c>
      <c r="B19" s="289" t="s">
        <v>3364</v>
      </c>
      <c r="C19" s="289" t="s">
        <v>1718</v>
      </c>
      <c r="D19" s="290">
        <v>40695</v>
      </c>
      <c r="E19" s="289" t="s">
        <v>3330</v>
      </c>
      <c r="F19" s="289" t="s">
        <v>2679</v>
      </c>
      <c r="G19" s="289" t="s">
        <v>3332</v>
      </c>
      <c r="H19" s="289" t="s">
        <v>3333</v>
      </c>
      <c r="I19" s="289" t="s">
        <v>3334</v>
      </c>
      <c r="J19" s="289"/>
      <c r="K19" s="291">
        <v>4</v>
      </c>
      <c r="L19" s="292">
        <v>0</v>
      </c>
      <c r="M19" s="292">
        <v>0</v>
      </c>
      <c r="N19" s="292">
        <v>0</v>
      </c>
      <c r="O19" s="292">
        <v>0</v>
      </c>
      <c r="P19" s="292">
        <v>0</v>
      </c>
      <c r="Q19" s="287">
        <v>0</v>
      </c>
      <c r="R19" s="287">
        <v>0</v>
      </c>
    </row>
    <row r="20" spans="1:18" ht="12.75" customHeight="1" x14ac:dyDescent="0.25">
      <c r="A20" s="288" t="s">
        <v>3365</v>
      </c>
      <c r="B20" s="289" t="s">
        <v>3366</v>
      </c>
      <c r="C20" s="289" t="s">
        <v>3356</v>
      </c>
      <c r="D20" s="290">
        <v>40695</v>
      </c>
      <c r="E20" s="289" t="s">
        <v>3330</v>
      </c>
      <c r="F20" s="289" t="s">
        <v>2679</v>
      </c>
      <c r="G20" s="289" t="s">
        <v>3332</v>
      </c>
      <c r="H20" s="289" t="s">
        <v>3333</v>
      </c>
      <c r="I20" s="289" t="s">
        <v>3334</v>
      </c>
      <c r="J20" s="289"/>
      <c r="K20" s="291">
        <v>4</v>
      </c>
      <c r="L20" s="292">
        <v>5574744</v>
      </c>
      <c r="M20" s="292">
        <v>0</v>
      </c>
      <c r="N20" s="292">
        <v>5574744</v>
      </c>
      <c r="O20" s="292">
        <v>0</v>
      </c>
      <c r="P20" s="292">
        <v>0</v>
      </c>
      <c r="Q20" s="287">
        <v>0</v>
      </c>
    </row>
    <row r="21" spans="1:18" ht="12.75" customHeight="1" x14ac:dyDescent="0.25">
      <c r="A21" s="288" t="s">
        <v>3367</v>
      </c>
      <c r="B21" s="289" t="s">
        <v>3368</v>
      </c>
      <c r="C21" s="289" t="s">
        <v>3356</v>
      </c>
      <c r="D21" s="290">
        <v>40695</v>
      </c>
      <c r="E21" s="289" t="s">
        <v>3330</v>
      </c>
      <c r="F21" s="289" t="s">
        <v>2679</v>
      </c>
      <c r="G21" s="289" t="s">
        <v>3332</v>
      </c>
      <c r="H21" s="289" t="s">
        <v>3333</v>
      </c>
      <c r="I21" s="289" t="s">
        <v>3334</v>
      </c>
      <c r="J21" s="289"/>
      <c r="K21" s="291">
        <v>4</v>
      </c>
      <c r="L21" s="292">
        <v>5764010</v>
      </c>
      <c r="M21" s="292">
        <v>0</v>
      </c>
      <c r="N21" s="292">
        <v>5764010</v>
      </c>
      <c r="O21" s="292">
        <v>0</v>
      </c>
      <c r="P21" s="292">
        <v>0</v>
      </c>
      <c r="Q21" s="287">
        <v>0</v>
      </c>
    </row>
    <row r="22" spans="1:18" ht="12.75" customHeight="1" x14ac:dyDescent="0.25">
      <c r="A22" s="288" t="s">
        <v>3369</v>
      </c>
      <c r="B22" s="289" t="s">
        <v>3370</v>
      </c>
      <c r="C22" s="289" t="s">
        <v>3356</v>
      </c>
      <c r="D22" s="290">
        <v>40695</v>
      </c>
      <c r="E22" s="289" t="s">
        <v>3330</v>
      </c>
      <c r="F22" s="289" t="s">
        <v>2679</v>
      </c>
      <c r="G22" s="289" t="s">
        <v>3332</v>
      </c>
      <c r="H22" s="289" t="s">
        <v>3333</v>
      </c>
      <c r="I22" s="289" t="s">
        <v>3334</v>
      </c>
      <c r="J22" s="289"/>
      <c r="K22" s="291">
        <v>4</v>
      </c>
      <c r="L22" s="292">
        <v>38403792</v>
      </c>
      <c r="M22" s="292">
        <v>0</v>
      </c>
      <c r="N22" s="292">
        <v>38403792</v>
      </c>
      <c r="O22" s="292">
        <v>0</v>
      </c>
      <c r="P22" s="292">
        <v>0</v>
      </c>
      <c r="Q22" s="287">
        <v>0</v>
      </c>
    </row>
    <row r="23" spans="1:18" ht="12.75" customHeight="1" x14ac:dyDescent="0.25">
      <c r="A23" s="288" t="s">
        <v>3371</v>
      </c>
      <c r="B23" s="289" t="s">
        <v>3372</v>
      </c>
      <c r="C23" s="289" t="s">
        <v>3356</v>
      </c>
      <c r="D23" s="290">
        <v>40695</v>
      </c>
      <c r="E23" s="289" t="s">
        <v>3330</v>
      </c>
      <c r="F23" s="289" t="s">
        <v>2679</v>
      </c>
      <c r="G23" s="289" t="s">
        <v>3332</v>
      </c>
      <c r="H23" s="289" t="s">
        <v>3333</v>
      </c>
      <c r="I23" s="289" t="s">
        <v>3334</v>
      </c>
      <c r="J23" s="289"/>
      <c r="K23" s="291">
        <v>4</v>
      </c>
      <c r="L23" s="292">
        <v>7501816</v>
      </c>
      <c r="M23" s="292">
        <v>0</v>
      </c>
      <c r="N23" s="292">
        <v>7501816</v>
      </c>
      <c r="O23" s="292">
        <v>0</v>
      </c>
      <c r="P23" s="292">
        <v>0</v>
      </c>
      <c r="Q23" s="287">
        <v>0</v>
      </c>
    </row>
    <row r="24" spans="1:18" ht="12.75" customHeight="1" x14ac:dyDescent="0.25">
      <c r="A24" s="288" t="s">
        <v>3373</v>
      </c>
      <c r="B24" s="289" t="s">
        <v>3374</v>
      </c>
      <c r="C24" s="289" t="s">
        <v>1718</v>
      </c>
      <c r="D24" s="290">
        <v>40695</v>
      </c>
      <c r="E24" s="289" t="s">
        <v>3330</v>
      </c>
      <c r="F24" s="289" t="s">
        <v>2679</v>
      </c>
      <c r="G24" s="289" t="s">
        <v>3332</v>
      </c>
      <c r="H24" s="289" t="s">
        <v>3333</v>
      </c>
      <c r="I24" s="289" t="s">
        <v>3334</v>
      </c>
      <c r="J24" s="289"/>
      <c r="K24" s="291">
        <v>4</v>
      </c>
      <c r="L24" s="292">
        <v>0</v>
      </c>
      <c r="M24" s="292">
        <v>0</v>
      </c>
      <c r="N24" s="292">
        <v>0</v>
      </c>
      <c r="O24" s="292">
        <v>0</v>
      </c>
      <c r="P24" s="292">
        <v>0</v>
      </c>
      <c r="Q24" s="287">
        <v>0</v>
      </c>
      <c r="R24" s="287">
        <v>0</v>
      </c>
    </row>
    <row r="25" spans="1:18" ht="12.75" customHeight="1" x14ac:dyDescent="0.25">
      <c r="A25" s="288" t="s">
        <v>3375</v>
      </c>
      <c r="B25" s="289" t="s">
        <v>3376</v>
      </c>
      <c r="C25" s="289" t="s">
        <v>3356</v>
      </c>
      <c r="D25" s="290">
        <v>40695</v>
      </c>
      <c r="E25" s="289" t="s">
        <v>3330</v>
      </c>
      <c r="F25" s="289" t="s">
        <v>2679</v>
      </c>
      <c r="G25" s="289" t="s">
        <v>3332</v>
      </c>
      <c r="H25" s="289" t="s">
        <v>3333</v>
      </c>
      <c r="I25" s="289" t="s">
        <v>3334</v>
      </c>
      <c r="J25" s="289"/>
      <c r="K25" s="291">
        <v>4</v>
      </c>
      <c r="L25" s="292">
        <v>5574744</v>
      </c>
      <c r="M25" s="292">
        <v>0</v>
      </c>
      <c r="N25" s="292">
        <v>5574744</v>
      </c>
      <c r="O25" s="292">
        <v>0</v>
      </c>
      <c r="P25" s="292">
        <v>0</v>
      </c>
      <c r="Q25" s="287">
        <v>0</v>
      </c>
    </row>
    <row r="26" spans="1:18" ht="12.75" customHeight="1" x14ac:dyDescent="0.25">
      <c r="A26" s="288" t="s">
        <v>3377</v>
      </c>
      <c r="B26" s="289" t="s">
        <v>3378</v>
      </c>
      <c r="C26" s="289" t="s">
        <v>1718</v>
      </c>
      <c r="D26" s="290">
        <v>40695</v>
      </c>
      <c r="E26" s="289" t="s">
        <v>3330</v>
      </c>
      <c r="F26" s="289" t="s">
        <v>2679</v>
      </c>
      <c r="G26" s="289" t="s">
        <v>3332</v>
      </c>
      <c r="H26" s="289" t="s">
        <v>3333</v>
      </c>
      <c r="I26" s="289" t="s">
        <v>3334</v>
      </c>
      <c r="J26" s="289"/>
      <c r="K26" s="291">
        <v>4</v>
      </c>
      <c r="L26" s="292">
        <v>0</v>
      </c>
      <c r="M26" s="292">
        <v>0</v>
      </c>
      <c r="N26" s="292">
        <v>0</v>
      </c>
      <c r="O26" s="292">
        <v>0</v>
      </c>
      <c r="P26" s="292">
        <v>0</v>
      </c>
      <c r="Q26" s="287">
        <v>0</v>
      </c>
      <c r="R26" s="287">
        <v>0</v>
      </c>
    </row>
    <row r="27" spans="1:18" ht="12.75" customHeight="1" x14ac:dyDescent="0.25">
      <c r="A27" s="288" t="s">
        <v>3379</v>
      </c>
      <c r="B27" s="289" t="s">
        <v>3380</v>
      </c>
      <c r="C27" s="289" t="s">
        <v>1718</v>
      </c>
      <c r="D27" s="290">
        <v>40695</v>
      </c>
      <c r="E27" s="289" t="s">
        <v>3330</v>
      </c>
      <c r="F27" s="289" t="s">
        <v>2679</v>
      </c>
      <c r="G27" s="289" t="s">
        <v>3332</v>
      </c>
      <c r="H27" s="289" t="s">
        <v>3333</v>
      </c>
      <c r="I27" s="289" t="s">
        <v>3334</v>
      </c>
      <c r="J27" s="289"/>
      <c r="K27" s="291">
        <v>4</v>
      </c>
      <c r="L27" s="292">
        <v>0</v>
      </c>
      <c r="M27" s="292">
        <v>0</v>
      </c>
      <c r="N27" s="292">
        <v>0</v>
      </c>
      <c r="O27" s="292">
        <v>0</v>
      </c>
      <c r="P27" s="292">
        <v>0</v>
      </c>
      <c r="Q27" s="287">
        <v>0</v>
      </c>
      <c r="R27" s="287">
        <v>0</v>
      </c>
    </row>
    <row r="28" spans="1:18" ht="12.75" customHeight="1" x14ac:dyDescent="0.25">
      <c r="A28" s="288" t="s">
        <v>3381</v>
      </c>
      <c r="B28" s="289" t="s">
        <v>3382</v>
      </c>
      <c r="C28" s="289" t="s">
        <v>3356</v>
      </c>
      <c r="D28" s="290">
        <v>40695</v>
      </c>
      <c r="E28" s="289" t="s">
        <v>3330</v>
      </c>
      <c r="F28" s="289" t="s">
        <v>2679</v>
      </c>
      <c r="G28" s="289" t="s">
        <v>3332</v>
      </c>
      <c r="H28" s="289" t="s">
        <v>3333</v>
      </c>
      <c r="I28" s="289" t="s">
        <v>3334</v>
      </c>
      <c r="J28" s="289"/>
      <c r="K28" s="291">
        <v>4</v>
      </c>
      <c r="L28" s="292">
        <v>7742700</v>
      </c>
      <c r="M28" s="292">
        <v>0</v>
      </c>
      <c r="N28" s="292">
        <v>7742700</v>
      </c>
      <c r="O28" s="292">
        <v>0</v>
      </c>
      <c r="P28" s="292">
        <v>0</v>
      </c>
      <c r="Q28" s="287">
        <v>0</v>
      </c>
    </row>
    <row r="29" spans="1:18" ht="12.75" customHeight="1" x14ac:dyDescent="0.25">
      <c r="A29" s="288" t="s">
        <v>3383</v>
      </c>
      <c r="B29" s="289" t="s">
        <v>3384</v>
      </c>
      <c r="C29" s="289" t="s">
        <v>3356</v>
      </c>
      <c r="D29" s="290">
        <v>40695</v>
      </c>
      <c r="E29" s="289" t="s">
        <v>3330</v>
      </c>
      <c r="F29" s="289" t="s">
        <v>2679</v>
      </c>
      <c r="G29" s="289" t="s">
        <v>3332</v>
      </c>
      <c r="H29" s="289" t="s">
        <v>3333</v>
      </c>
      <c r="I29" s="289" t="s">
        <v>3334</v>
      </c>
      <c r="J29" s="289"/>
      <c r="K29" s="291">
        <v>4</v>
      </c>
      <c r="L29" s="292">
        <v>10323600</v>
      </c>
      <c r="M29" s="292">
        <v>0</v>
      </c>
      <c r="N29" s="292">
        <v>10323600</v>
      </c>
      <c r="O29" s="292">
        <v>0</v>
      </c>
      <c r="P29" s="292">
        <v>0</v>
      </c>
      <c r="Q29" s="287">
        <v>0</v>
      </c>
    </row>
    <row r="30" spans="1:18" ht="12.75" customHeight="1" x14ac:dyDescent="0.25">
      <c r="A30" s="288" t="s">
        <v>3385</v>
      </c>
      <c r="B30" s="289" t="s">
        <v>3386</v>
      </c>
      <c r="C30" s="289" t="s">
        <v>3356</v>
      </c>
      <c r="D30" s="290">
        <v>40695</v>
      </c>
      <c r="E30" s="289" t="s">
        <v>3330</v>
      </c>
      <c r="F30" s="289" t="s">
        <v>2679</v>
      </c>
      <c r="G30" s="289" t="s">
        <v>3332</v>
      </c>
      <c r="H30" s="289" t="s">
        <v>3333</v>
      </c>
      <c r="I30" s="289" t="s">
        <v>3334</v>
      </c>
      <c r="J30" s="289"/>
      <c r="K30" s="291">
        <v>4</v>
      </c>
      <c r="L30" s="292">
        <v>9893450</v>
      </c>
      <c r="M30" s="292">
        <v>0</v>
      </c>
      <c r="N30" s="292">
        <v>9893450</v>
      </c>
      <c r="O30" s="292">
        <v>0</v>
      </c>
      <c r="P30" s="292">
        <v>0</v>
      </c>
      <c r="Q30" s="287">
        <v>0</v>
      </c>
    </row>
    <row r="31" spans="1:18" ht="12.75" customHeight="1" x14ac:dyDescent="0.25">
      <c r="A31" s="288" t="s">
        <v>3387</v>
      </c>
      <c r="B31" s="289" t="s">
        <v>3388</v>
      </c>
      <c r="C31" s="289" t="s">
        <v>1718</v>
      </c>
      <c r="D31" s="290">
        <v>40695</v>
      </c>
      <c r="E31" s="289" t="s">
        <v>3330</v>
      </c>
      <c r="F31" s="289" t="s">
        <v>2679</v>
      </c>
      <c r="G31" s="289" t="s">
        <v>3332</v>
      </c>
      <c r="H31" s="289" t="s">
        <v>3333</v>
      </c>
      <c r="I31" s="289" t="s">
        <v>3334</v>
      </c>
      <c r="J31" s="289"/>
      <c r="K31" s="291">
        <v>4</v>
      </c>
      <c r="L31" s="292">
        <v>0</v>
      </c>
      <c r="M31" s="292">
        <v>0</v>
      </c>
      <c r="N31" s="292">
        <v>0</v>
      </c>
      <c r="O31" s="292">
        <v>0</v>
      </c>
      <c r="P31" s="292">
        <v>0</v>
      </c>
      <c r="Q31" s="287">
        <v>0</v>
      </c>
      <c r="R31" s="287">
        <v>0</v>
      </c>
    </row>
    <row r="32" spans="1:18" ht="12.75" customHeight="1" x14ac:dyDescent="0.25">
      <c r="A32" s="288" t="s">
        <v>3389</v>
      </c>
      <c r="B32" s="289" t="s">
        <v>3390</v>
      </c>
      <c r="C32" s="289" t="s">
        <v>3356</v>
      </c>
      <c r="D32" s="290">
        <v>40695</v>
      </c>
      <c r="E32" s="289" t="s">
        <v>3330</v>
      </c>
      <c r="F32" s="289" t="s">
        <v>2679</v>
      </c>
      <c r="G32" s="289" t="s">
        <v>3332</v>
      </c>
      <c r="H32" s="289" t="s">
        <v>3333</v>
      </c>
      <c r="I32" s="289" t="s">
        <v>3334</v>
      </c>
      <c r="J32" s="289"/>
      <c r="K32" s="291">
        <v>4</v>
      </c>
      <c r="L32" s="292">
        <v>28820050</v>
      </c>
      <c r="M32" s="292">
        <v>0</v>
      </c>
      <c r="N32" s="292">
        <v>28820050</v>
      </c>
      <c r="O32" s="292">
        <v>0</v>
      </c>
      <c r="P32" s="292">
        <v>0</v>
      </c>
      <c r="Q32" s="287">
        <v>0</v>
      </c>
    </row>
    <row r="33" spans="1:18" ht="12.75" customHeight="1" x14ac:dyDescent="0.25">
      <c r="A33" s="288" t="s">
        <v>3391</v>
      </c>
      <c r="B33" s="289" t="s">
        <v>3392</v>
      </c>
      <c r="C33" s="289" t="s">
        <v>1718</v>
      </c>
      <c r="D33" s="290">
        <v>40695</v>
      </c>
      <c r="E33" s="289" t="s">
        <v>3330</v>
      </c>
      <c r="F33" s="289" t="s">
        <v>2679</v>
      </c>
      <c r="G33" s="289" t="s">
        <v>3332</v>
      </c>
      <c r="H33" s="289" t="s">
        <v>3333</v>
      </c>
      <c r="I33" s="289" t="s">
        <v>3334</v>
      </c>
      <c r="J33" s="289"/>
      <c r="K33" s="291">
        <v>4</v>
      </c>
      <c r="L33" s="292">
        <v>0</v>
      </c>
      <c r="M33" s="292">
        <v>0</v>
      </c>
      <c r="N33" s="292">
        <v>0</v>
      </c>
      <c r="O33" s="292">
        <v>0</v>
      </c>
      <c r="P33" s="292">
        <v>0</v>
      </c>
      <c r="Q33" s="287">
        <v>0</v>
      </c>
      <c r="R33" s="287">
        <v>0</v>
      </c>
    </row>
    <row r="34" spans="1:18" ht="12.75" customHeight="1" x14ac:dyDescent="0.25">
      <c r="A34" s="288" t="s">
        <v>3393</v>
      </c>
      <c r="B34" s="289" t="s">
        <v>3394</v>
      </c>
      <c r="C34" s="289" t="s">
        <v>3356</v>
      </c>
      <c r="D34" s="290">
        <v>40695</v>
      </c>
      <c r="E34" s="289" t="s">
        <v>3330</v>
      </c>
      <c r="F34" s="289" t="s">
        <v>2679</v>
      </c>
      <c r="G34" s="289" t="s">
        <v>3332</v>
      </c>
      <c r="H34" s="289" t="s">
        <v>3333</v>
      </c>
      <c r="I34" s="289" t="s">
        <v>3334</v>
      </c>
      <c r="J34" s="289"/>
      <c r="K34" s="291">
        <v>4</v>
      </c>
      <c r="L34" s="292">
        <v>5574744</v>
      </c>
      <c r="M34" s="292">
        <v>0</v>
      </c>
      <c r="N34" s="292">
        <v>5574744</v>
      </c>
      <c r="O34" s="292">
        <v>0</v>
      </c>
      <c r="P34" s="292">
        <v>0</v>
      </c>
      <c r="Q34" s="287">
        <v>0</v>
      </c>
    </row>
    <row r="35" spans="1:18" ht="12.75" customHeight="1" x14ac:dyDescent="0.25">
      <c r="A35" s="288" t="s">
        <v>3395</v>
      </c>
      <c r="B35" s="289" t="s">
        <v>3396</v>
      </c>
      <c r="C35" s="289" t="s">
        <v>1718</v>
      </c>
      <c r="D35" s="290">
        <v>40695</v>
      </c>
      <c r="E35" s="289" t="s">
        <v>3330</v>
      </c>
      <c r="F35" s="289" t="s">
        <v>2679</v>
      </c>
      <c r="G35" s="289" t="s">
        <v>3332</v>
      </c>
      <c r="H35" s="289" t="s">
        <v>3333</v>
      </c>
      <c r="I35" s="289" t="s">
        <v>3334</v>
      </c>
      <c r="J35" s="289"/>
      <c r="K35" s="291">
        <v>4</v>
      </c>
      <c r="L35" s="292">
        <v>0</v>
      </c>
      <c r="M35" s="292">
        <v>0</v>
      </c>
      <c r="N35" s="292">
        <v>0</v>
      </c>
      <c r="O35" s="292">
        <v>0</v>
      </c>
      <c r="P35" s="292">
        <v>0</v>
      </c>
      <c r="Q35" s="287">
        <v>0</v>
      </c>
      <c r="R35" s="287">
        <v>0</v>
      </c>
    </row>
    <row r="36" spans="1:18" ht="12.75" customHeight="1" x14ac:dyDescent="0.25">
      <c r="A36" s="288" t="s">
        <v>3397</v>
      </c>
      <c r="B36" s="289" t="s">
        <v>3398</v>
      </c>
      <c r="C36" s="289" t="s">
        <v>1718</v>
      </c>
      <c r="D36" s="290">
        <v>40695</v>
      </c>
      <c r="E36" s="289" t="s">
        <v>3330</v>
      </c>
      <c r="F36" s="289" t="s">
        <v>2679</v>
      </c>
      <c r="G36" s="289" t="s">
        <v>3332</v>
      </c>
      <c r="H36" s="289" t="s">
        <v>3333</v>
      </c>
      <c r="I36" s="289" t="s">
        <v>3334</v>
      </c>
      <c r="J36" s="289"/>
      <c r="K36" s="291">
        <v>4</v>
      </c>
      <c r="L36" s="292">
        <v>0</v>
      </c>
      <c r="M36" s="292">
        <v>0</v>
      </c>
      <c r="N36" s="292">
        <v>0</v>
      </c>
      <c r="O36" s="292">
        <v>0</v>
      </c>
      <c r="P36" s="292">
        <v>0</v>
      </c>
      <c r="Q36" s="287">
        <v>0</v>
      </c>
      <c r="R36" s="287">
        <v>0</v>
      </c>
    </row>
    <row r="37" spans="1:18" ht="12.75" customHeight="1" x14ac:dyDescent="0.25">
      <c r="A37" s="288" t="s">
        <v>3399</v>
      </c>
      <c r="B37" s="289" t="s">
        <v>3400</v>
      </c>
      <c r="C37" s="289" t="s">
        <v>1718</v>
      </c>
      <c r="D37" s="290">
        <v>40695</v>
      </c>
      <c r="E37" s="289" t="s">
        <v>3330</v>
      </c>
      <c r="F37" s="289" t="s">
        <v>2679</v>
      </c>
      <c r="G37" s="289" t="s">
        <v>3332</v>
      </c>
      <c r="H37" s="289" t="s">
        <v>3333</v>
      </c>
      <c r="I37" s="289" t="s">
        <v>3334</v>
      </c>
      <c r="J37" s="289"/>
      <c r="K37" s="291">
        <v>4</v>
      </c>
      <c r="L37" s="292">
        <v>0</v>
      </c>
      <c r="M37" s="292">
        <v>0</v>
      </c>
      <c r="N37" s="292">
        <v>0</v>
      </c>
      <c r="O37" s="292">
        <v>0</v>
      </c>
      <c r="P37" s="292">
        <v>0</v>
      </c>
      <c r="Q37" s="287">
        <v>0</v>
      </c>
      <c r="R37" s="287">
        <v>0</v>
      </c>
    </row>
    <row r="38" spans="1:18" ht="12.75" customHeight="1" x14ac:dyDescent="0.25">
      <c r="A38" s="288" t="s">
        <v>3401</v>
      </c>
      <c r="B38" s="289" t="s">
        <v>3402</v>
      </c>
      <c r="C38" s="289" t="s">
        <v>1718</v>
      </c>
      <c r="D38" s="290">
        <v>40695</v>
      </c>
      <c r="E38" s="289" t="s">
        <v>3330</v>
      </c>
      <c r="F38" s="289" t="s">
        <v>2679</v>
      </c>
      <c r="G38" s="289" t="s">
        <v>3332</v>
      </c>
      <c r="H38" s="289" t="s">
        <v>3333</v>
      </c>
      <c r="I38" s="289" t="s">
        <v>3334</v>
      </c>
      <c r="J38" s="289"/>
      <c r="K38" s="291">
        <v>4</v>
      </c>
      <c r="L38" s="292">
        <v>0</v>
      </c>
      <c r="M38" s="292">
        <v>0</v>
      </c>
      <c r="N38" s="292">
        <v>0</v>
      </c>
      <c r="O38" s="292">
        <v>0</v>
      </c>
      <c r="P38" s="292">
        <v>0</v>
      </c>
      <c r="Q38" s="287">
        <v>0</v>
      </c>
      <c r="R38" s="287">
        <v>0</v>
      </c>
    </row>
    <row r="39" spans="1:18" ht="12.75" customHeight="1" x14ac:dyDescent="0.25">
      <c r="A39" s="288" t="s">
        <v>3403</v>
      </c>
      <c r="B39" s="289" t="s">
        <v>3404</v>
      </c>
      <c r="C39" s="289" t="s">
        <v>3356</v>
      </c>
      <c r="D39" s="290">
        <v>40695</v>
      </c>
      <c r="E39" s="289" t="s">
        <v>3330</v>
      </c>
      <c r="F39" s="289" t="s">
        <v>2679</v>
      </c>
      <c r="G39" s="289" t="s">
        <v>3332</v>
      </c>
      <c r="H39" s="289" t="s">
        <v>3333</v>
      </c>
      <c r="I39" s="289" t="s">
        <v>3334</v>
      </c>
      <c r="J39" s="289"/>
      <c r="K39" s="291">
        <v>4</v>
      </c>
      <c r="L39" s="292">
        <v>222645640</v>
      </c>
      <c r="M39" s="292">
        <v>0</v>
      </c>
      <c r="N39" s="292">
        <v>222645640</v>
      </c>
      <c r="O39" s="292">
        <v>0</v>
      </c>
      <c r="P39" s="292">
        <v>0</v>
      </c>
      <c r="Q39" s="287">
        <v>0</v>
      </c>
    </row>
    <row r="40" spans="1:18" ht="12.75" customHeight="1" x14ac:dyDescent="0.25">
      <c r="A40" s="288" t="s">
        <v>3405</v>
      </c>
      <c r="B40" s="289" t="s">
        <v>3406</v>
      </c>
      <c r="C40" s="289" t="s">
        <v>1718</v>
      </c>
      <c r="D40" s="290">
        <v>40724</v>
      </c>
      <c r="E40" s="289" t="s">
        <v>3330</v>
      </c>
      <c r="F40" s="289" t="s">
        <v>3331</v>
      </c>
      <c r="G40" s="289" t="s">
        <v>3332</v>
      </c>
      <c r="H40" s="289" t="s">
        <v>3333</v>
      </c>
      <c r="I40" s="289" t="s">
        <v>3334</v>
      </c>
      <c r="J40" s="289"/>
      <c r="K40" s="291">
        <v>4</v>
      </c>
      <c r="L40" s="292">
        <v>0</v>
      </c>
      <c r="M40" s="292">
        <v>0</v>
      </c>
      <c r="N40" s="292">
        <v>0</v>
      </c>
      <c r="O40" s="292">
        <v>0</v>
      </c>
      <c r="P40" s="292">
        <v>0</v>
      </c>
      <c r="Q40" s="287">
        <v>0</v>
      </c>
      <c r="R40" s="287">
        <v>0</v>
      </c>
    </row>
    <row r="41" spans="1:18" ht="12.75" customHeight="1" x14ac:dyDescent="0.25">
      <c r="A41" s="288" t="s">
        <v>3407</v>
      </c>
      <c r="B41" s="289" t="s">
        <v>3408</v>
      </c>
      <c r="C41" s="289" t="s">
        <v>1718</v>
      </c>
      <c r="D41" s="290">
        <v>40724</v>
      </c>
      <c r="E41" s="289" t="s">
        <v>3330</v>
      </c>
      <c r="F41" s="289" t="s">
        <v>3331</v>
      </c>
      <c r="G41" s="289" t="s">
        <v>3332</v>
      </c>
      <c r="H41" s="289" t="s">
        <v>3333</v>
      </c>
      <c r="I41" s="289" t="s">
        <v>3334</v>
      </c>
      <c r="J41" s="289"/>
      <c r="K41" s="291">
        <v>4</v>
      </c>
      <c r="L41" s="292">
        <v>0</v>
      </c>
      <c r="M41" s="292">
        <v>0</v>
      </c>
      <c r="N41" s="292">
        <v>0</v>
      </c>
      <c r="O41" s="292">
        <v>0</v>
      </c>
      <c r="P41" s="292">
        <v>0</v>
      </c>
      <c r="Q41" s="287">
        <v>0</v>
      </c>
      <c r="R41" s="287">
        <v>0</v>
      </c>
    </row>
    <row r="42" spans="1:18" ht="12.75" customHeight="1" x14ac:dyDescent="0.25">
      <c r="A42" s="288" t="s">
        <v>3409</v>
      </c>
      <c r="B42" s="289" t="s">
        <v>3408</v>
      </c>
      <c r="C42" s="289" t="s">
        <v>1718</v>
      </c>
      <c r="D42" s="290">
        <v>40724</v>
      </c>
      <c r="E42" s="289" t="s">
        <v>3330</v>
      </c>
      <c r="F42" s="289" t="s">
        <v>3331</v>
      </c>
      <c r="G42" s="289" t="s">
        <v>3332</v>
      </c>
      <c r="H42" s="289" t="s">
        <v>3333</v>
      </c>
      <c r="I42" s="289" t="s">
        <v>3334</v>
      </c>
      <c r="J42" s="289"/>
      <c r="K42" s="291">
        <v>4</v>
      </c>
      <c r="L42" s="292">
        <v>0</v>
      </c>
      <c r="M42" s="292">
        <v>0</v>
      </c>
      <c r="N42" s="292">
        <v>0</v>
      </c>
      <c r="O42" s="292">
        <v>0</v>
      </c>
      <c r="P42" s="292">
        <v>0</v>
      </c>
      <c r="Q42" s="287">
        <v>0</v>
      </c>
      <c r="R42" s="287">
        <v>0</v>
      </c>
    </row>
    <row r="43" spans="1:18" ht="12.75" customHeight="1" x14ac:dyDescent="0.25">
      <c r="A43" s="288" t="s">
        <v>3410</v>
      </c>
      <c r="B43" s="289" t="s">
        <v>3411</v>
      </c>
      <c r="C43" s="289" t="s">
        <v>3412</v>
      </c>
      <c r="D43" s="290">
        <v>40724</v>
      </c>
      <c r="E43" s="289" t="s">
        <v>3330</v>
      </c>
      <c r="F43" s="289" t="s">
        <v>3331</v>
      </c>
      <c r="G43" s="289" t="s">
        <v>3332</v>
      </c>
      <c r="H43" s="289" t="s">
        <v>3333</v>
      </c>
      <c r="I43" s="289" t="s">
        <v>3334</v>
      </c>
      <c r="J43" s="289"/>
      <c r="K43" s="291">
        <v>4</v>
      </c>
      <c r="L43" s="292">
        <v>128000000</v>
      </c>
      <c r="M43" s="292">
        <v>0</v>
      </c>
      <c r="N43" s="292">
        <v>128000000</v>
      </c>
      <c r="O43" s="292">
        <v>0</v>
      </c>
      <c r="P43" s="292">
        <v>0</v>
      </c>
      <c r="Q43" s="287">
        <v>0</v>
      </c>
    </row>
    <row r="44" spans="1:18" ht="12.75" customHeight="1" x14ac:dyDescent="0.25">
      <c r="A44" s="288" t="s">
        <v>3413</v>
      </c>
      <c r="B44" s="289" t="s">
        <v>3414</v>
      </c>
      <c r="C44" s="289" t="s">
        <v>1718</v>
      </c>
      <c r="D44" s="290">
        <v>40753</v>
      </c>
      <c r="E44" s="289" t="s">
        <v>3330</v>
      </c>
      <c r="F44" s="289" t="s">
        <v>3331</v>
      </c>
      <c r="G44" s="289" t="s">
        <v>3415</v>
      </c>
      <c r="H44" s="289" t="s">
        <v>3333</v>
      </c>
      <c r="I44" s="289" t="s">
        <v>3334</v>
      </c>
      <c r="J44" s="289"/>
      <c r="K44" s="291">
        <v>4</v>
      </c>
      <c r="L44" s="292">
        <v>0</v>
      </c>
      <c r="M44" s="292">
        <v>0</v>
      </c>
      <c r="N44" s="292">
        <v>0</v>
      </c>
      <c r="O44" s="292">
        <v>0</v>
      </c>
      <c r="P44" s="292">
        <v>0</v>
      </c>
      <c r="Q44" s="287">
        <v>0</v>
      </c>
      <c r="R44" s="287">
        <v>0</v>
      </c>
    </row>
    <row r="45" spans="1:18" ht="12.75" customHeight="1" x14ac:dyDescent="0.25">
      <c r="A45" s="288" t="s">
        <v>3416</v>
      </c>
      <c r="B45" s="289" t="s">
        <v>3414</v>
      </c>
      <c r="C45" s="289" t="s">
        <v>1718</v>
      </c>
      <c r="D45" s="290">
        <v>40753</v>
      </c>
      <c r="E45" s="289" t="s">
        <v>3330</v>
      </c>
      <c r="F45" s="289" t="s">
        <v>3331</v>
      </c>
      <c r="G45" s="289" t="s">
        <v>3332</v>
      </c>
      <c r="H45" s="289" t="s">
        <v>3333</v>
      </c>
      <c r="I45" s="289" t="s">
        <v>3334</v>
      </c>
      <c r="J45" s="289"/>
      <c r="K45" s="291">
        <v>4</v>
      </c>
      <c r="L45" s="292">
        <v>0</v>
      </c>
      <c r="M45" s="292">
        <v>0</v>
      </c>
      <c r="N45" s="292">
        <v>0</v>
      </c>
      <c r="O45" s="292">
        <v>0</v>
      </c>
      <c r="P45" s="292">
        <v>0</v>
      </c>
      <c r="Q45" s="287">
        <v>0</v>
      </c>
      <c r="R45" s="287">
        <v>0</v>
      </c>
    </row>
    <row r="46" spans="1:18" ht="12.75" customHeight="1" x14ac:dyDescent="0.25">
      <c r="A46" s="288" t="s">
        <v>3417</v>
      </c>
      <c r="B46" s="289" t="s">
        <v>3414</v>
      </c>
      <c r="C46" s="289" t="s">
        <v>1718</v>
      </c>
      <c r="D46" s="290">
        <v>40753</v>
      </c>
      <c r="E46" s="289" t="s">
        <v>3330</v>
      </c>
      <c r="F46" s="289" t="s">
        <v>3331</v>
      </c>
      <c r="G46" s="289" t="s">
        <v>3332</v>
      </c>
      <c r="H46" s="289" t="s">
        <v>3333</v>
      </c>
      <c r="I46" s="289" t="s">
        <v>3334</v>
      </c>
      <c r="J46" s="289"/>
      <c r="K46" s="291">
        <v>4</v>
      </c>
      <c r="L46" s="292">
        <v>0</v>
      </c>
      <c r="M46" s="292">
        <v>0</v>
      </c>
      <c r="N46" s="292">
        <v>0</v>
      </c>
      <c r="O46" s="292">
        <v>0</v>
      </c>
      <c r="P46" s="292">
        <v>0</v>
      </c>
      <c r="Q46" s="287">
        <v>0</v>
      </c>
      <c r="R46" s="287">
        <v>0</v>
      </c>
    </row>
    <row r="47" spans="1:18" ht="12.75" customHeight="1" x14ac:dyDescent="0.25">
      <c r="A47" s="288" t="s">
        <v>3418</v>
      </c>
      <c r="B47" s="289" t="s">
        <v>3419</v>
      </c>
      <c r="C47" s="289" t="s">
        <v>1718</v>
      </c>
      <c r="D47" s="290">
        <v>40753</v>
      </c>
      <c r="E47" s="289" t="s">
        <v>3330</v>
      </c>
      <c r="F47" s="289" t="s">
        <v>3331</v>
      </c>
      <c r="G47" s="289" t="s">
        <v>3420</v>
      </c>
      <c r="H47" s="289" t="s">
        <v>3333</v>
      </c>
      <c r="I47" s="289" t="s">
        <v>3334</v>
      </c>
      <c r="J47" s="289"/>
      <c r="K47" s="291">
        <v>4</v>
      </c>
      <c r="L47" s="292">
        <v>0</v>
      </c>
      <c r="M47" s="292">
        <v>0</v>
      </c>
      <c r="N47" s="292">
        <v>0</v>
      </c>
      <c r="O47" s="292">
        <v>0</v>
      </c>
      <c r="P47" s="292">
        <v>0</v>
      </c>
      <c r="Q47" s="287">
        <v>0</v>
      </c>
      <c r="R47" s="287">
        <v>0</v>
      </c>
    </row>
    <row r="48" spans="1:18" ht="12.75" customHeight="1" x14ac:dyDescent="0.25">
      <c r="A48" s="288" t="s">
        <v>3421</v>
      </c>
      <c r="B48" s="289" t="s">
        <v>3419</v>
      </c>
      <c r="C48" s="289" t="s">
        <v>1718</v>
      </c>
      <c r="D48" s="290">
        <v>40753</v>
      </c>
      <c r="E48" s="289" t="s">
        <v>3330</v>
      </c>
      <c r="F48" s="289" t="s">
        <v>3331</v>
      </c>
      <c r="G48" s="289" t="s">
        <v>3422</v>
      </c>
      <c r="H48" s="289" t="s">
        <v>3333</v>
      </c>
      <c r="I48" s="289" t="s">
        <v>3334</v>
      </c>
      <c r="J48" s="289"/>
      <c r="K48" s="291">
        <v>4</v>
      </c>
      <c r="L48" s="292">
        <v>0</v>
      </c>
      <c r="M48" s="292">
        <v>0</v>
      </c>
      <c r="N48" s="292">
        <v>0</v>
      </c>
      <c r="O48" s="292">
        <v>0</v>
      </c>
      <c r="P48" s="292">
        <v>0</v>
      </c>
      <c r="Q48" s="287">
        <v>0</v>
      </c>
      <c r="R48" s="287">
        <v>0</v>
      </c>
    </row>
    <row r="49" spans="1:18" ht="12.75" customHeight="1" x14ac:dyDescent="0.25">
      <c r="A49" s="288" t="s">
        <v>3423</v>
      </c>
      <c r="B49" s="289" t="s">
        <v>3419</v>
      </c>
      <c r="C49" s="289" t="s">
        <v>1718</v>
      </c>
      <c r="D49" s="290">
        <v>40753</v>
      </c>
      <c r="E49" s="289" t="s">
        <v>3330</v>
      </c>
      <c r="F49" s="289" t="s">
        <v>3331</v>
      </c>
      <c r="G49" s="289" t="s">
        <v>3424</v>
      </c>
      <c r="H49" s="289" t="s">
        <v>3333</v>
      </c>
      <c r="I49" s="289" t="s">
        <v>3334</v>
      </c>
      <c r="J49" s="289"/>
      <c r="K49" s="291">
        <v>4</v>
      </c>
      <c r="L49" s="292">
        <v>0</v>
      </c>
      <c r="M49" s="292">
        <v>0</v>
      </c>
      <c r="N49" s="292">
        <v>0</v>
      </c>
      <c r="O49" s="292">
        <v>0</v>
      </c>
      <c r="P49" s="292">
        <v>0</v>
      </c>
      <c r="Q49" s="287">
        <v>0</v>
      </c>
      <c r="R49" s="287">
        <v>0</v>
      </c>
    </row>
    <row r="50" spans="1:18" ht="12.75" customHeight="1" x14ac:dyDescent="0.25">
      <c r="A50" s="288" t="s">
        <v>3425</v>
      </c>
      <c r="B50" s="289" t="s">
        <v>3419</v>
      </c>
      <c r="C50" s="289" t="s">
        <v>1718</v>
      </c>
      <c r="D50" s="290">
        <v>40753</v>
      </c>
      <c r="E50" s="289" t="s">
        <v>3330</v>
      </c>
      <c r="F50" s="289" t="s">
        <v>3331</v>
      </c>
      <c r="G50" s="289" t="s">
        <v>3424</v>
      </c>
      <c r="H50" s="289" t="s">
        <v>3333</v>
      </c>
      <c r="I50" s="289" t="s">
        <v>3334</v>
      </c>
      <c r="J50" s="289"/>
      <c r="K50" s="291">
        <v>4</v>
      </c>
      <c r="L50" s="292">
        <v>0</v>
      </c>
      <c r="M50" s="292">
        <v>0</v>
      </c>
      <c r="N50" s="292">
        <v>0</v>
      </c>
      <c r="O50" s="292">
        <v>0</v>
      </c>
      <c r="P50" s="292">
        <v>0</v>
      </c>
      <c r="Q50" s="287">
        <v>0</v>
      </c>
      <c r="R50" s="287">
        <v>0</v>
      </c>
    </row>
    <row r="51" spans="1:18" ht="12.75" customHeight="1" x14ac:dyDescent="0.25">
      <c r="A51" s="288" t="s">
        <v>3426</v>
      </c>
      <c r="B51" s="289" t="s">
        <v>3419</v>
      </c>
      <c r="C51" s="289" t="s">
        <v>1718</v>
      </c>
      <c r="D51" s="290">
        <v>40753</v>
      </c>
      <c r="E51" s="289" t="s">
        <v>3330</v>
      </c>
      <c r="F51" s="289" t="s">
        <v>3331</v>
      </c>
      <c r="G51" s="289" t="s">
        <v>3427</v>
      </c>
      <c r="H51" s="289" t="s">
        <v>3333</v>
      </c>
      <c r="I51" s="289" t="s">
        <v>3334</v>
      </c>
      <c r="J51" s="289"/>
      <c r="K51" s="291">
        <v>4</v>
      </c>
      <c r="L51" s="292">
        <v>0</v>
      </c>
      <c r="M51" s="292">
        <v>0</v>
      </c>
      <c r="N51" s="292">
        <v>0</v>
      </c>
      <c r="O51" s="292">
        <v>0</v>
      </c>
      <c r="P51" s="292">
        <v>0</v>
      </c>
      <c r="Q51" s="287">
        <v>0</v>
      </c>
      <c r="R51" s="287">
        <v>0</v>
      </c>
    </row>
    <row r="52" spans="1:18" ht="12.75" customHeight="1" x14ac:dyDescent="0.25">
      <c r="A52" s="288" t="s">
        <v>3428</v>
      </c>
      <c r="B52" s="289" t="s">
        <v>3419</v>
      </c>
      <c r="C52" s="289" t="s">
        <v>1718</v>
      </c>
      <c r="D52" s="290">
        <v>40753</v>
      </c>
      <c r="E52" s="289" t="s">
        <v>3330</v>
      </c>
      <c r="F52" s="289" t="s">
        <v>3331</v>
      </c>
      <c r="G52" s="289" t="s">
        <v>3429</v>
      </c>
      <c r="H52" s="289" t="s">
        <v>3333</v>
      </c>
      <c r="I52" s="289" t="s">
        <v>3334</v>
      </c>
      <c r="J52" s="289"/>
      <c r="K52" s="291">
        <v>4</v>
      </c>
      <c r="L52" s="292">
        <v>0</v>
      </c>
      <c r="M52" s="292">
        <v>0</v>
      </c>
      <c r="N52" s="292">
        <v>0</v>
      </c>
      <c r="O52" s="292">
        <v>0</v>
      </c>
      <c r="P52" s="292">
        <v>0</v>
      </c>
      <c r="Q52" s="287">
        <v>0</v>
      </c>
      <c r="R52" s="287">
        <v>0</v>
      </c>
    </row>
    <row r="53" spans="1:18" ht="12.75" customHeight="1" x14ac:dyDescent="0.25">
      <c r="A53" s="288" t="s">
        <v>3430</v>
      </c>
      <c r="B53" s="289" t="s">
        <v>3431</v>
      </c>
      <c r="C53" s="289" t="s">
        <v>1718</v>
      </c>
      <c r="D53" s="290">
        <v>40753</v>
      </c>
      <c r="E53" s="289" t="s">
        <v>3330</v>
      </c>
      <c r="F53" s="289" t="s">
        <v>3331</v>
      </c>
      <c r="G53" s="289" t="s">
        <v>3429</v>
      </c>
      <c r="H53" s="289" t="s">
        <v>3333</v>
      </c>
      <c r="I53" s="289" t="s">
        <v>3334</v>
      </c>
      <c r="J53" s="289"/>
      <c r="K53" s="291">
        <v>4</v>
      </c>
      <c r="L53" s="292">
        <v>0</v>
      </c>
      <c r="M53" s="292">
        <v>0</v>
      </c>
      <c r="N53" s="292">
        <v>0</v>
      </c>
      <c r="O53" s="292">
        <v>0</v>
      </c>
      <c r="P53" s="292">
        <v>0</v>
      </c>
      <c r="Q53" s="287">
        <v>0</v>
      </c>
      <c r="R53" s="287">
        <v>0</v>
      </c>
    </row>
    <row r="54" spans="1:18" ht="12.75" customHeight="1" x14ac:dyDescent="0.25">
      <c r="A54" s="288" t="s">
        <v>3432</v>
      </c>
      <c r="B54" s="289" t="s">
        <v>3433</v>
      </c>
      <c r="C54" s="289" t="s">
        <v>1718</v>
      </c>
      <c r="D54" s="290">
        <v>40753</v>
      </c>
      <c r="E54" s="289" t="s">
        <v>3330</v>
      </c>
      <c r="F54" s="289" t="s">
        <v>3331</v>
      </c>
      <c r="G54" s="289" t="s">
        <v>3424</v>
      </c>
      <c r="H54" s="289" t="s">
        <v>3333</v>
      </c>
      <c r="I54" s="289" t="s">
        <v>3334</v>
      </c>
      <c r="J54" s="289"/>
      <c r="K54" s="291">
        <v>4</v>
      </c>
      <c r="L54" s="292">
        <v>0</v>
      </c>
      <c r="M54" s="292">
        <v>0</v>
      </c>
      <c r="N54" s="292">
        <v>0</v>
      </c>
      <c r="O54" s="292">
        <v>0</v>
      </c>
      <c r="P54" s="292">
        <v>0</v>
      </c>
      <c r="Q54" s="287">
        <v>0</v>
      </c>
      <c r="R54" s="287">
        <v>0</v>
      </c>
    </row>
    <row r="55" spans="1:18" ht="12.75" customHeight="1" x14ac:dyDescent="0.25">
      <c r="A55" s="288" t="s">
        <v>3434</v>
      </c>
      <c r="B55" s="289" t="s">
        <v>3419</v>
      </c>
      <c r="C55" s="289" t="s">
        <v>1718</v>
      </c>
      <c r="D55" s="290">
        <v>40753</v>
      </c>
      <c r="E55" s="289" t="s">
        <v>3330</v>
      </c>
      <c r="F55" s="289" t="s">
        <v>3331</v>
      </c>
      <c r="G55" s="289" t="s">
        <v>3429</v>
      </c>
      <c r="H55" s="289" t="s">
        <v>3333</v>
      </c>
      <c r="I55" s="289" t="s">
        <v>3334</v>
      </c>
      <c r="J55" s="289"/>
      <c r="K55" s="291">
        <v>4</v>
      </c>
      <c r="L55" s="292">
        <v>0</v>
      </c>
      <c r="M55" s="292">
        <v>0</v>
      </c>
      <c r="N55" s="292">
        <v>0</v>
      </c>
      <c r="O55" s="292">
        <v>0</v>
      </c>
      <c r="P55" s="292">
        <v>0</v>
      </c>
      <c r="Q55" s="287">
        <v>0</v>
      </c>
      <c r="R55" s="287">
        <v>0</v>
      </c>
    </row>
    <row r="56" spans="1:18" ht="12.75" customHeight="1" x14ac:dyDescent="0.25">
      <c r="A56" s="288" t="s">
        <v>3435</v>
      </c>
      <c r="B56" s="289" t="s">
        <v>3436</v>
      </c>
      <c r="C56" s="289" t="s">
        <v>3356</v>
      </c>
      <c r="D56" s="290">
        <v>40753</v>
      </c>
      <c r="E56" s="289" t="s">
        <v>3330</v>
      </c>
      <c r="F56" s="289" t="s">
        <v>2679</v>
      </c>
      <c r="G56" s="289" t="s">
        <v>3437</v>
      </c>
      <c r="H56" s="289" t="s">
        <v>3333</v>
      </c>
      <c r="I56" s="289" t="s">
        <v>3334</v>
      </c>
      <c r="J56" s="289"/>
      <c r="K56" s="291">
        <v>4</v>
      </c>
      <c r="L56" s="292">
        <v>4789872</v>
      </c>
      <c r="M56" s="292">
        <v>0</v>
      </c>
      <c r="N56" s="292">
        <v>4789872</v>
      </c>
      <c r="O56" s="292">
        <v>0</v>
      </c>
      <c r="P56" s="292">
        <v>0</v>
      </c>
      <c r="Q56" s="287">
        <v>0</v>
      </c>
    </row>
    <row r="57" spans="1:18" ht="12.75" customHeight="1" x14ac:dyDescent="0.25">
      <c r="A57" s="288" t="s">
        <v>3438</v>
      </c>
      <c r="B57" s="289" t="s">
        <v>3436</v>
      </c>
      <c r="C57" s="289" t="s">
        <v>3356</v>
      </c>
      <c r="D57" s="290">
        <v>40753</v>
      </c>
      <c r="E57" s="289" t="s">
        <v>3330</v>
      </c>
      <c r="F57" s="289" t="s">
        <v>2679</v>
      </c>
      <c r="G57" s="289" t="s">
        <v>3437</v>
      </c>
      <c r="H57" s="289" t="s">
        <v>3333</v>
      </c>
      <c r="I57" s="289" t="s">
        <v>3334</v>
      </c>
      <c r="J57" s="289"/>
      <c r="K57" s="291">
        <v>4</v>
      </c>
      <c r="L57" s="292">
        <v>4789872</v>
      </c>
      <c r="M57" s="292">
        <v>0</v>
      </c>
      <c r="N57" s="292">
        <v>4789872</v>
      </c>
      <c r="O57" s="292">
        <v>0</v>
      </c>
      <c r="P57" s="292">
        <v>0</v>
      </c>
      <c r="Q57" s="287">
        <v>0</v>
      </c>
    </row>
    <row r="58" spans="1:18" ht="12.75" customHeight="1" x14ac:dyDescent="0.25">
      <c r="A58" s="288" t="s">
        <v>3439</v>
      </c>
      <c r="B58" s="289" t="s">
        <v>3436</v>
      </c>
      <c r="C58" s="289" t="s">
        <v>3356</v>
      </c>
      <c r="D58" s="290">
        <v>40753</v>
      </c>
      <c r="E58" s="289" t="s">
        <v>3330</v>
      </c>
      <c r="F58" s="289" t="s">
        <v>2679</v>
      </c>
      <c r="G58" s="289" t="s">
        <v>3437</v>
      </c>
      <c r="H58" s="289" t="s">
        <v>3333</v>
      </c>
      <c r="I58" s="289" t="s">
        <v>3334</v>
      </c>
      <c r="J58" s="289"/>
      <c r="K58" s="291">
        <v>4</v>
      </c>
      <c r="L58" s="292">
        <v>4789872</v>
      </c>
      <c r="M58" s="292">
        <v>0</v>
      </c>
      <c r="N58" s="292">
        <v>4789872</v>
      </c>
      <c r="O58" s="292">
        <v>0</v>
      </c>
      <c r="P58" s="292">
        <v>0</v>
      </c>
      <c r="Q58" s="287">
        <v>0</v>
      </c>
    </row>
    <row r="59" spans="1:18" ht="12.75" customHeight="1" x14ac:dyDescent="0.25">
      <c r="A59" s="288" t="s">
        <v>3440</v>
      </c>
      <c r="B59" s="289" t="s">
        <v>3441</v>
      </c>
      <c r="C59" s="289" t="s">
        <v>3356</v>
      </c>
      <c r="D59" s="290">
        <v>40787</v>
      </c>
      <c r="E59" s="289" t="s">
        <v>3330</v>
      </c>
      <c r="F59" s="289" t="s">
        <v>3331</v>
      </c>
      <c r="G59" s="289" t="s">
        <v>3442</v>
      </c>
      <c r="H59" s="289" t="s">
        <v>3333</v>
      </c>
      <c r="I59" s="289" t="s">
        <v>3334</v>
      </c>
      <c r="J59" s="289"/>
      <c r="K59" s="291">
        <v>4</v>
      </c>
      <c r="L59" s="292">
        <v>11155000</v>
      </c>
      <c r="M59" s="292">
        <v>0</v>
      </c>
      <c r="N59" s="292">
        <v>11155000</v>
      </c>
      <c r="O59" s="292">
        <v>0</v>
      </c>
      <c r="P59" s="292">
        <v>0</v>
      </c>
      <c r="Q59" s="287">
        <v>0</v>
      </c>
    </row>
    <row r="60" spans="1:18" ht="12.75" customHeight="1" x14ac:dyDescent="0.25">
      <c r="A60" s="288" t="s">
        <v>3443</v>
      </c>
      <c r="B60" s="289" t="s">
        <v>3444</v>
      </c>
      <c r="C60" s="289" t="s">
        <v>1718</v>
      </c>
      <c r="D60" s="290">
        <v>40847</v>
      </c>
      <c r="E60" s="289" t="s">
        <v>3330</v>
      </c>
      <c r="F60" s="289" t="s">
        <v>3331</v>
      </c>
      <c r="G60" s="289" t="s">
        <v>3442</v>
      </c>
      <c r="H60" s="289" t="s">
        <v>3333</v>
      </c>
      <c r="I60" s="289" t="s">
        <v>3334</v>
      </c>
      <c r="J60" s="289"/>
      <c r="K60" s="291">
        <v>4</v>
      </c>
      <c r="L60" s="292">
        <v>0</v>
      </c>
      <c r="M60" s="292">
        <v>0</v>
      </c>
      <c r="N60" s="292">
        <v>0</v>
      </c>
      <c r="O60" s="292">
        <v>0</v>
      </c>
      <c r="P60" s="292">
        <v>0</v>
      </c>
      <c r="Q60" s="287">
        <v>0</v>
      </c>
      <c r="R60" s="287">
        <v>0</v>
      </c>
    </row>
    <row r="61" spans="1:18" ht="12.75" customHeight="1" x14ac:dyDescent="0.25">
      <c r="A61" s="288" t="s">
        <v>3445</v>
      </c>
      <c r="B61" s="289" t="s">
        <v>3444</v>
      </c>
      <c r="C61" s="289" t="s">
        <v>1718</v>
      </c>
      <c r="D61" s="290">
        <v>40847</v>
      </c>
      <c r="E61" s="289" t="s">
        <v>3330</v>
      </c>
      <c r="F61" s="289" t="s">
        <v>3331</v>
      </c>
      <c r="G61" s="289" t="s">
        <v>3442</v>
      </c>
      <c r="H61" s="289" t="s">
        <v>3333</v>
      </c>
      <c r="I61" s="289" t="s">
        <v>3334</v>
      </c>
      <c r="J61" s="289"/>
      <c r="K61" s="291">
        <v>4</v>
      </c>
      <c r="L61" s="292">
        <v>0</v>
      </c>
      <c r="M61" s="292">
        <v>0</v>
      </c>
      <c r="N61" s="292">
        <v>0</v>
      </c>
      <c r="O61" s="292">
        <v>0</v>
      </c>
      <c r="P61" s="292">
        <v>0</v>
      </c>
      <c r="Q61" s="287">
        <v>0</v>
      </c>
      <c r="R61" s="287">
        <v>0</v>
      </c>
    </row>
    <row r="62" spans="1:18" ht="12.75" customHeight="1" x14ac:dyDescent="0.25">
      <c r="A62" s="288" t="s">
        <v>3446</v>
      </c>
      <c r="B62" s="289" t="s">
        <v>3444</v>
      </c>
      <c r="C62" s="289" t="s">
        <v>1718</v>
      </c>
      <c r="D62" s="290">
        <v>40847</v>
      </c>
      <c r="E62" s="289" t="s">
        <v>3330</v>
      </c>
      <c r="F62" s="289" t="s">
        <v>3331</v>
      </c>
      <c r="G62" s="289" t="s">
        <v>3442</v>
      </c>
      <c r="H62" s="289" t="s">
        <v>3333</v>
      </c>
      <c r="I62" s="289" t="s">
        <v>3334</v>
      </c>
      <c r="J62" s="289"/>
      <c r="K62" s="291">
        <v>4</v>
      </c>
      <c r="L62" s="292">
        <v>0</v>
      </c>
      <c r="M62" s="292">
        <v>0</v>
      </c>
      <c r="N62" s="292">
        <v>0</v>
      </c>
      <c r="O62" s="292">
        <v>0</v>
      </c>
      <c r="P62" s="292">
        <v>0</v>
      </c>
      <c r="Q62" s="287">
        <v>0</v>
      </c>
      <c r="R62" s="287">
        <v>0</v>
      </c>
    </row>
    <row r="63" spans="1:18" ht="12.75" customHeight="1" x14ac:dyDescent="0.25">
      <c r="A63" s="288" t="s">
        <v>3447</v>
      </c>
      <c r="B63" s="289" t="s">
        <v>3444</v>
      </c>
      <c r="C63" s="289" t="s">
        <v>1718</v>
      </c>
      <c r="D63" s="290">
        <v>40847</v>
      </c>
      <c r="E63" s="289" t="s">
        <v>3330</v>
      </c>
      <c r="F63" s="289" t="s">
        <v>3331</v>
      </c>
      <c r="G63" s="289" t="s">
        <v>3442</v>
      </c>
      <c r="H63" s="289" t="s">
        <v>3333</v>
      </c>
      <c r="I63" s="289" t="s">
        <v>3334</v>
      </c>
      <c r="J63" s="289"/>
      <c r="K63" s="291">
        <v>4</v>
      </c>
      <c r="L63" s="292">
        <v>0</v>
      </c>
      <c r="M63" s="292">
        <v>0</v>
      </c>
      <c r="N63" s="292">
        <v>0</v>
      </c>
      <c r="O63" s="292">
        <v>0</v>
      </c>
      <c r="P63" s="292">
        <v>0</v>
      </c>
      <c r="Q63" s="287">
        <v>0</v>
      </c>
      <c r="R63" s="287">
        <v>0</v>
      </c>
    </row>
    <row r="64" spans="1:18" ht="12.75" customHeight="1" x14ac:dyDescent="0.25">
      <c r="A64" s="288" t="s">
        <v>3448</v>
      </c>
      <c r="B64" s="289" t="s">
        <v>3444</v>
      </c>
      <c r="C64" s="289" t="s">
        <v>1718</v>
      </c>
      <c r="D64" s="290">
        <v>40847</v>
      </c>
      <c r="E64" s="289" t="s">
        <v>3330</v>
      </c>
      <c r="F64" s="289" t="s">
        <v>3331</v>
      </c>
      <c r="G64" s="289" t="s">
        <v>3415</v>
      </c>
      <c r="H64" s="289" t="s">
        <v>3333</v>
      </c>
      <c r="I64" s="289" t="s">
        <v>3334</v>
      </c>
      <c r="J64" s="289"/>
      <c r="K64" s="291">
        <v>4</v>
      </c>
      <c r="L64" s="292">
        <v>0</v>
      </c>
      <c r="M64" s="292">
        <v>0</v>
      </c>
      <c r="N64" s="292">
        <v>0</v>
      </c>
      <c r="O64" s="292">
        <v>0</v>
      </c>
      <c r="P64" s="292">
        <v>0</v>
      </c>
      <c r="Q64" s="287">
        <v>0</v>
      </c>
      <c r="R64" s="287">
        <v>0</v>
      </c>
    </row>
    <row r="65" spans="1:18" ht="12.75" customHeight="1" x14ac:dyDescent="0.25">
      <c r="A65" s="288" t="s">
        <v>3449</v>
      </c>
      <c r="B65" s="289" t="s">
        <v>3444</v>
      </c>
      <c r="C65" s="289" t="s">
        <v>1718</v>
      </c>
      <c r="D65" s="290">
        <v>40847</v>
      </c>
      <c r="E65" s="289" t="s">
        <v>3330</v>
      </c>
      <c r="F65" s="289" t="s">
        <v>3331</v>
      </c>
      <c r="G65" s="289" t="s">
        <v>3420</v>
      </c>
      <c r="H65" s="289" t="s">
        <v>3333</v>
      </c>
      <c r="I65" s="289" t="s">
        <v>3334</v>
      </c>
      <c r="J65" s="289"/>
      <c r="K65" s="291">
        <v>4</v>
      </c>
      <c r="L65" s="292">
        <v>0</v>
      </c>
      <c r="M65" s="292">
        <v>0</v>
      </c>
      <c r="N65" s="292">
        <v>0</v>
      </c>
      <c r="O65" s="292">
        <v>0</v>
      </c>
      <c r="P65" s="292">
        <v>0</v>
      </c>
      <c r="Q65" s="287">
        <v>0</v>
      </c>
      <c r="R65" s="287">
        <v>0</v>
      </c>
    </row>
    <row r="66" spans="1:18" ht="12.75" customHeight="1" x14ac:dyDescent="0.25">
      <c r="A66" s="288" t="s">
        <v>3450</v>
      </c>
      <c r="B66" s="289" t="s">
        <v>3444</v>
      </c>
      <c r="C66" s="289" t="s">
        <v>1718</v>
      </c>
      <c r="D66" s="290">
        <v>40847</v>
      </c>
      <c r="E66" s="289" t="s">
        <v>3330</v>
      </c>
      <c r="F66" s="289" t="s">
        <v>3331</v>
      </c>
      <c r="G66" s="289" t="s">
        <v>3451</v>
      </c>
      <c r="H66" s="289" t="s">
        <v>3333</v>
      </c>
      <c r="I66" s="289" t="s">
        <v>3334</v>
      </c>
      <c r="J66" s="289"/>
      <c r="K66" s="291">
        <v>4</v>
      </c>
      <c r="L66" s="292">
        <v>0</v>
      </c>
      <c r="M66" s="292">
        <v>0</v>
      </c>
      <c r="N66" s="292">
        <v>0</v>
      </c>
      <c r="O66" s="292">
        <v>0</v>
      </c>
      <c r="P66" s="292">
        <v>0</v>
      </c>
      <c r="Q66" s="287">
        <v>0</v>
      </c>
      <c r="R66" s="287">
        <v>0</v>
      </c>
    </row>
    <row r="67" spans="1:18" ht="12.75" customHeight="1" x14ac:dyDescent="0.25">
      <c r="A67" s="288" t="s">
        <v>3452</v>
      </c>
      <c r="B67" s="289" t="s">
        <v>3444</v>
      </c>
      <c r="C67" s="289" t="s">
        <v>1718</v>
      </c>
      <c r="D67" s="290">
        <v>40847</v>
      </c>
      <c r="E67" s="289" t="s">
        <v>3330</v>
      </c>
      <c r="F67" s="289" t="s">
        <v>3331</v>
      </c>
      <c r="G67" s="289" t="s">
        <v>3451</v>
      </c>
      <c r="H67" s="289" t="s">
        <v>3333</v>
      </c>
      <c r="I67" s="289" t="s">
        <v>3334</v>
      </c>
      <c r="J67" s="289"/>
      <c r="K67" s="291">
        <v>4</v>
      </c>
      <c r="L67" s="292">
        <v>0</v>
      </c>
      <c r="M67" s="292">
        <v>0</v>
      </c>
      <c r="N67" s="292">
        <v>0</v>
      </c>
      <c r="O67" s="292">
        <v>0</v>
      </c>
      <c r="P67" s="292">
        <v>0</v>
      </c>
      <c r="Q67" s="287">
        <v>0</v>
      </c>
      <c r="R67" s="287">
        <v>0</v>
      </c>
    </row>
    <row r="68" spans="1:18" ht="12.75" customHeight="1" x14ac:dyDescent="0.25">
      <c r="A68" s="288" t="s">
        <v>3453</v>
      </c>
      <c r="B68" s="289" t="s">
        <v>3444</v>
      </c>
      <c r="C68" s="289" t="s">
        <v>1718</v>
      </c>
      <c r="D68" s="290">
        <v>40847</v>
      </c>
      <c r="E68" s="289" t="s">
        <v>3330</v>
      </c>
      <c r="F68" s="289" t="s">
        <v>3331</v>
      </c>
      <c r="G68" s="289" t="s">
        <v>3451</v>
      </c>
      <c r="H68" s="289" t="s">
        <v>3333</v>
      </c>
      <c r="I68" s="289" t="s">
        <v>3334</v>
      </c>
      <c r="J68" s="289"/>
      <c r="K68" s="291">
        <v>4</v>
      </c>
      <c r="L68" s="292">
        <v>0</v>
      </c>
      <c r="M68" s="292">
        <v>0</v>
      </c>
      <c r="N68" s="292">
        <v>0</v>
      </c>
      <c r="O68" s="292">
        <v>0</v>
      </c>
      <c r="P68" s="292">
        <v>0</v>
      </c>
      <c r="Q68" s="287">
        <v>0</v>
      </c>
      <c r="R68" s="287">
        <v>0</v>
      </c>
    </row>
    <row r="69" spans="1:18" ht="12.75" customHeight="1" x14ac:dyDescent="0.25">
      <c r="A69" s="288" t="s">
        <v>3454</v>
      </c>
      <c r="B69" s="289" t="s">
        <v>3444</v>
      </c>
      <c r="C69" s="289" t="s">
        <v>1718</v>
      </c>
      <c r="D69" s="290">
        <v>40847</v>
      </c>
      <c r="E69" s="289" t="s">
        <v>3330</v>
      </c>
      <c r="F69" s="289" t="s">
        <v>3331</v>
      </c>
      <c r="G69" s="289" t="s">
        <v>3422</v>
      </c>
      <c r="H69" s="289" t="s">
        <v>3333</v>
      </c>
      <c r="I69" s="289" t="s">
        <v>3334</v>
      </c>
      <c r="J69" s="289"/>
      <c r="K69" s="291">
        <v>4</v>
      </c>
      <c r="L69" s="292">
        <v>0</v>
      </c>
      <c r="M69" s="292">
        <v>0</v>
      </c>
      <c r="N69" s="292">
        <v>0</v>
      </c>
      <c r="O69" s="292">
        <v>0</v>
      </c>
      <c r="P69" s="292">
        <v>0</v>
      </c>
      <c r="Q69" s="287">
        <v>0</v>
      </c>
      <c r="R69" s="287">
        <v>0</v>
      </c>
    </row>
    <row r="70" spans="1:18" ht="12.75" customHeight="1" x14ac:dyDescent="0.25">
      <c r="A70" s="288" t="s">
        <v>3455</v>
      </c>
      <c r="B70" s="289" t="s">
        <v>3444</v>
      </c>
      <c r="C70" s="289" t="s">
        <v>1718</v>
      </c>
      <c r="D70" s="290">
        <v>40847</v>
      </c>
      <c r="E70" s="289" t="s">
        <v>3330</v>
      </c>
      <c r="F70" s="289" t="s">
        <v>3331</v>
      </c>
      <c r="G70" s="289" t="s">
        <v>3422</v>
      </c>
      <c r="H70" s="289" t="s">
        <v>3333</v>
      </c>
      <c r="I70" s="289" t="s">
        <v>3334</v>
      </c>
      <c r="J70" s="289"/>
      <c r="K70" s="291">
        <v>4</v>
      </c>
      <c r="L70" s="292">
        <v>0</v>
      </c>
      <c r="M70" s="292">
        <v>0</v>
      </c>
      <c r="N70" s="292">
        <v>0</v>
      </c>
      <c r="O70" s="292">
        <v>0</v>
      </c>
      <c r="P70" s="292">
        <v>0</v>
      </c>
      <c r="Q70" s="287">
        <v>0</v>
      </c>
      <c r="R70" s="287">
        <v>0</v>
      </c>
    </row>
    <row r="71" spans="1:18" ht="12.75" customHeight="1" x14ac:dyDescent="0.25">
      <c r="A71" s="288" t="s">
        <v>3456</v>
      </c>
      <c r="B71" s="289" t="s">
        <v>3444</v>
      </c>
      <c r="C71" s="289" t="s">
        <v>1718</v>
      </c>
      <c r="D71" s="290">
        <v>40847</v>
      </c>
      <c r="E71" s="289" t="s">
        <v>3330</v>
      </c>
      <c r="F71" s="289" t="s">
        <v>3331</v>
      </c>
      <c r="G71" s="289" t="s">
        <v>3457</v>
      </c>
      <c r="H71" s="289" t="s">
        <v>3333</v>
      </c>
      <c r="I71" s="289" t="s">
        <v>3334</v>
      </c>
      <c r="J71" s="289"/>
      <c r="K71" s="291">
        <v>4</v>
      </c>
      <c r="L71" s="292">
        <v>0</v>
      </c>
      <c r="M71" s="292">
        <v>0</v>
      </c>
      <c r="N71" s="292">
        <v>0</v>
      </c>
      <c r="O71" s="292">
        <v>0</v>
      </c>
      <c r="P71" s="292">
        <v>0</v>
      </c>
      <c r="Q71" s="287">
        <v>0</v>
      </c>
      <c r="R71" s="287">
        <v>0</v>
      </c>
    </row>
    <row r="72" spans="1:18" ht="12.75" customHeight="1" x14ac:dyDescent="0.25">
      <c r="A72" s="288" t="s">
        <v>3458</v>
      </c>
      <c r="B72" s="289" t="s">
        <v>3444</v>
      </c>
      <c r="C72" s="289" t="s">
        <v>1718</v>
      </c>
      <c r="D72" s="290">
        <v>40847</v>
      </c>
      <c r="E72" s="289" t="s">
        <v>3330</v>
      </c>
      <c r="F72" s="289" t="s">
        <v>3331</v>
      </c>
      <c r="G72" s="289" t="s">
        <v>3457</v>
      </c>
      <c r="H72" s="289" t="s">
        <v>3333</v>
      </c>
      <c r="I72" s="289" t="s">
        <v>3334</v>
      </c>
      <c r="J72" s="289"/>
      <c r="K72" s="291">
        <v>4</v>
      </c>
      <c r="L72" s="292">
        <v>0</v>
      </c>
      <c r="M72" s="292">
        <v>0</v>
      </c>
      <c r="N72" s="292">
        <v>0</v>
      </c>
      <c r="O72" s="292">
        <v>0</v>
      </c>
      <c r="P72" s="292">
        <v>0</v>
      </c>
      <c r="Q72" s="287">
        <v>0</v>
      </c>
      <c r="R72" s="287">
        <v>0</v>
      </c>
    </row>
    <row r="73" spans="1:18" ht="12.75" customHeight="1" x14ac:dyDescent="0.25">
      <c r="A73" s="288" t="s">
        <v>3459</v>
      </c>
      <c r="B73" s="289" t="s">
        <v>3444</v>
      </c>
      <c r="C73" s="289" t="s">
        <v>1718</v>
      </c>
      <c r="D73" s="290">
        <v>40847</v>
      </c>
      <c r="E73" s="289" t="s">
        <v>3330</v>
      </c>
      <c r="F73" s="289" t="s">
        <v>3331</v>
      </c>
      <c r="G73" s="289" t="s">
        <v>3457</v>
      </c>
      <c r="H73" s="289" t="s">
        <v>3333</v>
      </c>
      <c r="I73" s="289" t="s">
        <v>3334</v>
      </c>
      <c r="J73" s="289"/>
      <c r="K73" s="291">
        <v>4</v>
      </c>
      <c r="L73" s="292">
        <v>0</v>
      </c>
      <c r="M73" s="292">
        <v>0</v>
      </c>
      <c r="N73" s="292">
        <v>0</v>
      </c>
      <c r="O73" s="292">
        <v>0</v>
      </c>
      <c r="P73" s="292">
        <v>0</v>
      </c>
      <c r="Q73" s="287">
        <v>0</v>
      </c>
      <c r="R73" s="287">
        <v>0</v>
      </c>
    </row>
    <row r="74" spans="1:18" ht="12.75" customHeight="1" x14ac:dyDescent="0.25">
      <c r="A74" s="288" t="s">
        <v>3460</v>
      </c>
      <c r="B74" s="289" t="s">
        <v>3444</v>
      </c>
      <c r="C74" s="289" t="s">
        <v>1718</v>
      </c>
      <c r="D74" s="290">
        <v>40847</v>
      </c>
      <c r="E74" s="289" t="s">
        <v>3330</v>
      </c>
      <c r="F74" s="289" t="s">
        <v>3331</v>
      </c>
      <c r="G74" s="289" t="s">
        <v>3442</v>
      </c>
      <c r="H74" s="289" t="s">
        <v>3333</v>
      </c>
      <c r="I74" s="289" t="s">
        <v>3334</v>
      </c>
      <c r="J74" s="289"/>
      <c r="K74" s="291">
        <v>4</v>
      </c>
      <c r="L74" s="292">
        <v>0</v>
      </c>
      <c r="M74" s="292">
        <v>0</v>
      </c>
      <c r="N74" s="292">
        <v>0</v>
      </c>
      <c r="O74" s="292">
        <v>0</v>
      </c>
      <c r="P74" s="292">
        <v>0</v>
      </c>
      <c r="Q74" s="287">
        <v>0</v>
      </c>
      <c r="R74" s="287">
        <v>0</v>
      </c>
    </row>
    <row r="75" spans="1:18" ht="12.75" customHeight="1" x14ac:dyDescent="0.25">
      <c r="A75" s="288" t="s">
        <v>3461</v>
      </c>
      <c r="B75" s="289" t="s">
        <v>3444</v>
      </c>
      <c r="C75" s="289" t="s">
        <v>1718</v>
      </c>
      <c r="D75" s="290">
        <v>40847</v>
      </c>
      <c r="E75" s="289" t="s">
        <v>3330</v>
      </c>
      <c r="F75" s="289" t="s">
        <v>3331</v>
      </c>
      <c r="G75" s="289" t="s">
        <v>3442</v>
      </c>
      <c r="H75" s="289" t="s">
        <v>3333</v>
      </c>
      <c r="I75" s="289" t="s">
        <v>3334</v>
      </c>
      <c r="J75" s="289"/>
      <c r="K75" s="291">
        <v>4</v>
      </c>
      <c r="L75" s="292">
        <v>0</v>
      </c>
      <c r="M75" s="292">
        <v>0</v>
      </c>
      <c r="N75" s="292">
        <v>0</v>
      </c>
      <c r="O75" s="292">
        <v>0</v>
      </c>
      <c r="P75" s="292">
        <v>0</v>
      </c>
      <c r="Q75" s="287">
        <v>0</v>
      </c>
      <c r="R75" s="287">
        <v>0</v>
      </c>
    </row>
    <row r="76" spans="1:18" ht="12.75" customHeight="1" x14ac:dyDescent="0.25">
      <c r="A76" s="288" t="s">
        <v>3462</v>
      </c>
      <c r="B76" s="289" t="s">
        <v>3444</v>
      </c>
      <c r="C76" s="289" t="s">
        <v>1718</v>
      </c>
      <c r="D76" s="290">
        <v>40847</v>
      </c>
      <c r="E76" s="289" t="s">
        <v>3330</v>
      </c>
      <c r="F76" s="289" t="s">
        <v>3331</v>
      </c>
      <c r="G76" s="289" t="s">
        <v>3442</v>
      </c>
      <c r="H76" s="289" t="s">
        <v>3333</v>
      </c>
      <c r="I76" s="289" t="s">
        <v>3334</v>
      </c>
      <c r="J76" s="289"/>
      <c r="K76" s="291">
        <v>4</v>
      </c>
      <c r="L76" s="292">
        <v>0</v>
      </c>
      <c r="M76" s="292">
        <v>0</v>
      </c>
      <c r="N76" s="292">
        <v>0</v>
      </c>
      <c r="O76" s="292">
        <v>0</v>
      </c>
      <c r="P76" s="292">
        <v>0</v>
      </c>
      <c r="Q76" s="287">
        <v>0</v>
      </c>
      <c r="R76" s="287">
        <v>0</v>
      </c>
    </row>
    <row r="77" spans="1:18" ht="12.75" customHeight="1" x14ac:dyDescent="0.25">
      <c r="A77" s="288" t="s">
        <v>3463</v>
      </c>
      <c r="B77" s="289" t="s">
        <v>3444</v>
      </c>
      <c r="C77" s="289" t="s">
        <v>1718</v>
      </c>
      <c r="D77" s="290">
        <v>40847</v>
      </c>
      <c r="E77" s="289" t="s">
        <v>3330</v>
      </c>
      <c r="F77" s="289" t="s">
        <v>3331</v>
      </c>
      <c r="G77" s="289" t="s">
        <v>3442</v>
      </c>
      <c r="H77" s="289" t="s">
        <v>3333</v>
      </c>
      <c r="I77" s="289" t="s">
        <v>3334</v>
      </c>
      <c r="J77" s="289"/>
      <c r="K77" s="291">
        <v>4</v>
      </c>
      <c r="L77" s="292">
        <v>0</v>
      </c>
      <c r="M77" s="292">
        <v>0</v>
      </c>
      <c r="N77" s="292">
        <v>0</v>
      </c>
      <c r="O77" s="292">
        <v>0</v>
      </c>
      <c r="P77" s="292">
        <v>0</v>
      </c>
      <c r="Q77" s="287">
        <v>0</v>
      </c>
      <c r="R77" s="287">
        <v>0</v>
      </c>
    </row>
    <row r="78" spans="1:18" ht="12.75" customHeight="1" x14ac:dyDescent="0.25">
      <c r="A78" s="288" t="s">
        <v>3464</v>
      </c>
      <c r="B78" s="289" t="s">
        <v>3465</v>
      </c>
      <c r="C78" s="289" t="s">
        <v>1718</v>
      </c>
      <c r="D78" s="290">
        <v>40878</v>
      </c>
      <c r="E78" s="289" t="s">
        <v>3330</v>
      </c>
      <c r="F78" s="289" t="s">
        <v>3331</v>
      </c>
      <c r="G78" s="289" t="s">
        <v>3466</v>
      </c>
      <c r="H78" s="289" t="s">
        <v>3333</v>
      </c>
      <c r="I78" s="289" t="s">
        <v>3334</v>
      </c>
      <c r="J78" s="289"/>
      <c r="K78" s="291">
        <v>4</v>
      </c>
      <c r="L78" s="292">
        <v>0</v>
      </c>
      <c r="M78" s="292">
        <v>0</v>
      </c>
      <c r="N78" s="292">
        <v>0</v>
      </c>
      <c r="O78" s="292">
        <v>0</v>
      </c>
      <c r="P78" s="292">
        <v>0</v>
      </c>
      <c r="Q78" s="287">
        <v>0</v>
      </c>
      <c r="R78" s="287">
        <v>0</v>
      </c>
    </row>
    <row r="79" spans="1:18" ht="12.75" customHeight="1" x14ac:dyDescent="0.25">
      <c r="A79" s="288" t="s">
        <v>3467</v>
      </c>
      <c r="B79" s="289" t="s">
        <v>3465</v>
      </c>
      <c r="C79" s="289" t="s">
        <v>3356</v>
      </c>
      <c r="D79" s="290">
        <v>40878</v>
      </c>
      <c r="E79" s="289" t="s">
        <v>3330</v>
      </c>
      <c r="F79" s="289" t="s">
        <v>3331</v>
      </c>
      <c r="G79" s="289" t="s">
        <v>3466</v>
      </c>
      <c r="H79" s="289" t="s">
        <v>3333</v>
      </c>
      <c r="I79" s="289" t="s">
        <v>3334</v>
      </c>
      <c r="J79" s="289"/>
      <c r="K79" s="291">
        <v>4</v>
      </c>
      <c r="L79" s="292">
        <v>6300000</v>
      </c>
      <c r="M79" s="292">
        <v>0</v>
      </c>
      <c r="N79" s="292">
        <v>6300000</v>
      </c>
      <c r="O79" s="292">
        <v>0</v>
      </c>
      <c r="P79" s="292">
        <v>0</v>
      </c>
      <c r="Q79" s="287">
        <v>0</v>
      </c>
    </row>
    <row r="80" spans="1:18" ht="12.75" customHeight="1" x14ac:dyDescent="0.25">
      <c r="A80" s="288" t="s">
        <v>3468</v>
      </c>
      <c r="B80" s="289" t="s">
        <v>3465</v>
      </c>
      <c r="C80" s="289" t="s">
        <v>1718</v>
      </c>
      <c r="D80" s="290">
        <v>40878</v>
      </c>
      <c r="E80" s="289" t="s">
        <v>3330</v>
      </c>
      <c r="F80" s="289" t="s">
        <v>3331</v>
      </c>
      <c r="G80" s="289" t="s">
        <v>3466</v>
      </c>
      <c r="H80" s="289" t="s">
        <v>3333</v>
      </c>
      <c r="I80" s="289" t="s">
        <v>3334</v>
      </c>
      <c r="J80" s="289"/>
      <c r="K80" s="291">
        <v>4</v>
      </c>
      <c r="L80" s="292">
        <v>0</v>
      </c>
      <c r="M80" s="292">
        <v>0</v>
      </c>
      <c r="N80" s="292">
        <v>0</v>
      </c>
      <c r="O80" s="292">
        <v>0</v>
      </c>
      <c r="P80" s="292">
        <v>0</v>
      </c>
      <c r="Q80" s="287">
        <v>0</v>
      </c>
      <c r="R80" s="287">
        <v>0</v>
      </c>
    </row>
    <row r="81" spans="1:18" ht="12.75" customHeight="1" x14ac:dyDescent="0.25">
      <c r="A81" s="288" t="s">
        <v>3469</v>
      </c>
      <c r="B81" s="289" t="s">
        <v>3465</v>
      </c>
      <c r="C81" s="289" t="s">
        <v>1718</v>
      </c>
      <c r="D81" s="290">
        <v>40878</v>
      </c>
      <c r="E81" s="289" t="s">
        <v>3330</v>
      </c>
      <c r="F81" s="289" t="s">
        <v>3331</v>
      </c>
      <c r="G81" s="289" t="s">
        <v>3470</v>
      </c>
      <c r="H81" s="289" t="s">
        <v>3333</v>
      </c>
      <c r="I81" s="289" t="s">
        <v>3334</v>
      </c>
      <c r="J81" s="289"/>
      <c r="K81" s="291">
        <v>4</v>
      </c>
      <c r="L81" s="292">
        <v>0</v>
      </c>
      <c r="M81" s="292">
        <v>0</v>
      </c>
      <c r="N81" s="292">
        <v>0</v>
      </c>
      <c r="O81" s="292">
        <v>0</v>
      </c>
      <c r="P81" s="292">
        <v>0</v>
      </c>
      <c r="Q81" s="287">
        <v>0</v>
      </c>
      <c r="R81" s="287">
        <v>0</v>
      </c>
    </row>
    <row r="82" spans="1:18" ht="12.75" customHeight="1" x14ac:dyDescent="0.25">
      <c r="A82" s="288" t="s">
        <v>3471</v>
      </c>
      <c r="B82" s="289" t="s">
        <v>3465</v>
      </c>
      <c r="C82" s="289" t="s">
        <v>3356</v>
      </c>
      <c r="D82" s="290">
        <v>40878</v>
      </c>
      <c r="E82" s="289" t="s">
        <v>3330</v>
      </c>
      <c r="F82" s="289" t="s">
        <v>3331</v>
      </c>
      <c r="G82" s="289" t="s">
        <v>3420</v>
      </c>
      <c r="H82" s="289" t="s">
        <v>3333</v>
      </c>
      <c r="I82" s="289" t="s">
        <v>3334</v>
      </c>
      <c r="J82" s="289"/>
      <c r="K82" s="291">
        <v>4</v>
      </c>
      <c r="L82" s="292">
        <v>6300000</v>
      </c>
      <c r="M82" s="292">
        <v>0</v>
      </c>
      <c r="N82" s="292">
        <v>6300000</v>
      </c>
      <c r="O82" s="292">
        <v>0</v>
      </c>
      <c r="P82" s="292">
        <v>0</v>
      </c>
      <c r="Q82" s="287">
        <v>0</v>
      </c>
    </row>
    <row r="83" spans="1:18" ht="12.75" customHeight="1" x14ac:dyDescent="0.25">
      <c r="A83" s="288" t="s">
        <v>3472</v>
      </c>
      <c r="B83" s="289" t="s">
        <v>3465</v>
      </c>
      <c r="C83" s="289" t="s">
        <v>1718</v>
      </c>
      <c r="D83" s="290">
        <v>40878</v>
      </c>
      <c r="E83" s="289" t="s">
        <v>3330</v>
      </c>
      <c r="F83" s="289" t="s">
        <v>3331</v>
      </c>
      <c r="G83" s="289" t="s">
        <v>3473</v>
      </c>
      <c r="H83" s="289" t="s">
        <v>3333</v>
      </c>
      <c r="I83" s="289" t="s">
        <v>3334</v>
      </c>
      <c r="J83" s="289"/>
      <c r="K83" s="291">
        <v>4</v>
      </c>
      <c r="L83" s="292">
        <v>0</v>
      </c>
      <c r="M83" s="292">
        <v>0</v>
      </c>
      <c r="N83" s="292">
        <v>0</v>
      </c>
      <c r="O83" s="292">
        <v>0</v>
      </c>
      <c r="P83" s="292">
        <v>0</v>
      </c>
      <c r="Q83" s="287">
        <v>0</v>
      </c>
      <c r="R83" s="287">
        <v>0</v>
      </c>
    </row>
    <row r="84" spans="1:18" ht="12.75" customHeight="1" x14ac:dyDescent="0.25">
      <c r="A84" s="288" t="s">
        <v>3474</v>
      </c>
      <c r="B84" s="289" t="s">
        <v>3475</v>
      </c>
      <c r="C84" s="289" t="s">
        <v>1718</v>
      </c>
      <c r="D84" s="290">
        <v>40940</v>
      </c>
      <c r="E84" s="289" t="s">
        <v>3330</v>
      </c>
      <c r="F84" s="289" t="s">
        <v>2679</v>
      </c>
      <c r="G84" s="289" t="s">
        <v>3476</v>
      </c>
      <c r="H84" s="289" t="s">
        <v>3333</v>
      </c>
      <c r="I84" s="289" t="s">
        <v>3334</v>
      </c>
      <c r="J84" s="289"/>
      <c r="K84" s="291">
        <v>4</v>
      </c>
      <c r="L84" s="292">
        <v>0</v>
      </c>
      <c r="M84" s="292">
        <v>0</v>
      </c>
      <c r="N84" s="292">
        <v>0</v>
      </c>
      <c r="O84" s="292">
        <v>0</v>
      </c>
      <c r="P84" s="292">
        <v>0</v>
      </c>
      <c r="Q84" s="287">
        <v>0</v>
      </c>
      <c r="R84" s="287">
        <v>0</v>
      </c>
    </row>
    <row r="85" spans="1:18" ht="12.75" customHeight="1" x14ac:dyDescent="0.25">
      <c r="A85" s="288" t="s">
        <v>3477</v>
      </c>
      <c r="B85" s="289" t="s">
        <v>3478</v>
      </c>
      <c r="C85" s="289" t="s">
        <v>1718</v>
      </c>
      <c r="D85" s="290">
        <v>40940</v>
      </c>
      <c r="E85" s="289" t="s">
        <v>3330</v>
      </c>
      <c r="F85" s="289" t="s">
        <v>3331</v>
      </c>
      <c r="G85" s="289" t="s">
        <v>3442</v>
      </c>
      <c r="H85" s="289" t="s">
        <v>3333</v>
      </c>
      <c r="I85" s="289" t="s">
        <v>3334</v>
      </c>
      <c r="J85" s="289"/>
      <c r="K85" s="291">
        <v>4</v>
      </c>
      <c r="L85" s="292">
        <v>0</v>
      </c>
      <c r="M85" s="292">
        <v>0</v>
      </c>
      <c r="N85" s="292">
        <v>0</v>
      </c>
      <c r="O85" s="292">
        <v>0</v>
      </c>
      <c r="P85" s="292">
        <v>0</v>
      </c>
      <c r="Q85" s="287">
        <v>0</v>
      </c>
      <c r="R85" s="287">
        <v>0</v>
      </c>
    </row>
    <row r="86" spans="1:18" ht="12.75" customHeight="1" x14ac:dyDescent="0.25">
      <c r="A86" s="288" t="s">
        <v>3479</v>
      </c>
      <c r="B86" s="289" t="s">
        <v>3480</v>
      </c>
      <c r="C86" s="289" t="s">
        <v>1718</v>
      </c>
      <c r="D86" s="290">
        <v>40940</v>
      </c>
      <c r="E86" s="289" t="s">
        <v>3330</v>
      </c>
      <c r="F86" s="289" t="s">
        <v>3331</v>
      </c>
      <c r="G86" s="289" t="s">
        <v>3442</v>
      </c>
      <c r="H86" s="289" t="s">
        <v>3333</v>
      </c>
      <c r="I86" s="289" t="s">
        <v>3334</v>
      </c>
      <c r="J86" s="289"/>
      <c r="K86" s="291">
        <v>4</v>
      </c>
      <c r="L86" s="292">
        <v>0</v>
      </c>
      <c r="M86" s="292">
        <v>0</v>
      </c>
      <c r="N86" s="292">
        <v>0</v>
      </c>
      <c r="O86" s="292">
        <v>0</v>
      </c>
      <c r="P86" s="292">
        <v>0</v>
      </c>
      <c r="Q86" s="287">
        <v>0</v>
      </c>
      <c r="R86" s="287">
        <v>0</v>
      </c>
    </row>
    <row r="87" spans="1:18" ht="12.75" customHeight="1" x14ac:dyDescent="0.25">
      <c r="A87" s="288" t="s">
        <v>3481</v>
      </c>
      <c r="B87" s="289" t="s">
        <v>3482</v>
      </c>
      <c r="C87" s="289" t="s">
        <v>1718</v>
      </c>
      <c r="D87" s="290">
        <v>40940</v>
      </c>
      <c r="E87" s="289" t="s">
        <v>3330</v>
      </c>
      <c r="F87" s="289" t="s">
        <v>3331</v>
      </c>
      <c r="G87" s="289" t="s">
        <v>3442</v>
      </c>
      <c r="H87" s="289" t="s">
        <v>3333</v>
      </c>
      <c r="I87" s="289" t="s">
        <v>3334</v>
      </c>
      <c r="J87" s="289"/>
      <c r="K87" s="291">
        <v>4</v>
      </c>
      <c r="L87" s="292">
        <v>0</v>
      </c>
      <c r="M87" s="292">
        <v>0</v>
      </c>
      <c r="N87" s="292">
        <v>0</v>
      </c>
      <c r="O87" s="292">
        <v>0</v>
      </c>
      <c r="P87" s="292">
        <v>0</v>
      </c>
      <c r="Q87" s="287">
        <v>0</v>
      </c>
      <c r="R87" s="287">
        <v>0</v>
      </c>
    </row>
    <row r="88" spans="1:18" ht="12.75" customHeight="1" x14ac:dyDescent="0.25">
      <c r="A88" s="288" t="s">
        <v>3483</v>
      </c>
      <c r="B88" s="289" t="s">
        <v>3484</v>
      </c>
      <c r="C88" s="289" t="s">
        <v>1718</v>
      </c>
      <c r="D88" s="290">
        <v>40940</v>
      </c>
      <c r="E88" s="289" t="s">
        <v>3330</v>
      </c>
      <c r="F88" s="289" t="s">
        <v>3331</v>
      </c>
      <c r="G88" s="289" t="s">
        <v>3442</v>
      </c>
      <c r="H88" s="289" t="s">
        <v>3333</v>
      </c>
      <c r="I88" s="289" t="s">
        <v>3334</v>
      </c>
      <c r="J88" s="289"/>
      <c r="K88" s="291">
        <v>4</v>
      </c>
      <c r="L88" s="292">
        <v>0</v>
      </c>
      <c r="M88" s="292">
        <v>0</v>
      </c>
      <c r="N88" s="292">
        <v>0</v>
      </c>
      <c r="O88" s="292">
        <v>0</v>
      </c>
      <c r="P88" s="292">
        <v>0</v>
      </c>
      <c r="Q88" s="287">
        <v>0</v>
      </c>
      <c r="R88" s="287">
        <v>0</v>
      </c>
    </row>
    <row r="89" spans="1:18" ht="12.75" customHeight="1" x14ac:dyDescent="0.25">
      <c r="A89" s="288" t="s">
        <v>3485</v>
      </c>
      <c r="B89" s="289" t="s">
        <v>3486</v>
      </c>
      <c r="C89" s="289" t="s">
        <v>3356</v>
      </c>
      <c r="D89" s="290">
        <v>40940</v>
      </c>
      <c r="E89" s="289" t="s">
        <v>3330</v>
      </c>
      <c r="F89" s="289" t="s">
        <v>3331</v>
      </c>
      <c r="G89" s="289" t="s">
        <v>3476</v>
      </c>
      <c r="H89" s="289" t="s">
        <v>3333</v>
      </c>
      <c r="I89" s="289" t="s">
        <v>3334</v>
      </c>
      <c r="J89" s="289"/>
      <c r="K89" s="291">
        <v>4</v>
      </c>
      <c r="L89" s="292">
        <v>74000000</v>
      </c>
      <c r="M89" s="292">
        <v>0</v>
      </c>
      <c r="N89" s="292">
        <v>74000000</v>
      </c>
      <c r="O89" s="292">
        <v>0</v>
      </c>
      <c r="P89" s="292">
        <v>0</v>
      </c>
      <c r="Q89" s="287">
        <v>0</v>
      </c>
    </row>
    <row r="90" spans="1:18" ht="12.75" customHeight="1" x14ac:dyDescent="0.25">
      <c r="A90" s="288" t="s">
        <v>3487</v>
      </c>
      <c r="B90" s="289" t="s">
        <v>3488</v>
      </c>
      <c r="C90" s="289" t="s">
        <v>3356</v>
      </c>
      <c r="D90" s="290">
        <v>40940</v>
      </c>
      <c r="E90" s="289" t="s">
        <v>3330</v>
      </c>
      <c r="F90" s="289" t="s">
        <v>2679</v>
      </c>
      <c r="G90" s="289" t="s">
        <v>3489</v>
      </c>
      <c r="H90" s="289" t="s">
        <v>3333</v>
      </c>
      <c r="I90" s="289" t="s">
        <v>3334</v>
      </c>
      <c r="J90" s="289"/>
      <c r="K90" s="291">
        <v>4</v>
      </c>
      <c r="L90" s="292">
        <v>16155000</v>
      </c>
      <c r="M90" s="292">
        <v>0</v>
      </c>
      <c r="N90" s="292">
        <v>16155000</v>
      </c>
      <c r="O90" s="292">
        <v>0</v>
      </c>
      <c r="P90" s="292">
        <v>0</v>
      </c>
      <c r="Q90" s="287">
        <v>0</v>
      </c>
    </row>
    <row r="91" spans="1:18" ht="12.75" customHeight="1" x14ac:dyDescent="0.25">
      <c r="A91" s="288" t="s">
        <v>3490</v>
      </c>
      <c r="B91" s="289" t="s">
        <v>3491</v>
      </c>
      <c r="C91" s="289" t="s">
        <v>3356</v>
      </c>
      <c r="D91" s="290">
        <v>40940</v>
      </c>
      <c r="E91" s="289" t="s">
        <v>3330</v>
      </c>
      <c r="F91" s="289" t="s">
        <v>2367</v>
      </c>
      <c r="G91" s="289" t="s">
        <v>3489</v>
      </c>
      <c r="H91" s="289" t="s">
        <v>3333</v>
      </c>
      <c r="I91" s="289" t="s">
        <v>3334</v>
      </c>
      <c r="J91" s="289"/>
      <c r="K91" s="291">
        <v>4</v>
      </c>
      <c r="L91" s="292">
        <v>9300000</v>
      </c>
      <c r="M91" s="292">
        <v>0</v>
      </c>
      <c r="N91" s="292">
        <v>9300000</v>
      </c>
      <c r="O91" s="292">
        <v>0</v>
      </c>
      <c r="P91" s="292">
        <v>0</v>
      </c>
      <c r="Q91" s="287">
        <v>0</v>
      </c>
    </row>
    <row r="92" spans="1:18" ht="12.75" customHeight="1" x14ac:dyDescent="0.25">
      <c r="A92" s="288" t="s">
        <v>3492</v>
      </c>
      <c r="B92" s="289" t="s">
        <v>3493</v>
      </c>
      <c r="C92" s="289" t="s">
        <v>3356</v>
      </c>
      <c r="D92" s="290">
        <v>40969</v>
      </c>
      <c r="E92" s="289" t="s">
        <v>3330</v>
      </c>
      <c r="F92" s="289" t="s">
        <v>3331</v>
      </c>
      <c r="G92" s="289" t="s">
        <v>3473</v>
      </c>
      <c r="H92" s="289" t="s">
        <v>3333</v>
      </c>
      <c r="I92" s="289" t="s">
        <v>3334</v>
      </c>
      <c r="J92" s="289"/>
      <c r="K92" s="291">
        <v>4</v>
      </c>
      <c r="L92" s="292">
        <v>15616620</v>
      </c>
      <c r="M92" s="292">
        <v>0</v>
      </c>
      <c r="N92" s="292">
        <v>15616620</v>
      </c>
      <c r="O92" s="292">
        <v>0</v>
      </c>
      <c r="P92" s="292">
        <v>0</v>
      </c>
      <c r="Q92" s="287">
        <v>0</v>
      </c>
    </row>
    <row r="93" spans="1:18" ht="12.75" customHeight="1" x14ac:dyDescent="0.25">
      <c r="A93" s="288" t="s">
        <v>3494</v>
      </c>
      <c r="B93" s="289" t="s">
        <v>3493</v>
      </c>
      <c r="C93" s="289" t="s">
        <v>3356</v>
      </c>
      <c r="D93" s="290">
        <v>40969</v>
      </c>
      <c r="E93" s="289" t="s">
        <v>3330</v>
      </c>
      <c r="F93" s="289" t="s">
        <v>3331</v>
      </c>
      <c r="G93" s="289" t="s">
        <v>3473</v>
      </c>
      <c r="H93" s="289" t="s">
        <v>3333</v>
      </c>
      <c r="I93" s="289" t="s">
        <v>3334</v>
      </c>
      <c r="J93" s="289"/>
      <c r="K93" s="291">
        <v>4</v>
      </c>
      <c r="L93" s="292">
        <v>15616620</v>
      </c>
      <c r="M93" s="292">
        <v>0</v>
      </c>
      <c r="N93" s="292">
        <v>15616620</v>
      </c>
      <c r="O93" s="292">
        <v>0</v>
      </c>
      <c r="P93" s="292">
        <v>0</v>
      </c>
      <c r="Q93" s="287">
        <v>0</v>
      </c>
    </row>
    <row r="94" spans="1:18" ht="12.75" customHeight="1" x14ac:dyDescent="0.25">
      <c r="A94" s="288" t="s">
        <v>3495</v>
      </c>
      <c r="B94" s="289" t="s">
        <v>3493</v>
      </c>
      <c r="C94" s="289" t="s">
        <v>3356</v>
      </c>
      <c r="D94" s="290">
        <v>40969</v>
      </c>
      <c r="E94" s="289" t="s">
        <v>3330</v>
      </c>
      <c r="F94" s="289" t="s">
        <v>3331</v>
      </c>
      <c r="G94" s="289" t="s">
        <v>3473</v>
      </c>
      <c r="H94" s="289" t="s">
        <v>3333</v>
      </c>
      <c r="I94" s="289" t="s">
        <v>3334</v>
      </c>
      <c r="J94" s="289"/>
      <c r="K94" s="291">
        <v>4</v>
      </c>
      <c r="L94" s="292">
        <v>15616620</v>
      </c>
      <c r="M94" s="292">
        <v>0</v>
      </c>
      <c r="N94" s="292">
        <v>15616620</v>
      </c>
      <c r="O94" s="292">
        <v>0</v>
      </c>
      <c r="P94" s="292">
        <v>0</v>
      </c>
      <c r="Q94" s="287">
        <v>0</v>
      </c>
    </row>
    <row r="95" spans="1:18" ht="12.75" customHeight="1" x14ac:dyDescent="0.25">
      <c r="A95" s="288" t="s">
        <v>3496</v>
      </c>
      <c r="B95" s="289" t="s">
        <v>3493</v>
      </c>
      <c r="C95" s="289" t="s">
        <v>3356</v>
      </c>
      <c r="D95" s="290">
        <v>40969</v>
      </c>
      <c r="E95" s="289" t="s">
        <v>3330</v>
      </c>
      <c r="F95" s="289" t="s">
        <v>3331</v>
      </c>
      <c r="G95" s="289" t="s">
        <v>3473</v>
      </c>
      <c r="H95" s="289" t="s">
        <v>3333</v>
      </c>
      <c r="I95" s="289" t="s">
        <v>3334</v>
      </c>
      <c r="J95" s="289"/>
      <c r="K95" s="291">
        <v>4</v>
      </c>
      <c r="L95" s="292">
        <v>15616620</v>
      </c>
      <c r="M95" s="292">
        <v>0</v>
      </c>
      <c r="N95" s="292">
        <v>15616620</v>
      </c>
      <c r="O95" s="292">
        <v>0</v>
      </c>
      <c r="P95" s="292">
        <v>0</v>
      </c>
      <c r="Q95" s="287">
        <v>0</v>
      </c>
    </row>
    <row r="96" spans="1:18" ht="12.75" customHeight="1" x14ac:dyDescent="0.25">
      <c r="A96" s="288" t="s">
        <v>3497</v>
      </c>
      <c r="B96" s="289" t="s">
        <v>3493</v>
      </c>
      <c r="C96" s="289" t="s">
        <v>3356</v>
      </c>
      <c r="D96" s="290">
        <v>40969</v>
      </c>
      <c r="E96" s="289" t="s">
        <v>3330</v>
      </c>
      <c r="F96" s="289" t="s">
        <v>3331</v>
      </c>
      <c r="G96" s="289" t="s">
        <v>3473</v>
      </c>
      <c r="H96" s="289" t="s">
        <v>3333</v>
      </c>
      <c r="I96" s="289" t="s">
        <v>3334</v>
      </c>
      <c r="J96" s="289"/>
      <c r="K96" s="291">
        <v>4</v>
      </c>
      <c r="L96" s="292">
        <v>15616620</v>
      </c>
      <c r="M96" s="292">
        <v>0</v>
      </c>
      <c r="N96" s="292">
        <v>15616620</v>
      </c>
      <c r="O96" s="292">
        <v>0</v>
      </c>
      <c r="P96" s="292">
        <v>0</v>
      </c>
      <c r="Q96" s="287">
        <v>0</v>
      </c>
    </row>
    <row r="97" spans="1:18" ht="12.75" customHeight="1" x14ac:dyDescent="0.25">
      <c r="A97" s="288" t="s">
        <v>3498</v>
      </c>
      <c r="B97" s="289" t="s">
        <v>3493</v>
      </c>
      <c r="C97" s="289" t="s">
        <v>3356</v>
      </c>
      <c r="D97" s="290">
        <v>40969</v>
      </c>
      <c r="E97" s="289" t="s">
        <v>3330</v>
      </c>
      <c r="F97" s="289" t="s">
        <v>3331</v>
      </c>
      <c r="G97" s="289" t="s">
        <v>3473</v>
      </c>
      <c r="H97" s="289" t="s">
        <v>3333</v>
      </c>
      <c r="I97" s="289" t="s">
        <v>3334</v>
      </c>
      <c r="J97" s="289"/>
      <c r="K97" s="291">
        <v>4</v>
      </c>
      <c r="L97" s="292">
        <v>15616620</v>
      </c>
      <c r="M97" s="292">
        <v>0</v>
      </c>
      <c r="N97" s="292">
        <v>15616620</v>
      </c>
      <c r="O97" s="292">
        <v>0</v>
      </c>
      <c r="P97" s="292">
        <v>0</v>
      </c>
      <c r="Q97" s="287">
        <v>0</v>
      </c>
    </row>
    <row r="98" spans="1:18" ht="12.75" customHeight="1" x14ac:dyDescent="0.25">
      <c r="A98" s="288" t="s">
        <v>3499</v>
      </c>
      <c r="B98" s="289" t="s">
        <v>3493</v>
      </c>
      <c r="C98" s="289" t="s">
        <v>3356</v>
      </c>
      <c r="D98" s="290">
        <v>40969</v>
      </c>
      <c r="E98" s="289" t="s">
        <v>3330</v>
      </c>
      <c r="F98" s="289" t="s">
        <v>3331</v>
      </c>
      <c r="G98" s="289" t="s">
        <v>3473</v>
      </c>
      <c r="H98" s="289" t="s">
        <v>3333</v>
      </c>
      <c r="I98" s="289" t="s">
        <v>3334</v>
      </c>
      <c r="J98" s="289"/>
      <c r="K98" s="291">
        <v>4</v>
      </c>
      <c r="L98" s="292">
        <v>15616620</v>
      </c>
      <c r="M98" s="292">
        <v>0</v>
      </c>
      <c r="N98" s="292">
        <v>15616620</v>
      </c>
      <c r="O98" s="292">
        <v>0</v>
      </c>
      <c r="P98" s="292">
        <v>0</v>
      </c>
      <c r="Q98" s="287">
        <v>0</v>
      </c>
    </row>
    <row r="99" spans="1:18" ht="12.75" customHeight="1" x14ac:dyDescent="0.25">
      <c r="A99" s="288" t="s">
        <v>3500</v>
      </c>
      <c r="B99" s="289" t="s">
        <v>3493</v>
      </c>
      <c r="C99" s="289" t="s">
        <v>3356</v>
      </c>
      <c r="D99" s="290">
        <v>40969</v>
      </c>
      <c r="E99" s="289" t="s">
        <v>3330</v>
      </c>
      <c r="F99" s="289" t="s">
        <v>3331</v>
      </c>
      <c r="G99" s="289" t="s">
        <v>3473</v>
      </c>
      <c r="H99" s="289" t="s">
        <v>3333</v>
      </c>
      <c r="I99" s="289" t="s">
        <v>3334</v>
      </c>
      <c r="J99" s="289"/>
      <c r="K99" s="291">
        <v>4</v>
      </c>
      <c r="L99" s="292">
        <v>15616620</v>
      </c>
      <c r="M99" s="292">
        <v>0</v>
      </c>
      <c r="N99" s="292">
        <v>15616620</v>
      </c>
      <c r="O99" s="292">
        <v>0</v>
      </c>
      <c r="P99" s="292">
        <v>0</v>
      </c>
      <c r="Q99" s="287">
        <v>0</v>
      </c>
    </row>
    <row r="100" spans="1:18" ht="12.75" customHeight="1" x14ac:dyDescent="0.25">
      <c r="A100" s="288" t="s">
        <v>3501</v>
      </c>
      <c r="B100" s="289" t="s">
        <v>3493</v>
      </c>
      <c r="C100" s="289" t="s">
        <v>3356</v>
      </c>
      <c r="D100" s="290">
        <v>40969</v>
      </c>
      <c r="E100" s="289" t="s">
        <v>3330</v>
      </c>
      <c r="F100" s="289" t="s">
        <v>3502</v>
      </c>
      <c r="G100" s="289" t="s">
        <v>3473</v>
      </c>
      <c r="H100" s="289" t="s">
        <v>3333</v>
      </c>
      <c r="I100" s="289" t="s">
        <v>3334</v>
      </c>
      <c r="J100" s="289"/>
      <c r="K100" s="291">
        <v>4</v>
      </c>
      <c r="L100" s="292">
        <v>15616620</v>
      </c>
      <c r="M100" s="292">
        <v>0</v>
      </c>
      <c r="N100" s="292">
        <v>15616620</v>
      </c>
      <c r="O100" s="292">
        <v>0</v>
      </c>
      <c r="P100" s="292">
        <v>0</v>
      </c>
      <c r="Q100" s="287">
        <v>0</v>
      </c>
    </row>
    <row r="101" spans="1:18" ht="12.75" customHeight="1" x14ac:dyDescent="0.25">
      <c r="A101" s="288" t="s">
        <v>3503</v>
      </c>
      <c r="B101" s="289" t="s">
        <v>3493</v>
      </c>
      <c r="C101" s="289" t="s">
        <v>3356</v>
      </c>
      <c r="D101" s="290">
        <v>40969</v>
      </c>
      <c r="E101" s="289" t="s">
        <v>3330</v>
      </c>
      <c r="F101" s="289" t="s">
        <v>3502</v>
      </c>
      <c r="G101" s="289" t="s">
        <v>3473</v>
      </c>
      <c r="H101" s="289" t="s">
        <v>3333</v>
      </c>
      <c r="I101" s="289" t="s">
        <v>3334</v>
      </c>
      <c r="J101" s="289"/>
      <c r="K101" s="291">
        <v>4</v>
      </c>
      <c r="L101" s="292">
        <v>15616620</v>
      </c>
      <c r="M101" s="292">
        <v>0</v>
      </c>
      <c r="N101" s="292">
        <v>15616620</v>
      </c>
      <c r="O101" s="292">
        <v>0</v>
      </c>
      <c r="P101" s="292">
        <v>0</v>
      </c>
      <c r="Q101" s="287">
        <v>0</v>
      </c>
    </row>
    <row r="102" spans="1:18" ht="12.75" customHeight="1" x14ac:dyDescent="0.25">
      <c r="A102" s="288" t="s">
        <v>3504</v>
      </c>
      <c r="B102" s="289" t="s">
        <v>3493</v>
      </c>
      <c r="C102" s="289" t="s">
        <v>3356</v>
      </c>
      <c r="D102" s="290">
        <v>40969</v>
      </c>
      <c r="E102" s="289" t="s">
        <v>3330</v>
      </c>
      <c r="F102" s="289" t="s">
        <v>3331</v>
      </c>
      <c r="G102" s="289" t="s">
        <v>3473</v>
      </c>
      <c r="H102" s="289" t="s">
        <v>3333</v>
      </c>
      <c r="I102" s="289" t="s">
        <v>3334</v>
      </c>
      <c r="J102" s="289"/>
      <c r="K102" s="291">
        <v>4</v>
      </c>
      <c r="L102" s="292">
        <v>15616620</v>
      </c>
      <c r="M102" s="292">
        <v>0</v>
      </c>
      <c r="N102" s="292">
        <v>15616620</v>
      </c>
      <c r="O102" s="292">
        <v>0</v>
      </c>
      <c r="P102" s="292">
        <v>0</v>
      </c>
      <c r="Q102" s="287">
        <v>0</v>
      </c>
    </row>
    <row r="103" spans="1:18" ht="12.75" customHeight="1" x14ac:dyDescent="0.25">
      <c r="A103" s="288" t="s">
        <v>3505</v>
      </c>
      <c r="B103" s="289" t="s">
        <v>3506</v>
      </c>
      <c r="C103" s="289" t="s">
        <v>1718</v>
      </c>
      <c r="D103" s="290">
        <v>40969</v>
      </c>
      <c r="E103" s="289" t="s">
        <v>3330</v>
      </c>
      <c r="F103" s="289" t="s">
        <v>3502</v>
      </c>
      <c r="G103" s="289" t="s">
        <v>3473</v>
      </c>
      <c r="H103" s="289" t="s">
        <v>3333</v>
      </c>
      <c r="I103" s="289" t="s">
        <v>3334</v>
      </c>
      <c r="J103" s="289"/>
      <c r="K103" s="291">
        <v>4</v>
      </c>
      <c r="L103" s="292">
        <v>0</v>
      </c>
      <c r="M103" s="292">
        <v>0</v>
      </c>
      <c r="N103" s="292">
        <v>0</v>
      </c>
      <c r="O103" s="292">
        <v>0</v>
      </c>
      <c r="P103" s="292">
        <v>0</v>
      </c>
      <c r="Q103" s="287">
        <v>0</v>
      </c>
      <c r="R103" s="287">
        <v>0</v>
      </c>
    </row>
    <row r="104" spans="1:18" ht="12.75" customHeight="1" x14ac:dyDescent="0.25">
      <c r="A104" s="288" t="s">
        <v>3507</v>
      </c>
      <c r="B104" s="289" t="s">
        <v>3506</v>
      </c>
      <c r="C104" s="289" t="s">
        <v>1718</v>
      </c>
      <c r="D104" s="290">
        <v>40969</v>
      </c>
      <c r="E104" s="289" t="s">
        <v>3330</v>
      </c>
      <c r="F104" s="289" t="s">
        <v>3331</v>
      </c>
      <c r="G104" s="289" t="s">
        <v>3473</v>
      </c>
      <c r="H104" s="289" t="s">
        <v>3333</v>
      </c>
      <c r="I104" s="289" t="s">
        <v>3334</v>
      </c>
      <c r="J104" s="289"/>
      <c r="K104" s="291">
        <v>4</v>
      </c>
      <c r="L104" s="292">
        <v>0</v>
      </c>
      <c r="M104" s="292">
        <v>0</v>
      </c>
      <c r="N104" s="292">
        <v>0</v>
      </c>
      <c r="O104" s="292">
        <v>0</v>
      </c>
      <c r="P104" s="292">
        <v>0</v>
      </c>
      <c r="Q104" s="287">
        <v>0</v>
      </c>
      <c r="R104" s="287">
        <v>0</v>
      </c>
    </row>
    <row r="105" spans="1:18" ht="12.75" customHeight="1" x14ac:dyDescent="0.25">
      <c r="A105" s="288" t="s">
        <v>3508</v>
      </c>
      <c r="B105" s="289" t="s">
        <v>3506</v>
      </c>
      <c r="C105" s="289" t="s">
        <v>1718</v>
      </c>
      <c r="D105" s="290">
        <v>40969</v>
      </c>
      <c r="E105" s="289" t="s">
        <v>3330</v>
      </c>
      <c r="F105" s="289" t="s">
        <v>3331</v>
      </c>
      <c r="G105" s="289" t="s">
        <v>3473</v>
      </c>
      <c r="H105" s="289" t="s">
        <v>3333</v>
      </c>
      <c r="I105" s="289" t="s">
        <v>3334</v>
      </c>
      <c r="J105" s="289"/>
      <c r="K105" s="291">
        <v>4</v>
      </c>
      <c r="L105" s="292">
        <v>0</v>
      </c>
      <c r="M105" s="292">
        <v>0</v>
      </c>
      <c r="N105" s="292">
        <v>0</v>
      </c>
      <c r="O105" s="292">
        <v>0</v>
      </c>
      <c r="P105" s="292">
        <v>0</v>
      </c>
      <c r="Q105" s="287">
        <v>0</v>
      </c>
      <c r="R105" s="287">
        <v>0</v>
      </c>
    </row>
    <row r="106" spans="1:18" ht="12.75" customHeight="1" x14ac:dyDescent="0.25">
      <c r="A106" s="288" t="s">
        <v>3509</v>
      </c>
      <c r="B106" s="289" t="s">
        <v>3510</v>
      </c>
      <c r="C106" s="289" t="s">
        <v>1718</v>
      </c>
      <c r="D106" s="290">
        <v>40969</v>
      </c>
      <c r="E106" s="289" t="s">
        <v>3330</v>
      </c>
      <c r="F106" s="289" t="s">
        <v>2679</v>
      </c>
      <c r="G106" s="289" t="s">
        <v>3473</v>
      </c>
      <c r="H106" s="289" t="s">
        <v>3333</v>
      </c>
      <c r="I106" s="289" t="s">
        <v>3334</v>
      </c>
      <c r="J106" s="289"/>
      <c r="K106" s="291">
        <v>4</v>
      </c>
      <c r="L106" s="292">
        <v>0</v>
      </c>
      <c r="M106" s="292">
        <v>0</v>
      </c>
      <c r="N106" s="292">
        <v>0</v>
      </c>
      <c r="O106" s="292">
        <v>0</v>
      </c>
      <c r="P106" s="292">
        <v>0</v>
      </c>
      <c r="Q106" s="287">
        <v>0</v>
      </c>
      <c r="R106" s="287">
        <v>0</v>
      </c>
    </row>
    <row r="107" spans="1:18" ht="12.75" customHeight="1" x14ac:dyDescent="0.25">
      <c r="A107" s="288" t="s">
        <v>3511</v>
      </c>
      <c r="B107" s="289" t="s">
        <v>3512</v>
      </c>
      <c r="C107" s="289" t="s">
        <v>3356</v>
      </c>
      <c r="D107" s="290">
        <v>41000</v>
      </c>
      <c r="E107" s="289" t="s">
        <v>3330</v>
      </c>
      <c r="F107" s="289" t="s">
        <v>3331</v>
      </c>
      <c r="G107" s="289" t="s">
        <v>3332</v>
      </c>
      <c r="H107" s="289" t="s">
        <v>3333</v>
      </c>
      <c r="I107" s="289" t="s">
        <v>3334</v>
      </c>
      <c r="J107" s="289"/>
      <c r="K107" s="291">
        <v>4</v>
      </c>
      <c r="L107" s="292">
        <v>5268836</v>
      </c>
      <c r="M107" s="292">
        <v>0</v>
      </c>
      <c r="N107" s="292">
        <v>5268836</v>
      </c>
      <c r="O107" s="292">
        <v>0</v>
      </c>
      <c r="P107" s="292">
        <v>0</v>
      </c>
      <c r="Q107" s="287">
        <v>0</v>
      </c>
    </row>
    <row r="108" spans="1:18" ht="12.75" customHeight="1" x14ac:dyDescent="0.25">
      <c r="A108" s="288" t="s">
        <v>1902</v>
      </c>
      <c r="B108" s="289" t="s">
        <v>3513</v>
      </c>
      <c r="C108" s="289" t="s">
        <v>3356</v>
      </c>
      <c r="D108" s="290">
        <v>41000</v>
      </c>
      <c r="E108" s="289" t="s">
        <v>3330</v>
      </c>
      <c r="F108" s="289" t="s">
        <v>3331</v>
      </c>
      <c r="G108" s="289" t="s">
        <v>3332</v>
      </c>
      <c r="H108" s="289" t="s">
        <v>3333</v>
      </c>
      <c r="I108" s="289" t="s">
        <v>3334</v>
      </c>
      <c r="J108" s="289"/>
      <c r="K108" s="291">
        <v>4</v>
      </c>
      <c r="L108" s="292">
        <v>21549151</v>
      </c>
      <c r="M108" s="292">
        <v>0</v>
      </c>
      <c r="N108" s="292">
        <v>21549151</v>
      </c>
      <c r="O108" s="292">
        <v>0</v>
      </c>
      <c r="P108" s="292">
        <v>0</v>
      </c>
      <c r="Q108" s="287">
        <v>0</v>
      </c>
    </row>
    <row r="109" spans="1:18" ht="12.75" customHeight="1" x14ac:dyDescent="0.25">
      <c r="A109" s="288" t="s">
        <v>3514</v>
      </c>
      <c r="B109" s="289" t="s">
        <v>3515</v>
      </c>
      <c r="C109" s="289" t="s">
        <v>1718</v>
      </c>
      <c r="D109" s="290">
        <v>41000</v>
      </c>
      <c r="E109" s="289" t="s">
        <v>3330</v>
      </c>
      <c r="F109" s="289" t="s">
        <v>3331</v>
      </c>
      <c r="G109" s="289" t="s">
        <v>3332</v>
      </c>
      <c r="H109" s="289" t="s">
        <v>3333</v>
      </c>
      <c r="I109" s="289" t="s">
        <v>3334</v>
      </c>
      <c r="J109" s="289"/>
      <c r="K109" s="291">
        <v>4</v>
      </c>
      <c r="L109" s="292">
        <v>0</v>
      </c>
      <c r="M109" s="292">
        <v>0</v>
      </c>
      <c r="N109" s="292">
        <v>0</v>
      </c>
      <c r="O109" s="292">
        <v>0</v>
      </c>
      <c r="P109" s="292">
        <v>0</v>
      </c>
      <c r="Q109" s="287">
        <v>0</v>
      </c>
      <c r="R109" s="287">
        <v>0</v>
      </c>
    </row>
    <row r="110" spans="1:18" ht="12.75" customHeight="1" x14ac:dyDescent="0.25">
      <c r="A110" s="288" t="s">
        <v>3516</v>
      </c>
      <c r="B110" s="289" t="s">
        <v>3517</v>
      </c>
      <c r="C110" s="289" t="s">
        <v>3356</v>
      </c>
      <c r="D110" s="290">
        <v>41000</v>
      </c>
      <c r="E110" s="289" t="s">
        <v>3330</v>
      </c>
      <c r="F110" s="289" t="s">
        <v>3331</v>
      </c>
      <c r="G110" s="289" t="s">
        <v>3332</v>
      </c>
      <c r="H110" s="289" t="s">
        <v>3333</v>
      </c>
      <c r="I110" s="289" t="s">
        <v>3334</v>
      </c>
      <c r="J110" s="289"/>
      <c r="K110" s="291">
        <v>4</v>
      </c>
      <c r="L110" s="292">
        <v>33895653</v>
      </c>
      <c r="M110" s="292">
        <v>0</v>
      </c>
      <c r="N110" s="292">
        <v>33895653</v>
      </c>
      <c r="O110" s="292">
        <v>0</v>
      </c>
      <c r="P110" s="292">
        <v>0</v>
      </c>
      <c r="Q110" s="287">
        <v>0</v>
      </c>
    </row>
    <row r="111" spans="1:18" ht="12.75" customHeight="1" x14ac:dyDescent="0.25">
      <c r="A111" s="288" t="s">
        <v>1832</v>
      </c>
      <c r="B111" s="289" t="s">
        <v>3518</v>
      </c>
      <c r="C111" s="289" t="s">
        <v>1718</v>
      </c>
      <c r="D111" s="290">
        <v>41000</v>
      </c>
      <c r="E111" s="289" t="s">
        <v>3330</v>
      </c>
      <c r="F111" s="289" t="s">
        <v>3331</v>
      </c>
      <c r="G111" s="289" t="s">
        <v>3332</v>
      </c>
      <c r="H111" s="289" t="s">
        <v>3333</v>
      </c>
      <c r="I111" s="289" t="s">
        <v>3334</v>
      </c>
      <c r="J111" s="289"/>
      <c r="K111" s="291">
        <v>4</v>
      </c>
      <c r="L111" s="292">
        <v>0</v>
      </c>
      <c r="M111" s="292">
        <v>0</v>
      </c>
      <c r="N111" s="292">
        <v>0</v>
      </c>
      <c r="O111" s="292">
        <v>0</v>
      </c>
      <c r="P111" s="292">
        <v>0</v>
      </c>
      <c r="Q111" s="287">
        <v>0</v>
      </c>
      <c r="R111" s="287">
        <v>0</v>
      </c>
    </row>
    <row r="112" spans="1:18" ht="12.75" customHeight="1" x14ac:dyDescent="0.25">
      <c r="A112" s="288" t="s">
        <v>3519</v>
      </c>
      <c r="B112" s="289" t="s">
        <v>3520</v>
      </c>
      <c r="C112" s="289" t="s">
        <v>3356</v>
      </c>
      <c r="D112" s="290">
        <v>41030</v>
      </c>
      <c r="E112" s="289" t="s">
        <v>3330</v>
      </c>
      <c r="F112" s="289" t="s">
        <v>3331</v>
      </c>
      <c r="G112" s="289" t="s">
        <v>3442</v>
      </c>
      <c r="H112" s="289" t="s">
        <v>3333</v>
      </c>
      <c r="I112" s="289" t="s">
        <v>3334</v>
      </c>
      <c r="J112" s="289"/>
      <c r="K112" s="291">
        <v>4</v>
      </c>
      <c r="L112" s="292">
        <v>41300000</v>
      </c>
      <c r="M112" s="292">
        <v>0</v>
      </c>
      <c r="N112" s="292">
        <v>41300000</v>
      </c>
      <c r="O112" s="292">
        <v>0</v>
      </c>
      <c r="P112" s="292">
        <v>0</v>
      </c>
      <c r="Q112" s="287">
        <v>0</v>
      </c>
    </row>
    <row r="113" spans="1:18" ht="12.75" customHeight="1" x14ac:dyDescent="0.25">
      <c r="A113" s="288" t="s">
        <v>3521</v>
      </c>
      <c r="B113" s="289" t="s">
        <v>3522</v>
      </c>
      <c r="C113" s="289" t="s">
        <v>1718</v>
      </c>
      <c r="D113" s="290">
        <v>41030</v>
      </c>
      <c r="E113" s="289" t="s">
        <v>3330</v>
      </c>
      <c r="F113" s="289" t="s">
        <v>3331</v>
      </c>
      <c r="G113" s="289" t="s">
        <v>3442</v>
      </c>
      <c r="H113" s="289" t="s">
        <v>3333</v>
      </c>
      <c r="I113" s="289" t="s">
        <v>3334</v>
      </c>
      <c r="J113" s="289"/>
      <c r="K113" s="291">
        <v>4</v>
      </c>
      <c r="L113" s="292">
        <v>0</v>
      </c>
      <c r="M113" s="292">
        <v>0</v>
      </c>
      <c r="N113" s="292">
        <v>0</v>
      </c>
      <c r="O113" s="292">
        <v>0</v>
      </c>
      <c r="P113" s="292">
        <v>0</v>
      </c>
      <c r="Q113" s="287">
        <v>0</v>
      </c>
      <c r="R113" s="287">
        <v>0</v>
      </c>
    </row>
    <row r="114" spans="1:18" ht="12.75" customHeight="1" x14ac:dyDescent="0.25">
      <c r="A114" s="288" t="s">
        <v>3523</v>
      </c>
      <c r="B114" s="289" t="s">
        <v>3524</v>
      </c>
      <c r="C114" s="289" t="s">
        <v>3356</v>
      </c>
      <c r="D114" s="290">
        <v>41183</v>
      </c>
      <c r="E114" s="289" t="s">
        <v>3330</v>
      </c>
      <c r="F114" s="289" t="s">
        <v>3525</v>
      </c>
      <c r="G114" s="289" t="s">
        <v>3489</v>
      </c>
      <c r="H114" s="289" t="s">
        <v>3333</v>
      </c>
      <c r="I114" s="289" t="s">
        <v>3334</v>
      </c>
      <c r="J114" s="289"/>
      <c r="K114" s="291">
        <v>4</v>
      </c>
      <c r="L114" s="292">
        <v>16880000</v>
      </c>
      <c r="M114" s="292">
        <v>0</v>
      </c>
      <c r="N114" s="292">
        <v>16880000</v>
      </c>
      <c r="O114" s="292">
        <v>0</v>
      </c>
      <c r="P114" s="292">
        <v>0</v>
      </c>
      <c r="Q114" s="287">
        <v>0</v>
      </c>
    </row>
    <row r="115" spans="1:18" ht="12.75" customHeight="1" x14ac:dyDescent="0.25">
      <c r="A115" s="288" t="s">
        <v>3526</v>
      </c>
      <c r="B115" s="289" t="s">
        <v>3527</v>
      </c>
      <c r="C115" s="289" t="s">
        <v>3356</v>
      </c>
      <c r="D115" s="290">
        <v>41183</v>
      </c>
      <c r="E115" s="289" t="s">
        <v>3330</v>
      </c>
      <c r="F115" s="289" t="s">
        <v>3525</v>
      </c>
      <c r="G115" s="289" t="s">
        <v>3489</v>
      </c>
      <c r="H115" s="289" t="s">
        <v>3333</v>
      </c>
      <c r="I115" s="289" t="s">
        <v>3334</v>
      </c>
      <c r="J115" s="289"/>
      <c r="K115" s="291">
        <v>4</v>
      </c>
      <c r="L115" s="292">
        <v>16880000</v>
      </c>
      <c r="M115" s="292">
        <v>0</v>
      </c>
      <c r="N115" s="292">
        <v>16880000</v>
      </c>
      <c r="O115" s="292">
        <v>0</v>
      </c>
      <c r="P115" s="292">
        <v>0</v>
      </c>
      <c r="Q115" s="287">
        <v>0</v>
      </c>
    </row>
    <row r="116" spans="1:18" ht="12.75" customHeight="1" x14ac:dyDescent="0.25">
      <c r="A116" s="288" t="s">
        <v>3528</v>
      </c>
      <c r="B116" s="289" t="s">
        <v>3529</v>
      </c>
      <c r="C116" s="289" t="s">
        <v>1718</v>
      </c>
      <c r="D116" s="290">
        <v>41183</v>
      </c>
      <c r="E116" s="289" t="s">
        <v>3330</v>
      </c>
      <c r="F116" s="289" t="s">
        <v>3331</v>
      </c>
      <c r="G116" s="289" t="s">
        <v>3489</v>
      </c>
      <c r="H116" s="289" t="s">
        <v>3333</v>
      </c>
      <c r="I116" s="289" t="s">
        <v>3334</v>
      </c>
      <c r="J116" s="289"/>
      <c r="K116" s="291">
        <v>4</v>
      </c>
      <c r="L116" s="292">
        <v>0</v>
      </c>
      <c r="M116" s="292">
        <v>0</v>
      </c>
      <c r="N116" s="292">
        <v>0</v>
      </c>
      <c r="O116" s="292">
        <v>0</v>
      </c>
      <c r="P116" s="292">
        <v>0</v>
      </c>
      <c r="Q116" s="287">
        <v>0</v>
      </c>
      <c r="R116" s="287">
        <v>0</v>
      </c>
    </row>
    <row r="117" spans="1:18" ht="12.75" customHeight="1" x14ac:dyDescent="0.25">
      <c r="A117" s="288" t="s">
        <v>3530</v>
      </c>
      <c r="B117" s="289" t="s">
        <v>3531</v>
      </c>
      <c r="C117" s="289" t="s">
        <v>1718</v>
      </c>
      <c r="D117" s="290">
        <v>41518</v>
      </c>
      <c r="E117" s="289" t="s">
        <v>3330</v>
      </c>
      <c r="F117" s="289" t="s">
        <v>3331</v>
      </c>
      <c r="G117" s="289" t="s">
        <v>3338</v>
      </c>
      <c r="H117" s="289" t="s">
        <v>3333</v>
      </c>
      <c r="I117" s="289" t="s">
        <v>3334</v>
      </c>
      <c r="J117" s="289"/>
      <c r="K117" s="291">
        <v>4</v>
      </c>
      <c r="L117" s="292">
        <v>0</v>
      </c>
      <c r="M117" s="292">
        <v>0</v>
      </c>
      <c r="N117" s="292">
        <v>0</v>
      </c>
      <c r="O117" s="292">
        <v>0</v>
      </c>
      <c r="P117" s="292">
        <v>0</v>
      </c>
      <c r="Q117" s="287">
        <v>0</v>
      </c>
      <c r="R117" s="287">
        <v>0</v>
      </c>
    </row>
    <row r="118" spans="1:18" ht="12.75" customHeight="1" x14ac:dyDescent="0.25">
      <c r="A118" s="288" t="s">
        <v>3532</v>
      </c>
      <c r="B118" s="289" t="s">
        <v>3533</v>
      </c>
      <c r="C118" s="289" t="s">
        <v>3356</v>
      </c>
      <c r="D118" s="290">
        <v>41518</v>
      </c>
      <c r="E118" s="289" t="s">
        <v>3330</v>
      </c>
      <c r="F118" s="289" t="s">
        <v>3331</v>
      </c>
      <c r="G118" s="289" t="s">
        <v>3422</v>
      </c>
      <c r="H118" s="289" t="s">
        <v>3333</v>
      </c>
      <c r="I118" s="289" t="s">
        <v>3334</v>
      </c>
      <c r="J118" s="289"/>
      <c r="K118" s="291">
        <v>4</v>
      </c>
      <c r="L118" s="292">
        <v>14550000</v>
      </c>
      <c r="M118" s="292">
        <v>0</v>
      </c>
      <c r="N118" s="292">
        <v>14550000</v>
      </c>
      <c r="O118" s="292">
        <v>0</v>
      </c>
      <c r="P118" s="292">
        <v>0</v>
      </c>
      <c r="Q118" s="287">
        <v>0</v>
      </c>
    </row>
    <row r="119" spans="1:18" ht="12.75" customHeight="1" x14ac:dyDescent="0.25">
      <c r="A119" s="288" t="s">
        <v>3534</v>
      </c>
      <c r="B119" s="289" t="s">
        <v>3535</v>
      </c>
      <c r="C119" s="289" t="s">
        <v>1718</v>
      </c>
      <c r="D119" s="290">
        <v>41518</v>
      </c>
      <c r="E119" s="289" t="s">
        <v>3330</v>
      </c>
      <c r="F119" s="289" t="s">
        <v>3331</v>
      </c>
      <c r="G119" s="289" t="s">
        <v>3536</v>
      </c>
      <c r="H119" s="289" t="s">
        <v>3333</v>
      </c>
      <c r="I119" s="289" t="s">
        <v>3334</v>
      </c>
      <c r="J119" s="289"/>
      <c r="K119" s="291">
        <v>4</v>
      </c>
      <c r="L119" s="292">
        <v>0</v>
      </c>
      <c r="M119" s="292">
        <v>0</v>
      </c>
      <c r="N119" s="292">
        <v>0</v>
      </c>
      <c r="O119" s="292">
        <v>0</v>
      </c>
      <c r="P119" s="292">
        <v>0</v>
      </c>
      <c r="Q119" s="287">
        <v>0</v>
      </c>
      <c r="R119" s="287">
        <v>0</v>
      </c>
    </row>
    <row r="120" spans="1:18" ht="12.75" customHeight="1" x14ac:dyDescent="0.25">
      <c r="A120" s="288" t="s">
        <v>3537</v>
      </c>
      <c r="B120" s="289" t="s">
        <v>3538</v>
      </c>
      <c r="C120" s="289" t="s">
        <v>1718</v>
      </c>
      <c r="D120" s="290">
        <v>41518</v>
      </c>
      <c r="E120" s="289" t="s">
        <v>3330</v>
      </c>
      <c r="F120" s="289" t="s">
        <v>3331</v>
      </c>
      <c r="G120" s="289" t="s">
        <v>3476</v>
      </c>
      <c r="H120" s="289" t="s">
        <v>3333</v>
      </c>
      <c r="I120" s="289" t="s">
        <v>3334</v>
      </c>
      <c r="J120" s="289"/>
      <c r="K120" s="291">
        <v>4</v>
      </c>
      <c r="L120" s="292">
        <v>0</v>
      </c>
      <c r="M120" s="292">
        <v>0</v>
      </c>
      <c r="N120" s="292">
        <v>0</v>
      </c>
      <c r="O120" s="292">
        <v>0</v>
      </c>
      <c r="P120" s="292">
        <v>0</v>
      </c>
      <c r="Q120" s="287">
        <v>0</v>
      </c>
      <c r="R120" s="287">
        <v>0</v>
      </c>
    </row>
    <row r="121" spans="1:18" ht="12.75" customHeight="1" x14ac:dyDescent="0.25">
      <c r="A121" s="288" t="s">
        <v>3539</v>
      </c>
      <c r="B121" s="289" t="s">
        <v>3540</v>
      </c>
      <c r="C121" s="289" t="s">
        <v>1718</v>
      </c>
      <c r="D121" s="290">
        <v>41518</v>
      </c>
      <c r="E121" s="289" t="s">
        <v>3330</v>
      </c>
      <c r="F121" s="289" t="s">
        <v>3331</v>
      </c>
      <c r="G121" s="289" t="s">
        <v>3442</v>
      </c>
      <c r="H121" s="289" t="s">
        <v>3333</v>
      </c>
      <c r="I121" s="289" t="s">
        <v>3334</v>
      </c>
      <c r="J121" s="289"/>
      <c r="K121" s="291">
        <v>4</v>
      </c>
      <c r="L121" s="292">
        <v>0</v>
      </c>
      <c r="M121" s="292">
        <v>0</v>
      </c>
      <c r="N121" s="292">
        <v>0</v>
      </c>
      <c r="O121" s="292">
        <v>0</v>
      </c>
      <c r="P121" s="292">
        <v>0</v>
      </c>
      <c r="Q121" s="287">
        <v>0</v>
      </c>
      <c r="R121" s="287">
        <v>0</v>
      </c>
    </row>
    <row r="122" spans="1:18" ht="12.75" customHeight="1" x14ac:dyDescent="0.25">
      <c r="A122" s="288" t="s">
        <v>1307</v>
      </c>
      <c r="B122" s="289" t="s">
        <v>3541</v>
      </c>
      <c r="C122" s="289" t="s">
        <v>3412</v>
      </c>
      <c r="D122" s="290">
        <v>41518</v>
      </c>
      <c r="E122" s="289" t="s">
        <v>3330</v>
      </c>
      <c r="F122" s="289" t="s">
        <v>3331</v>
      </c>
      <c r="G122" s="289" t="s">
        <v>3470</v>
      </c>
      <c r="H122" s="289" t="s">
        <v>3333</v>
      </c>
      <c r="I122" s="289" t="s">
        <v>3334</v>
      </c>
      <c r="J122" s="289"/>
      <c r="K122" s="291">
        <v>4</v>
      </c>
      <c r="L122" s="292">
        <v>14600000</v>
      </c>
      <c r="M122" s="292">
        <v>0</v>
      </c>
      <c r="N122" s="292">
        <v>14600000</v>
      </c>
      <c r="O122" s="292">
        <v>0</v>
      </c>
      <c r="P122" s="292">
        <v>0</v>
      </c>
      <c r="Q122" s="287">
        <v>0</v>
      </c>
    </row>
    <row r="123" spans="1:18" ht="12.75" customHeight="1" x14ac:dyDescent="0.25">
      <c r="A123" s="288" t="s">
        <v>3542</v>
      </c>
      <c r="B123" s="289" t="s">
        <v>3543</v>
      </c>
      <c r="C123" s="289" t="s">
        <v>1718</v>
      </c>
      <c r="D123" s="290">
        <v>41518</v>
      </c>
      <c r="E123" s="289" t="s">
        <v>3330</v>
      </c>
      <c r="F123" s="289" t="s">
        <v>3331</v>
      </c>
      <c r="G123" s="289" t="s">
        <v>3470</v>
      </c>
      <c r="H123" s="289" t="s">
        <v>3333</v>
      </c>
      <c r="I123" s="289" t="s">
        <v>3334</v>
      </c>
      <c r="J123" s="289"/>
      <c r="K123" s="291">
        <v>4</v>
      </c>
      <c r="L123" s="292">
        <v>0</v>
      </c>
      <c r="M123" s="292">
        <v>0</v>
      </c>
      <c r="N123" s="292">
        <v>0</v>
      </c>
      <c r="O123" s="292">
        <v>0</v>
      </c>
      <c r="P123" s="292">
        <v>0</v>
      </c>
      <c r="Q123" s="287">
        <v>0</v>
      </c>
      <c r="R123" s="287">
        <v>0</v>
      </c>
    </row>
    <row r="124" spans="1:18" ht="12.75" customHeight="1" x14ac:dyDescent="0.25">
      <c r="A124" s="288" t="s">
        <v>3544</v>
      </c>
      <c r="B124" s="289" t="s">
        <v>3545</v>
      </c>
      <c r="C124" s="289" t="s">
        <v>1718</v>
      </c>
      <c r="D124" s="290">
        <v>41518</v>
      </c>
      <c r="E124" s="289" t="s">
        <v>3330</v>
      </c>
      <c r="F124" s="289" t="s">
        <v>3331</v>
      </c>
      <c r="G124" s="289" t="s">
        <v>3422</v>
      </c>
      <c r="H124" s="289" t="s">
        <v>3333</v>
      </c>
      <c r="I124" s="289" t="s">
        <v>3334</v>
      </c>
      <c r="J124" s="289"/>
      <c r="K124" s="291">
        <v>4</v>
      </c>
      <c r="L124" s="292">
        <v>0</v>
      </c>
      <c r="M124" s="292">
        <v>0</v>
      </c>
      <c r="N124" s="292">
        <v>0</v>
      </c>
      <c r="O124" s="292">
        <v>0</v>
      </c>
      <c r="P124" s="292">
        <v>0</v>
      </c>
      <c r="Q124" s="287">
        <v>0</v>
      </c>
      <c r="R124" s="287">
        <v>0</v>
      </c>
    </row>
    <row r="125" spans="1:18" ht="12.75" customHeight="1" x14ac:dyDescent="0.25">
      <c r="A125" s="288" t="s">
        <v>3546</v>
      </c>
      <c r="B125" s="289" t="s">
        <v>3547</v>
      </c>
      <c r="C125" s="289" t="s">
        <v>3356</v>
      </c>
      <c r="D125" s="290">
        <v>41518</v>
      </c>
      <c r="E125" s="289" t="s">
        <v>3330</v>
      </c>
      <c r="F125" s="289" t="s">
        <v>3331</v>
      </c>
      <c r="G125" s="289" t="s">
        <v>3473</v>
      </c>
      <c r="H125" s="289" t="s">
        <v>3333</v>
      </c>
      <c r="I125" s="289" t="s">
        <v>3334</v>
      </c>
      <c r="J125" s="289"/>
      <c r="K125" s="291">
        <v>4</v>
      </c>
      <c r="L125" s="292">
        <v>9500000</v>
      </c>
      <c r="M125" s="292">
        <v>0</v>
      </c>
      <c r="N125" s="292">
        <v>9500000</v>
      </c>
      <c r="O125" s="292">
        <v>0</v>
      </c>
      <c r="P125" s="292">
        <v>0</v>
      </c>
      <c r="Q125" s="287">
        <v>0</v>
      </c>
    </row>
    <row r="126" spans="1:18" ht="12.75" customHeight="1" x14ac:dyDescent="0.25">
      <c r="A126" s="288" t="s">
        <v>3548</v>
      </c>
      <c r="B126" s="289" t="s">
        <v>3549</v>
      </c>
      <c r="C126" s="289" t="s">
        <v>1718</v>
      </c>
      <c r="D126" s="290">
        <v>41518</v>
      </c>
      <c r="E126" s="289" t="s">
        <v>3330</v>
      </c>
      <c r="F126" s="289" t="s">
        <v>3331</v>
      </c>
      <c r="G126" s="289" t="s">
        <v>3442</v>
      </c>
      <c r="H126" s="289" t="s">
        <v>3333</v>
      </c>
      <c r="I126" s="289" t="s">
        <v>3334</v>
      </c>
      <c r="J126" s="289"/>
      <c r="K126" s="291">
        <v>4</v>
      </c>
      <c r="L126" s="292">
        <v>0</v>
      </c>
      <c r="M126" s="292">
        <v>0</v>
      </c>
      <c r="N126" s="292">
        <v>0</v>
      </c>
      <c r="O126" s="292">
        <v>0</v>
      </c>
      <c r="P126" s="292">
        <v>0</v>
      </c>
      <c r="Q126" s="287">
        <v>0</v>
      </c>
      <c r="R126" s="287">
        <v>0</v>
      </c>
    </row>
    <row r="127" spans="1:18" ht="12.75" customHeight="1" x14ac:dyDescent="0.25">
      <c r="A127" s="288" t="s">
        <v>3550</v>
      </c>
      <c r="B127" s="289" t="s">
        <v>3551</v>
      </c>
      <c r="C127" s="289" t="s">
        <v>1718</v>
      </c>
      <c r="D127" s="290">
        <v>41518</v>
      </c>
      <c r="E127" s="289" t="s">
        <v>3330</v>
      </c>
      <c r="F127" s="289" t="s">
        <v>3331</v>
      </c>
      <c r="G127" s="289" t="s">
        <v>3424</v>
      </c>
      <c r="H127" s="289" t="s">
        <v>3333</v>
      </c>
      <c r="I127" s="289" t="s">
        <v>3334</v>
      </c>
      <c r="J127" s="289"/>
      <c r="K127" s="291">
        <v>4</v>
      </c>
      <c r="L127" s="292">
        <v>0</v>
      </c>
      <c r="M127" s="292">
        <v>0</v>
      </c>
      <c r="N127" s="292">
        <v>0</v>
      </c>
      <c r="O127" s="292">
        <v>0</v>
      </c>
      <c r="P127" s="292">
        <v>0</v>
      </c>
      <c r="Q127" s="287">
        <v>0</v>
      </c>
      <c r="R127" s="287">
        <v>0</v>
      </c>
    </row>
    <row r="128" spans="1:18" ht="12.75" customHeight="1" x14ac:dyDescent="0.25">
      <c r="A128" s="288" t="s">
        <v>3552</v>
      </c>
      <c r="B128" s="289" t="s">
        <v>3553</v>
      </c>
      <c r="C128" s="289" t="s">
        <v>1718</v>
      </c>
      <c r="D128" s="290">
        <v>41518</v>
      </c>
      <c r="E128" s="289" t="s">
        <v>3330</v>
      </c>
      <c r="F128" s="289" t="s">
        <v>3331</v>
      </c>
      <c r="G128" s="289" t="s">
        <v>3442</v>
      </c>
      <c r="H128" s="289" t="s">
        <v>3333</v>
      </c>
      <c r="I128" s="289" t="s">
        <v>3334</v>
      </c>
      <c r="J128" s="289"/>
      <c r="K128" s="291">
        <v>4</v>
      </c>
      <c r="L128" s="292">
        <v>0</v>
      </c>
      <c r="M128" s="292">
        <v>0</v>
      </c>
      <c r="N128" s="292">
        <v>0</v>
      </c>
      <c r="O128" s="292">
        <v>0</v>
      </c>
      <c r="P128" s="292">
        <v>0</v>
      </c>
      <c r="Q128" s="287">
        <v>0</v>
      </c>
      <c r="R128" s="287">
        <v>0</v>
      </c>
    </row>
    <row r="129" spans="1:18" ht="12.75" customHeight="1" x14ac:dyDescent="0.25">
      <c r="A129" s="288" t="s">
        <v>3554</v>
      </c>
      <c r="B129" s="289" t="s">
        <v>3555</v>
      </c>
      <c r="C129" s="289" t="s">
        <v>1718</v>
      </c>
      <c r="D129" s="290">
        <v>41518</v>
      </c>
      <c r="E129" s="289" t="s">
        <v>3330</v>
      </c>
      <c r="F129" s="289" t="s">
        <v>3331</v>
      </c>
      <c r="G129" s="289" t="s">
        <v>3442</v>
      </c>
      <c r="H129" s="289" t="s">
        <v>3333</v>
      </c>
      <c r="I129" s="289" t="s">
        <v>3334</v>
      </c>
      <c r="J129" s="289"/>
      <c r="K129" s="291">
        <v>4</v>
      </c>
      <c r="L129" s="292">
        <v>0</v>
      </c>
      <c r="M129" s="292">
        <v>0</v>
      </c>
      <c r="N129" s="292">
        <v>0</v>
      </c>
      <c r="O129" s="292">
        <v>0</v>
      </c>
      <c r="P129" s="292">
        <v>0</v>
      </c>
      <c r="Q129" s="287">
        <v>0</v>
      </c>
      <c r="R129" s="287">
        <v>0</v>
      </c>
    </row>
    <row r="130" spans="1:18" ht="12.75" customHeight="1" x14ac:dyDescent="0.25">
      <c r="A130" s="288" t="s">
        <v>3556</v>
      </c>
      <c r="B130" s="289" t="s">
        <v>3557</v>
      </c>
      <c r="C130" s="289" t="s">
        <v>1718</v>
      </c>
      <c r="D130" s="290">
        <v>41518</v>
      </c>
      <c r="E130" s="289" t="s">
        <v>3330</v>
      </c>
      <c r="F130" s="289" t="s">
        <v>3331</v>
      </c>
      <c r="G130" s="289" t="s">
        <v>3476</v>
      </c>
      <c r="H130" s="289" t="s">
        <v>3333</v>
      </c>
      <c r="I130" s="289" t="s">
        <v>3334</v>
      </c>
      <c r="J130" s="289"/>
      <c r="K130" s="291">
        <v>4</v>
      </c>
      <c r="L130" s="292">
        <v>0</v>
      </c>
      <c r="M130" s="292">
        <v>0</v>
      </c>
      <c r="N130" s="292">
        <v>0</v>
      </c>
      <c r="O130" s="292">
        <v>0</v>
      </c>
      <c r="P130" s="292">
        <v>0</v>
      </c>
      <c r="Q130" s="287">
        <v>0</v>
      </c>
      <c r="R130" s="287">
        <v>0</v>
      </c>
    </row>
    <row r="131" spans="1:18" ht="12.75" customHeight="1" x14ac:dyDescent="0.25">
      <c r="A131" s="288" t="s">
        <v>3558</v>
      </c>
      <c r="B131" s="289" t="s">
        <v>3559</v>
      </c>
      <c r="C131" s="289" t="s">
        <v>1718</v>
      </c>
      <c r="D131" s="290">
        <v>41518</v>
      </c>
      <c r="E131" s="289" t="s">
        <v>3330</v>
      </c>
      <c r="F131" s="289" t="s">
        <v>3331</v>
      </c>
      <c r="G131" s="289" t="s">
        <v>3442</v>
      </c>
      <c r="H131" s="289" t="s">
        <v>3333</v>
      </c>
      <c r="I131" s="289" t="s">
        <v>3334</v>
      </c>
      <c r="J131" s="289"/>
      <c r="K131" s="291">
        <v>4</v>
      </c>
      <c r="L131" s="292">
        <v>0</v>
      </c>
      <c r="M131" s="292">
        <v>0</v>
      </c>
      <c r="N131" s="292">
        <v>0</v>
      </c>
      <c r="O131" s="292">
        <v>0</v>
      </c>
      <c r="P131" s="292">
        <v>0</v>
      </c>
      <c r="Q131" s="287">
        <v>0</v>
      </c>
      <c r="R131" s="287">
        <v>0</v>
      </c>
    </row>
    <row r="132" spans="1:18" ht="12.75" customHeight="1" x14ac:dyDescent="0.25">
      <c r="A132" s="288" t="s">
        <v>3560</v>
      </c>
      <c r="B132" s="289" t="s">
        <v>3561</v>
      </c>
      <c r="C132" s="289" t="s">
        <v>1718</v>
      </c>
      <c r="D132" s="290">
        <v>41518</v>
      </c>
      <c r="E132" s="289" t="s">
        <v>3330</v>
      </c>
      <c r="F132" s="289" t="s">
        <v>3331</v>
      </c>
      <c r="G132" s="289" t="s">
        <v>3442</v>
      </c>
      <c r="H132" s="289" t="s">
        <v>3333</v>
      </c>
      <c r="I132" s="289" t="s">
        <v>3334</v>
      </c>
      <c r="J132" s="289"/>
      <c r="K132" s="291">
        <v>4</v>
      </c>
      <c r="L132" s="292">
        <v>0</v>
      </c>
      <c r="M132" s="292">
        <v>0</v>
      </c>
      <c r="N132" s="292">
        <v>0</v>
      </c>
      <c r="O132" s="292">
        <v>0</v>
      </c>
      <c r="P132" s="292">
        <v>0</v>
      </c>
      <c r="Q132" s="287">
        <v>0</v>
      </c>
      <c r="R132" s="287">
        <v>0</v>
      </c>
    </row>
    <row r="133" spans="1:18" ht="12.75" customHeight="1" x14ac:dyDescent="0.25">
      <c r="A133" s="288" t="s">
        <v>3562</v>
      </c>
      <c r="B133" s="289" t="s">
        <v>3563</v>
      </c>
      <c r="C133" s="289" t="s">
        <v>1718</v>
      </c>
      <c r="D133" s="290">
        <v>41518</v>
      </c>
      <c r="E133" s="289" t="s">
        <v>3330</v>
      </c>
      <c r="F133" s="289" t="s">
        <v>3331</v>
      </c>
      <c r="G133" s="289" t="s">
        <v>3415</v>
      </c>
      <c r="H133" s="289" t="s">
        <v>3333</v>
      </c>
      <c r="I133" s="289" t="s">
        <v>3334</v>
      </c>
      <c r="J133" s="289"/>
      <c r="K133" s="291">
        <v>4</v>
      </c>
      <c r="L133" s="292">
        <v>0</v>
      </c>
      <c r="M133" s="292">
        <v>0</v>
      </c>
      <c r="N133" s="292">
        <v>0</v>
      </c>
      <c r="O133" s="292">
        <v>0</v>
      </c>
      <c r="P133" s="292">
        <v>0</v>
      </c>
      <c r="Q133" s="287">
        <v>0</v>
      </c>
      <c r="R133" s="287">
        <v>0</v>
      </c>
    </row>
    <row r="134" spans="1:18" ht="12.75" customHeight="1" x14ac:dyDescent="0.25">
      <c r="A134" s="288" t="s">
        <v>3564</v>
      </c>
      <c r="B134" s="289" t="s">
        <v>3565</v>
      </c>
      <c r="C134" s="289" t="s">
        <v>1718</v>
      </c>
      <c r="D134" s="290">
        <v>41518</v>
      </c>
      <c r="E134" s="289" t="s">
        <v>3330</v>
      </c>
      <c r="F134" s="289" t="s">
        <v>3331</v>
      </c>
      <c r="G134" s="289" t="s">
        <v>3422</v>
      </c>
      <c r="H134" s="289" t="s">
        <v>3333</v>
      </c>
      <c r="I134" s="289" t="s">
        <v>3334</v>
      </c>
      <c r="J134" s="289"/>
      <c r="K134" s="291">
        <v>4</v>
      </c>
      <c r="L134" s="292">
        <v>0</v>
      </c>
      <c r="M134" s="292">
        <v>0</v>
      </c>
      <c r="N134" s="292">
        <v>0</v>
      </c>
      <c r="O134" s="292">
        <v>0</v>
      </c>
      <c r="P134" s="292">
        <v>0</v>
      </c>
      <c r="Q134" s="287">
        <v>0</v>
      </c>
      <c r="R134" s="287">
        <v>0</v>
      </c>
    </row>
    <row r="135" spans="1:18" ht="12.75" customHeight="1" x14ac:dyDescent="0.25">
      <c r="A135" s="288" t="s">
        <v>3566</v>
      </c>
      <c r="B135" s="289" t="s">
        <v>3567</v>
      </c>
      <c r="C135" s="289" t="s">
        <v>1718</v>
      </c>
      <c r="D135" s="290">
        <v>41518</v>
      </c>
      <c r="E135" s="289" t="s">
        <v>3330</v>
      </c>
      <c r="F135" s="289" t="s">
        <v>3331</v>
      </c>
      <c r="G135" s="289" t="s">
        <v>3442</v>
      </c>
      <c r="H135" s="289" t="s">
        <v>3333</v>
      </c>
      <c r="I135" s="289" t="s">
        <v>3334</v>
      </c>
      <c r="J135" s="289"/>
      <c r="K135" s="291">
        <v>4</v>
      </c>
      <c r="L135" s="292">
        <v>0</v>
      </c>
      <c r="M135" s="292">
        <v>0</v>
      </c>
      <c r="N135" s="292">
        <v>0</v>
      </c>
      <c r="O135" s="292">
        <v>0</v>
      </c>
      <c r="P135" s="292">
        <v>0</v>
      </c>
      <c r="Q135" s="287">
        <v>0</v>
      </c>
      <c r="R135" s="287">
        <v>0</v>
      </c>
    </row>
    <row r="136" spans="1:18" ht="12.75" customHeight="1" x14ac:dyDescent="0.25">
      <c r="A136" s="288" t="s">
        <v>3568</v>
      </c>
      <c r="B136" s="289" t="s">
        <v>3569</v>
      </c>
      <c r="C136" s="289" t="s">
        <v>1718</v>
      </c>
      <c r="D136" s="290">
        <v>41518</v>
      </c>
      <c r="E136" s="289" t="s">
        <v>3330</v>
      </c>
      <c r="F136" s="289" t="s">
        <v>3331</v>
      </c>
      <c r="G136" s="289" t="s">
        <v>3476</v>
      </c>
      <c r="H136" s="289" t="s">
        <v>3333</v>
      </c>
      <c r="I136" s="289" t="s">
        <v>3334</v>
      </c>
      <c r="J136" s="289"/>
      <c r="K136" s="291">
        <v>4</v>
      </c>
      <c r="L136" s="292">
        <v>0</v>
      </c>
      <c r="M136" s="292">
        <v>0</v>
      </c>
      <c r="N136" s="292">
        <v>0</v>
      </c>
      <c r="O136" s="292">
        <v>0</v>
      </c>
      <c r="P136" s="292">
        <v>0</v>
      </c>
      <c r="Q136" s="287">
        <v>0</v>
      </c>
      <c r="R136" s="287">
        <v>0</v>
      </c>
    </row>
    <row r="137" spans="1:18" ht="12.75" customHeight="1" x14ac:dyDescent="0.25">
      <c r="A137" s="288" t="s">
        <v>3570</v>
      </c>
      <c r="B137" s="289" t="s">
        <v>3571</v>
      </c>
      <c r="C137" s="289" t="s">
        <v>1718</v>
      </c>
      <c r="D137" s="290">
        <v>41518</v>
      </c>
      <c r="E137" s="289" t="s">
        <v>3330</v>
      </c>
      <c r="F137" s="289" t="s">
        <v>3331</v>
      </c>
      <c r="G137" s="289" t="s">
        <v>3420</v>
      </c>
      <c r="H137" s="289" t="s">
        <v>3333</v>
      </c>
      <c r="I137" s="289" t="s">
        <v>3334</v>
      </c>
      <c r="J137" s="289"/>
      <c r="K137" s="291">
        <v>4</v>
      </c>
      <c r="L137" s="292">
        <v>0</v>
      </c>
      <c r="M137" s="292">
        <v>0</v>
      </c>
      <c r="N137" s="292">
        <v>0</v>
      </c>
      <c r="O137" s="292">
        <v>0</v>
      </c>
      <c r="P137" s="292">
        <v>0</v>
      </c>
      <c r="Q137" s="287">
        <v>0</v>
      </c>
      <c r="R137" s="287">
        <v>0</v>
      </c>
    </row>
    <row r="138" spans="1:18" ht="12.75" customHeight="1" x14ac:dyDescent="0.25">
      <c r="A138" s="288" t="s">
        <v>3572</v>
      </c>
      <c r="B138" s="289" t="s">
        <v>3573</v>
      </c>
      <c r="C138" s="289" t="s">
        <v>3356</v>
      </c>
      <c r="D138" s="290">
        <v>41518</v>
      </c>
      <c r="E138" s="289" t="s">
        <v>3330</v>
      </c>
      <c r="F138" s="289" t="s">
        <v>3331</v>
      </c>
      <c r="G138" s="289" t="s">
        <v>3470</v>
      </c>
      <c r="H138" s="289" t="s">
        <v>3333</v>
      </c>
      <c r="I138" s="289" t="s">
        <v>3334</v>
      </c>
      <c r="J138" s="289"/>
      <c r="K138" s="291">
        <v>4</v>
      </c>
      <c r="L138" s="292">
        <v>13300000</v>
      </c>
      <c r="M138" s="292">
        <v>0</v>
      </c>
      <c r="N138" s="292">
        <v>13300000</v>
      </c>
      <c r="O138" s="292">
        <v>0</v>
      </c>
      <c r="P138" s="292">
        <v>0</v>
      </c>
      <c r="Q138" s="287">
        <v>0</v>
      </c>
    </row>
    <row r="139" spans="1:18" ht="12.75" customHeight="1" x14ac:dyDescent="0.25">
      <c r="A139" s="288" t="s">
        <v>3574</v>
      </c>
      <c r="B139" s="289" t="s">
        <v>3575</v>
      </c>
      <c r="C139" s="289" t="s">
        <v>3356</v>
      </c>
      <c r="D139" s="290">
        <v>41518</v>
      </c>
      <c r="E139" s="289" t="s">
        <v>3330</v>
      </c>
      <c r="F139" s="289" t="s">
        <v>3331</v>
      </c>
      <c r="G139" s="289" t="s">
        <v>3442</v>
      </c>
      <c r="H139" s="289" t="s">
        <v>3333</v>
      </c>
      <c r="I139" s="289" t="s">
        <v>3334</v>
      </c>
      <c r="J139" s="289"/>
      <c r="K139" s="291">
        <v>4</v>
      </c>
      <c r="L139" s="292">
        <v>13050000</v>
      </c>
      <c r="M139" s="292">
        <v>0</v>
      </c>
      <c r="N139" s="292">
        <v>13050000</v>
      </c>
      <c r="O139" s="292">
        <v>0</v>
      </c>
      <c r="P139" s="292">
        <v>0</v>
      </c>
      <c r="Q139" s="287">
        <v>0</v>
      </c>
    </row>
    <row r="140" spans="1:18" ht="12.75" customHeight="1" x14ac:dyDescent="0.25">
      <c r="A140" s="288" t="s">
        <v>1711</v>
      </c>
      <c r="B140" s="289" t="s">
        <v>3576</v>
      </c>
      <c r="C140" s="289" t="s">
        <v>3356</v>
      </c>
      <c r="D140" s="290">
        <v>41518</v>
      </c>
      <c r="E140" s="289" t="s">
        <v>3330</v>
      </c>
      <c r="F140" s="289" t="s">
        <v>3331</v>
      </c>
      <c r="G140" s="289" t="s">
        <v>3577</v>
      </c>
      <c r="H140" s="289" t="s">
        <v>3333</v>
      </c>
      <c r="I140" s="289" t="s">
        <v>3334</v>
      </c>
      <c r="J140" s="289"/>
      <c r="K140" s="291">
        <v>4</v>
      </c>
      <c r="L140" s="292">
        <v>17500000</v>
      </c>
      <c r="M140" s="292">
        <v>0</v>
      </c>
      <c r="N140" s="292">
        <v>17500000</v>
      </c>
      <c r="O140" s="292">
        <v>0</v>
      </c>
      <c r="P140" s="292">
        <v>0</v>
      </c>
      <c r="Q140" s="287">
        <v>0</v>
      </c>
    </row>
    <row r="141" spans="1:18" ht="12.75" customHeight="1" x14ac:dyDescent="0.25">
      <c r="A141" s="288" t="s">
        <v>3578</v>
      </c>
      <c r="B141" s="289" t="s">
        <v>3579</v>
      </c>
      <c r="C141" s="289" t="s">
        <v>1718</v>
      </c>
      <c r="D141" s="290">
        <v>41518</v>
      </c>
      <c r="E141" s="289" t="s">
        <v>3330</v>
      </c>
      <c r="F141" s="289" t="s">
        <v>3331</v>
      </c>
      <c r="G141" s="289" t="s">
        <v>3470</v>
      </c>
      <c r="H141" s="289" t="s">
        <v>3333</v>
      </c>
      <c r="I141" s="289" t="s">
        <v>3334</v>
      </c>
      <c r="J141" s="289"/>
      <c r="K141" s="291">
        <v>4</v>
      </c>
      <c r="L141" s="292">
        <v>0</v>
      </c>
      <c r="M141" s="292">
        <v>0</v>
      </c>
      <c r="N141" s="292">
        <v>0</v>
      </c>
      <c r="O141" s="292">
        <v>0</v>
      </c>
      <c r="P141" s="292">
        <v>0</v>
      </c>
      <c r="Q141" s="287">
        <v>0</v>
      </c>
      <c r="R141" s="287">
        <v>0</v>
      </c>
    </row>
    <row r="142" spans="1:18" ht="12.75" customHeight="1" x14ac:dyDescent="0.25">
      <c r="A142" s="288" t="s">
        <v>3580</v>
      </c>
      <c r="B142" s="289" t="s">
        <v>3581</v>
      </c>
      <c r="C142" s="289" t="s">
        <v>1718</v>
      </c>
      <c r="D142" s="290">
        <v>41518</v>
      </c>
      <c r="E142" s="289" t="s">
        <v>3330</v>
      </c>
      <c r="F142" s="289" t="s">
        <v>3331</v>
      </c>
      <c r="G142" s="289" t="s">
        <v>3470</v>
      </c>
      <c r="H142" s="289" t="s">
        <v>3333</v>
      </c>
      <c r="I142" s="289" t="s">
        <v>3334</v>
      </c>
      <c r="J142" s="289"/>
      <c r="K142" s="291">
        <v>4</v>
      </c>
      <c r="L142" s="292">
        <v>0</v>
      </c>
      <c r="M142" s="292">
        <v>0</v>
      </c>
      <c r="N142" s="292">
        <v>0</v>
      </c>
      <c r="O142" s="292">
        <v>0</v>
      </c>
      <c r="P142" s="292">
        <v>0</v>
      </c>
      <c r="Q142" s="287">
        <v>0</v>
      </c>
      <c r="R142" s="287">
        <v>0</v>
      </c>
    </row>
    <row r="143" spans="1:18" ht="12.75" customHeight="1" x14ac:dyDescent="0.25">
      <c r="A143" s="288" t="s">
        <v>3582</v>
      </c>
      <c r="B143" s="289" t="s">
        <v>3583</v>
      </c>
      <c r="C143" s="289" t="s">
        <v>1718</v>
      </c>
      <c r="D143" s="290">
        <v>41518</v>
      </c>
      <c r="E143" s="289" t="s">
        <v>3330</v>
      </c>
      <c r="F143" s="289" t="s">
        <v>3331</v>
      </c>
      <c r="G143" s="289" t="s">
        <v>3470</v>
      </c>
      <c r="H143" s="289" t="s">
        <v>3333</v>
      </c>
      <c r="I143" s="289" t="s">
        <v>3334</v>
      </c>
      <c r="J143" s="289"/>
      <c r="K143" s="291">
        <v>4</v>
      </c>
      <c r="L143" s="292">
        <v>0</v>
      </c>
      <c r="M143" s="292">
        <v>0</v>
      </c>
      <c r="N143" s="292">
        <v>0</v>
      </c>
      <c r="O143" s="292">
        <v>0</v>
      </c>
      <c r="P143" s="292">
        <v>0</v>
      </c>
      <c r="Q143" s="287">
        <v>0</v>
      </c>
      <c r="R143" s="287">
        <v>0</v>
      </c>
    </row>
    <row r="144" spans="1:18" ht="12.75" customHeight="1" x14ac:dyDescent="0.25">
      <c r="A144" s="288" t="s">
        <v>3584</v>
      </c>
      <c r="B144" s="289" t="s">
        <v>3585</v>
      </c>
      <c r="C144" s="289" t="s">
        <v>1718</v>
      </c>
      <c r="D144" s="290">
        <v>41518</v>
      </c>
      <c r="E144" s="289" t="s">
        <v>3330</v>
      </c>
      <c r="F144" s="289" t="s">
        <v>3331</v>
      </c>
      <c r="G144" s="289" t="s">
        <v>3424</v>
      </c>
      <c r="H144" s="289" t="s">
        <v>3333</v>
      </c>
      <c r="I144" s="289" t="s">
        <v>3334</v>
      </c>
      <c r="J144" s="289"/>
      <c r="K144" s="291">
        <v>4</v>
      </c>
      <c r="L144" s="292">
        <v>0</v>
      </c>
      <c r="M144" s="292">
        <v>0</v>
      </c>
      <c r="N144" s="292">
        <v>0</v>
      </c>
      <c r="O144" s="292">
        <v>0</v>
      </c>
      <c r="P144" s="292">
        <v>0</v>
      </c>
      <c r="Q144" s="287">
        <v>0</v>
      </c>
      <c r="R144" s="287">
        <v>0</v>
      </c>
    </row>
    <row r="145" spans="1:18" ht="12.75" customHeight="1" x14ac:dyDescent="0.25">
      <c r="A145" s="288" t="s">
        <v>3586</v>
      </c>
      <c r="B145" s="289" t="s">
        <v>3587</v>
      </c>
      <c r="C145" s="289" t="s">
        <v>1718</v>
      </c>
      <c r="D145" s="290">
        <v>41518</v>
      </c>
      <c r="E145" s="289" t="s">
        <v>3330</v>
      </c>
      <c r="F145" s="289" t="s">
        <v>3331</v>
      </c>
      <c r="G145" s="289" t="s">
        <v>3424</v>
      </c>
      <c r="H145" s="289" t="s">
        <v>3333</v>
      </c>
      <c r="I145" s="289" t="s">
        <v>3334</v>
      </c>
      <c r="J145" s="289"/>
      <c r="K145" s="291">
        <v>4</v>
      </c>
      <c r="L145" s="292">
        <v>0</v>
      </c>
      <c r="M145" s="292">
        <v>0</v>
      </c>
      <c r="N145" s="292">
        <v>0</v>
      </c>
      <c r="O145" s="292">
        <v>0</v>
      </c>
      <c r="P145" s="292">
        <v>0</v>
      </c>
      <c r="Q145" s="287">
        <v>0</v>
      </c>
      <c r="R145" s="287">
        <v>0</v>
      </c>
    </row>
    <row r="146" spans="1:18" ht="12.75" customHeight="1" x14ac:dyDescent="0.25">
      <c r="A146" s="288" t="s">
        <v>3588</v>
      </c>
      <c r="B146" s="289" t="s">
        <v>3589</v>
      </c>
      <c r="C146" s="289" t="s">
        <v>3356</v>
      </c>
      <c r="D146" s="290">
        <v>41518</v>
      </c>
      <c r="E146" s="289" t="s">
        <v>3330</v>
      </c>
      <c r="F146" s="289" t="s">
        <v>3331</v>
      </c>
      <c r="G146" s="289" t="s">
        <v>3442</v>
      </c>
      <c r="H146" s="289" t="s">
        <v>3333</v>
      </c>
      <c r="I146" s="289" t="s">
        <v>3334</v>
      </c>
      <c r="J146" s="289"/>
      <c r="K146" s="291">
        <v>4</v>
      </c>
      <c r="L146" s="292">
        <v>45317402</v>
      </c>
      <c r="M146" s="292">
        <v>0</v>
      </c>
      <c r="N146" s="292">
        <v>45317402</v>
      </c>
      <c r="O146" s="292">
        <v>0</v>
      </c>
      <c r="P146" s="292">
        <v>0</v>
      </c>
      <c r="Q146" s="287">
        <v>0</v>
      </c>
    </row>
    <row r="147" spans="1:18" ht="12.75" customHeight="1" x14ac:dyDescent="0.25">
      <c r="A147" s="288" t="s">
        <v>3590</v>
      </c>
      <c r="B147" s="289" t="s">
        <v>3591</v>
      </c>
      <c r="C147" s="289" t="s">
        <v>1718</v>
      </c>
      <c r="D147" s="290">
        <v>41548</v>
      </c>
      <c r="E147" s="289" t="s">
        <v>3330</v>
      </c>
      <c r="F147" s="289" t="s">
        <v>3331</v>
      </c>
      <c r="G147" s="289" t="s">
        <v>3415</v>
      </c>
      <c r="H147" s="289" t="s">
        <v>3333</v>
      </c>
      <c r="I147" s="289" t="s">
        <v>3334</v>
      </c>
      <c r="J147" s="289"/>
      <c r="K147" s="291">
        <v>4</v>
      </c>
      <c r="L147" s="292">
        <v>0</v>
      </c>
      <c r="M147" s="292">
        <v>0</v>
      </c>
      <c r="N147" s="292">
        <v>0</v>
      </c>
      <c r="O147" s="292">
        <v>0</v>
      </c>
      <c r="P147" s="292">
        <v>0</v>
      </c>
      <c r="Q147" s="287">
        <v>0</v>
      </c>
      <c r="R147" s="287">
        <v>0</v>
      </c>
    </row>
    <row r="148" spans="1:18" ht="12.75" customHeight="1" x14ac:dyDescent="0.25">
      <c r="A148" s="288" t="s">
        <v>3592</v>
      </c>
      <c r="B148" s="289" t="s">
        <v>3593</v>
      </c>
      <c r="C148" s="289" t="s">
        <v>1718</v>
      </c>
      <c r="D148" s="290">
        <v>41548</v>
      </c>
      <c r="E148" s="289" t="s">
        <v>3330</v>
      </c>
      <c r="F148" s="289" t="s">
        <v>3331</v>
      </c>
      <c r="G148" s="289" t="s">
        <v>3420</v>
      </c>
      <c r="H148" s="289" t="s">
        <v>3333</v>
      </c>
      <c r="I148" s="289" t="s">
        <v>3334</v>
      </c>
      <c r="J148" s="289"/>
      <c r="K148" s="291">
        <v>4</v>
      </c>
      <c r="L148" s="292">
        <v>0</v>
      </c>
      <c r="M148" s="292">
        <v>0</v>
      </c>
      <c r="N148" s="292">
        <v>0</v>
      </c>
      <c r="O148" s="292">
        <v>0</v>
      </c>
      <c r="P148" s="292">
        <v>0</v>
      </c>
      <c r="Q148" s="287">
        <v>0</v>
      </c>
      <c r="R148" s="287">
        <v>0</v>
      </c>
    </row>
    <row r="149" spans="1:18" ht="12.75" customHeight="1" x14ac:dyDescent="0.25">
      <c r="A149" s="288" t="s">
        <v>3594</v>
      </c>
      <c r="B149" s="289" t="s">
        <v>3595</v>
      </c>
      <c r="C149" s="289" t="s">
        <v>1718</v>
      </c>
      <c r="D149" s="290">
        <v>41548</v>
      </c>
      <c r="E149" s="289" t="s">
        <v>3330</v>
      </c>
      <c r="F149" s="289" t="s">
        <v>3331</v>
      </c>
      <c r="G149" s="289" t="s">
        <v>3422</v>
      </c>
      <c r="H149" s="289" t="s">
        <v>3333</v>
      </c>
      <c r="I149" s="289" t="s">
        <v>3334</v>
      </c>
      <c r="J149" s="289"/>
      <c r="K149" s="291">
        <v>4</v>
      </c>
      <c r="L149" s="292">
        <v>0</v>
      </c>
      <c r="M149" s="292">
        <v>0</v>
      </c>
      <c r="N149" s="292">
        <v>0</v>
      </c>
      <c r="O149" s="292">
        <v>0</v>
      </c>
      <c r="P149" s="292">
        <v>0</v>
      </c>
      <c r="Q149" s="287">
        <v>0</v>
      </c>
      <c r="R149" s="287">
        <v>0</v>
      </c>
    </row>
    <row r="150" spans="1:18" ht="12.75" customHeight="1" x14ac:dyDescent="0.25">
      <c r="A150" s="288" t="s">
        <v>3596</v>
      </c>
      <c r="B150" s="289" t="s">
        <v>3595</v>
      </c>
      <c r="C150" s="289" t="s">
        <v>1718</v>
      </c>
      <c r="D150" s="290">
        <v>41548</v>
      </c>
      <c r="E150" s="289" t="s">
        <v>3330</v>
      </c>
      <c r="F150" s="289" t="s">
        <v>3331</v>
      </c>
      <c r="G150" s="289" t="s">
        <v>3422</v>
      </c>
      <c r="H150" s="289" t="s">
        <v>3333</v>
      </c>
      <c r="I150" s="289" t="s">
        <v>3334</v>
      </c>
      <c r="J150" s="289"/>
      <c r="K150" s="291">
        <v>4</v>
      </c>
      <c r="L150" s="292">
        <v>0</v>
      </c>
      <c r="M150" s="292">
        <v>0</v>
      </c>
      <c r="N150" s="292">
        <v>0</v>
      </c>
      <c r="O150" s="292">
        <v>0</v>
      </c>
      <c r="P150" s="292">
        <v>0</v>
      </c>
      <c r="Q150" s="287">
        <v>0</v>
      </c>
      <c r="R150" s="287">
        <v>0</v>
      </c>
    </row>
    <row r="151" spans="1:18" ht="12.75" customHeight="1" x14ac:dyDescent="0.25">
      <c r="A151" s="288" t="s">
        <v>3597</v>
      </c>
      <c r="B151" s="289" t="s">
        <v>3598</v>
      </c>
      <c r="C151" s="289" t="s">
        <v>3356</v>
      </c>
      <c r="D151" s="290">
        <v>41518</v>
      </c>
      <c r="E151" s="289" t="s">
        <v>3330</v>
      </c>
      <c r="F151" s="289" t="s">
        <v>3331</v>
      </c>
      <c r="G151" s="289" t="s">
        <v>3476</v>
      </c>
      <c r="H151" s="289" t="s">
        <v>3333</v>
      </c>
      <c r="I151" s="289" t="s">
        <v>3334</v>
      </c>
      <c r="J151" s="289"/>
      <c r="K151" s="291">
        <v>4</v>
      </c>
      <c r="L151" s="292">
        <v>184400000</v>
      </c>
      <c r="M151" s="292">
        <v>0</v>
      </c>
      <c r="N151" s="292">
        <v>184400000</v>
      </c>
      <c r="O151" s="292">
        <v>0</v>
      </c>
      <c r="P151" s="292">
        <v>0</v>
      </c>
      <c r="Q151" s="287">
        <v>0</v>
      </c>
    </row>
    <row r="152" spans="1:18" ht="12.75" customHeight="1" x14ac:dyDescent="0.25">
      <c r="A152" s="288" t="s">
        <v>3599</v>
      </c>
      <c r="B152" s="289" t="s">
        <v>3600</v>
      </c>
      <c r="C152" s="289" t="s">
        <v>3356</v>
      </c>
      <c r="D152" s="290">
        <v>41699</v>
      </c>
      <c r="E152" s="289" t="s">
        <v>3330</v>
      </c>
      <c r="F152" s="289" t="s">
        <v>3331</v>
      </c>
      <c r="G152" s="289" t="s">
        <v>3457</v>
      </c>
      <c r="H152" s="289" t="s">
        <v>3333</v>
      </c>
      <c r="I152" s="289" t="s">
        <v>3334</v>
      </c>
      <c r="J152" s="289"/>
      <c r="K152" s="291">
        <v>3</v>
      </c>
      <c r="L152" s="292">
        <v>149710891</v>
      </c>
      <c r="M152" s="292">
        <v>0</v>
      </c>
      <c r="N152" s="292">
        <v>149710891</v>
      </c>
      <c r="O152" s="292">
        <v>0</v>
      </c>
      <c r="P152" s="292">
        <v>0</v>
      </c>
      <c r="Q152" s="287">
        <v>0</v>
      </c>
    </row>
    <row r="153" spans="1:18" ht="12.75" customHeight="1" x14ac:dyDescent="0.25">
      <c r="A153" s="288" t="s">
        <v>3601</v>
      </c>
      <c r="B153" s="289" t="s">
        <v>3602</v>
      </c>
      <c r="C153" s="289" t="s">
        <v>1718</v>
      </c>
      <c r="D153" s="290">
        <v>41699</v>
      </c>
      <c r="E153" s="289" t="s">
        <v>3330</v>
      </c>
      <c r="F153" s="289" t="s">
        <v>3331</v>
      </c>
      <c r="G153" s="289" t="s">
        <v>3457</v>
      </c>
      <c r="H153" s="289" t="s">
        <v>3333</v>
      </c>
      <c r="I153" s="289" t="s">
        <v>3334</v>
      </c>
      <c r="J153" s="289"/>
      <c r="K153" s="291">
        <v>3</v>
      </c>
      <c r="L153" s="292">
        <v>0</v>
      </c>
      <c r="M153" s="292">
        <v>0</v>
      </c>
      <c r="N153" s="292">
        <v>0</v>
      </c>
      <c r="O153" s="292">
        <v>0</v>
      </c>
      <c r="P153" s="292">
        <v>0</v>
      </c>
      <c r="Q153" s="287">
        <v>0</v>
      </c>
      <c r="R153" s="287">
        <v>0</v>
      </c>
    </row>
    <row r="154" spans="1:18" ht="12.75" customHeight="1" x14ac:dyDescent="0.25">
      <c r="A154" s="288" t="s">
        <v>3603</v>
      </c>
      <c r="B154" s="289" t="s">
        <v>3604</v>
      </c>
      <c r="C154" s="289" t="s">
        <v>1718</v>
      </c>
      <c r="D154" s="290">
        <v>41699</v>
      </c>
      <c r="E154" s="289" t="s">
        <v>3330</v>
      </c>
      <c r="F154" s="289" t="s">
        <v>2679</v>
      </c>
      <c r="G154" s="289" t="s">
        <v>3457</v>
      </c>
      <c r="H154" s="289" t="s">
        <v>3333</v>
      </c>
      <c r="I154" s="289" t="s">
        <v>3334</v>
      </c>
      <c r="J154" s="289"/>
      <c r="K154" s="291">
        <v>3</v>
      </c>
      <c r="L154" s="292">
        <v>0</v>
      </c>
      <c r="M154" s="292">
        <v>0</v>
      </c>
      <c r="N154" s="292">
        <v>0</v>
      </c>
      <c r="O154" s="292">
        <v>0</v>
      </c>
      <c r="P154" s="292">
        <v>0</v>
      </c>
      <c r="Q154" s="287">
        <v>0</v>
      </c>
      <c r="R154" s="287">
        <v>0</v>
      </c>
    </row>
    <row r="155" spans="1:18" ht="12.75" customHeight="1" x14ac:dyDescent="0.25">
      <c r="A155" s="288" t="s">
        <v>3605</v>
      </c>
      <c r="B155" s="289" t="s">
        <v>3606</v>
      </c>
      <c r="C155" s="289" t="s">
        <v>3356</v>
      </c>
      <c r="D155" s="290">
        <v>41699</v>
      </c>
      <c r="E155" s="289" t="s">
        <v>3330</v>
      </c>
      <c r="F155" s="289" t="s">
        <v>3331</v>
      </c>
      <c r="G155" s="289" t="s">
        <v>3457</v>
      </c>
      <c r="H155" s="289" t="s">
        <v>3333</v>
      </c>
      <c r="I155" s="289" t="s">
        <v>3334</v>
      </c>
      <c r="J155" s="289"/>
      <c r="K155" s="291">
        <v>3</v>
      </c>
      <c r="L155" s="292">
        <v>22155471</v>
      </c>
      <c r="M155" s="292">
        <v>0</v>
      </c>
      <c r="N155" s="292">
        <v>22155471</v>
      </c>
      <c r="O155" s="292">
        <v>0</v>
      </c>
      <c r="P155" s="292">
        <v>0</v>
      </c>
      <c r="Q155" s="287">
        <v>0</v>
      </c>
    </row>
    <row r="156" spans="1:18" ht="12.75" customHeight="1" x14ac:dyDescent="0.25">
      <c r="A156" s="288" t="s">
        <v>3607</v>
      </c>
      <c r="B156" s="289" t="s">
        <v>3608</v>
      </c>
      <c r="C156" s="289" t="s">
        <v>3356</v>
      </c>
      <c r="D156" s="290">
        <v>41699</v>
      </c>
      <c r="E156" s="289" t="s">
        <v>3330</v>
      </c>
      <c r="F156" s="289" t="s">
        <v>3331</v>
      </c>
      <c r="G156" s="289" t="s">
        <v>3457</v>
      </c>
      <c r="H156" s="289" t="s">
        <v>3333</v>
      </c>
      <c r="I156" s="289" t="s">
        <v>3334</v>
      </c>
      <c r="J156" s="289"/>
      <c r="K156" s="291">
        <v>3</v>
      </c>
      <c r="L156" s="292">
        <v>6500000</v>
      </c>
      <c r="M156" s="292">
        <v>0</v>
      </c>
      <c r="N156" s="292">
        <v>6500000</v>
      </c>
      <c r="O156" s="292">
        <v>0</v>
      </c>
      <c r="P156" s="292">
        <v>0</v>
      </c>
      <c r="Q156" s="287">
        <v>0</v>
      </c>
    </row>
    <row r="157" spans="1:18" ht="12.75" customHeight="1" x14ac:dyDescent="0.25">
      <c r="A157" s="288" t="s">
        <v>3609</v>
      </c>
      <c r="B157" s="289" t="s">
        <v>3610</v>
      </c>
      <c r="C157" s="289" t="s">
        <v>3356</v>
      </c>
      <c r="D157" s="290">
        <v>41851</v>
      </c>
      <c r="E157" s="289" t="s">
        <v>3330</v>
      </c>
      <c r="F157" s="289" t="s">
        <v>3331</v>
      </c>
      <c r="G157" s="289" t="s">
        <v>3442</v>
      </c>
      <c r="H157" s="289" t="s">
        <v>3333</v>
      </c>
      <c r="I157" s="289" t="s">
        <v>3334</v>
      </c>
      <c r="J157" s="289"/>
      <c r="K157" s="291">
        <v>4</v>
      </c>
      <c r="L157" s="292">
        <v>9000000</v>
      </c>
      <c r="M157" s="292">
        <v>0</v>
      </c>
      <c r="N157" s="292">
        <v>9000000</v>
      </c>
      <c r="O157" s="292">
        <v>0</v>
      </c>
      <c r="P157" s="292">
        <v>0</v>
      </c>
      <c r="Q157" s="287">
        <v>0</v>
      </c>
    </row>
    <row r="158" spans="1:18" ht="12.75" customHeight="1" x14ac:dyDescent="0.25">
      <c r="A158" s="288" t="s">
        <v>3611</v>
      </c>
      <c r="B158" s="289" t="s">
        <v>3612</v>
      </c>
      <c r="C158" s="289" t="s">
        <v>3356</v>
      </c>
      <c r="D158" s="290">
        <v>41851</v>
      </c>
      <c r="E158" s="289" t="s">
        <v>3330</v>
      </c>
      <c r="F158" s="289" t="s">
        <v>3331</v>
      </c>
      <c r="G158" s="289" t="s">
        <v>3442</v>
      </c>
      <c r="H158" s="289" t="s">
        <v>3333</v>
      </c>
      <c r="I158" s="289" t="s">
        <v>3334</v>
      </c>
      <c r="J158" s="289"/>
      <c r="K158" s="291">
        <v>4</v>
      </c>
      <c r="L158" s="292">
        <v>15732600</v>
      </c>
      <c r="M158" s="292">
        <v>0</v>
      </c>
      <c r="N158" s="292">
        <v>15732600</v>
      </c>
      <c r="O158" s="292">
        <v>0</v>
      </c>
      <c r="P158" s="292">
        <v>0</v>
      </c>
      <c r="Q158" s="287">
        <v>0</v>
      </c>
    </row>
    <row r="159" spans="1:18" ht="12.75" customHeight="1" x14ac:dyDescent="0.25">
      <c r="A159" s="288" t="s">
        <v>3613</v>
      </c>
      <c r="B159" s="289" t="s">
        <v>3614</v>
      </c>
      <c r="C159" s="289" t="s">
        <v>1718</v>
      </c>
      <c r="D159" s="290">
        <v>41851</v>
      </c>
      <c r="E159" s="289" t="s">
        <v>3330</v>
      </c>
      <c r="F159" s="289" t="s">
        <v>3331</v>
      </c>
      <c r="G159" s="289" t="s">
        <v>3442</v>
      </c>
      <c r="H159" s="289" t="s">
        <v>3333</v>
      </c>
      <c r="I159" s="289" t="s">
        <v>3334</v>
      </c>
      <c r="J159" s="289"/>
      <c r="K159" s="291">
        <v>4</v>
      </c>
      <c r="L159" s="292">
        <v>0</v>
      </c>
      <c r="M159" s="292">
        <v>0</v>
      </c>
      <c r="N159" s="292">
        <v>0</v>
      </c>
      <c r="O159" s="292">
        <v>0</v>
      </c>
      <c r="P159" s="292">
        <v>0</v>
      </c>
      <c r="Q159" s="287">
        <v>0</v>
      </c>
      <c r="R159" s="287">
        <v>0</v>
      </c>
    </row>
    <row r="160" spans="1:18" ht="12.75" customHeight="1" x14ac:dyDescent="0.25">
      <c r="A160" s="288" t="s">
        <v>3615</v>
      </c>
      <c r="B160" s="289" t="s">
        <v>3616</v>
      </c>
      <c r="C160" s="289" t="s">
        <v>1718</v>
      </c>
      <c r="D160" s="290">
        <v>41851</v>
      </c>
      <c r="E160" s="289" t="s">
        <v>3330</v>
      </c>
      <c r="F160" s="289" t="s">
        <v>3331</v>
      </c>
      <c r="G160" s="289" t="s">
        <v>3442</v>
      </c>
      <c r="H160" s="289" t="s">
        <v>3333</v>
      </c>
      <c r="I160" s="289" t="s">
        <v>3334</v>
      </c>
      <c r="J160" s="289"/>
      <c r="K160" s="291">
        <v>4</v>
      </c>
      <c r="L160" s="292">
        <v>0</v>
      </c>
      <c r="M160" s="292">
        <v>0</v>
      </c>
      <c r="N160" s="292">
        <v>0</v>
      </c>
      <c r="O160" s="292">
        <v>0</v>
      </c>
      <c r="P160" s="292">
        <v>0</v>
      </c>
      <c r="Q160" s="287">
        <v>0</v>
      </c>
      <c r="R160" s="287">
        <v>0</v>
      </c>
    </row>
    <row r="161" spans="1:18" ht="12.75" customHeight="1" x14ac:dyDescent="0.25">
      <c r="A161" s="288" t="s">
        <v>3617</v>
      </c>
      <c r="B161" s="289" t="s">
        <v>3618</v>
      </c>
      <c r="C161" s="289" t="s">
        <v>1718</v>
      </c>
      <c r="D161" s="290">
        <v>41851</v>
      </c>
      <c r="E161" s="289" t="s">
        <v>3330</v>
      </c>
      <c r="F161" s="289" t="s">
        <v>3502</v>
      </c>
      <c r="G161" s="289" t="s">
        <v>3442</v>
      </c>
      <c r="H161" s="289" t="s">
        <v>3333</v>
      </c>
      <c r="I161" s="289" t="s">
        <v>3334</v>
      </c>
      <c r="J161" s="289"/>
      <c r="K161" s="291">
        <v>4</v>
      </c>
      <c r="L161" s="292">
        <v>0</v>
      </c>
      <c r="M161" s="292">
        <v>0</v>
      </c>
      <c r="N161" s="292">
        <v>0</v>
      </c>
      <c r="O161" s="292">
        <v>0</v>
      </c>
      <c r="P161" s="292">
        <v>0</v>
      </c>
      <c r="Q161" s="287">
        <v>0</v>
      </c>
      <c r="R161" s="287">
        <v>0</v>
      </c>
    </row>
    <row r="162" spans="1:18" ht="12.75" customHeight="1" x14ac:dyDescent="0.25">
      <c r="A162" s="288" t="s">
        <v>3619</v>
      </c>
      <c r="B162" s="289" t="s">
        <v>3620</v>
      </c>
      <c r="C162" s="289" t="s">
        <v>3356</v>
      </c>
      <c r="D162" s="290">
        <v>41851</v>
      </c>
      <c r="E162" s="289" t="s">
        <v>3330</v>
      </c>
      <c r="F162" s="289" t="s">
        <v>3502</v>
      </c>
      <c r="G162" s="289" t="s">
        <v>3442</v>
      </c>
      <c r="H162" s="289" t="s">
        <v>3333</v>
      </c>
      <c r="I162" s="289" t="s">
        <v>3334</v>
      </c>
      <c r="J162" s="289"/>
      <c r="K162" s="291">
        <v>4</v>
      </c>
      <c r="L162" s="292">
        <v>11666663</v>
      </c>
      <c r="M162" s="292">
        <v>0</v>
      </c>
      <c r="N162" s="292">
        <v>11666663</v>
      </c>
      <c r="O162" s="292">
        <v>0</v>
      </c>
      <c r="P162" s="292">
        <v>0</v>
      </c>
      <c r="Q162" s="287">
        <v>0</v>
      </c>
    </row>
    <row r="163" spans="1:18" ht="12.75" customHeight="1" x14ac:dyDescent="0.25">
      <c r="A163" s="288" t="s">
        <v>3621</v>
      </c>
      <c r="B163" s="289" t="s">
        <v>3622</v>
      </c>
      <c r="C163" s="289" t="s">
        <v>3356</v>
      </c>
      <c r="D163" s="290">
        <v>41851</v>
      </c>
      <c r="E163" s="289" t="s">
        <v>3330</v>
      </c>
      <c r="F163" s="289" t="s">
        <v>3623</v>
      </c>
      <c r="G163" s="289" t="s">
        <v>3577</v>
      </c>
      <c r="H163" s="289" t="s">
        <v>3333</v>
      </c>
      <c r="I163" s="289" t="s">
        <v>3334</v>
      </c>
      <c r="J163" s="289"/>
      <c r="K163" s="291">
        <v>4</v>
      </c>
      <c r="L163" s="292">
        <v>49000000</v>
      </c>
      <c r="M163" s="292">
        <v>0</v>
      </c>
      <c r="N163" s="292">
        <v>49000000</v>
      </c>
      <c r="O163" s="292">
        <v>0</v>
      </c>
      <c r="P163" s="292">
        <v>0</v>
      </c>
      <c r="Q163" s="287">
        <v>0</v>
      </c>
    </row>
    <row r="164" spans="1:18" ht="12.75" customHeight="1" x14ac:dyDescent="0.25">
      <c r="A164" s="288" t="s">
        <v>3624</v>
      </c>
      <c r="B164" s="289" t="s">
        <v>3625</v>
      </c>
      <c r="C164" s="289" t="s">
        <v>1718</v>
      </c>
      <c r="D164" s="290">
        <v>41943</v>
      </c>
      <c r="E164" s="289" t="s">
        <v>3330</v>
      </c>
      <c r="F164" s="289" t="s">
        <v>3331</v>
      </c>
      <c r="G164" s="289" t="s">
        <v>3332</v>
      </c>
      <c r="H164" s="289" t="s">
        <v>3333</v>
      </c>
      <c r="I164" s="289" t="s">
        <v>3334</v>
      </c>
      <c r="J164" s="289"/>
      <c r="K164" s="291">
        <v>4</v>
      </c>
      <c r="L164" s="292">
        <v>0</v>
      </c>
      <c r="M164" s="292">
        <v>0</v>
      </c>
      <c r="N164" s="292">
        <v>0</v>
      </c>
      <c r="O164" s="292">
        <v>0</v>
      </c>
      <c r="P164" s="292">
        <v>0</v>
      </c>
      <c r="Q164" s="287">
        <v>0</v>
      </c>
      <c r="R164" s="287">
        <v>0</v>
      </c>
    </row>
    <row r="165" spans="1:18" ht="12.75" customHeight="1" x14ac:dyDescent="0.25">
      <c r="A165" s="288" t="s">
        <v>3626</v>
      </c>
      <c r="B165" s="289" t="s">
        <v>3627</v>
      </c>
      <c r="C165" s="289" t="s">
        <v>1718</v>
      </c>
      <c r="D165" s="290">
        <v>41943</v>
      </c>
      <c r="E165" s="289" t="s">
        <v>3330</v>
      </c>
      <c r="F165" s="289" t="s">
        <v>3331</v>
      </c>
      <c r="G165" s="289" t="s">
        <v>3332</v>
      </c>
      <c r="H165" s="289" t="s">
        <v>3333</v>
      </c>
      <c r="I165" s="289" t="s">
        <v>3334</v>
      </c>
      <c r="J165" s="289"/>
      <c r="K165" s="291">
        <v>4</v>
      </c>
      <c r="L165" s="292">
        <v>0</v>
      </c>
      <c r="M165" s="292">
        <v>0</v>
      </c>
      <c r="N165" s="292">
        <v>0</v>
      </c>
      <c r="O165" s="292">
        <v>0</v>
      </c>
      <c r="P165" s="292">
        <v>0</v>
      </c>
      <c r="Q165" s="287">
        <v>0</v>
      </c>
      <c r="R165" s="287">
        <v>0</v>
      </c>
    </row>
    <row r="166" spans="1:18" ht="12.75" customHeight="1" x14ac:dyDescent="0.25">
      <c r="A166" s="288" t="s">
        <v>3628</v>
      </c>
      <c r="B166" s="289" t="s">
        <v>3629</v>
      </c>
      <c r="C166" s="289" t="s">
        <v>1718</v>
      </c>
      <c r="D166" s="290">
        <v>41943</v>
      </c>
      <c r="E166" s="289" t="s">
        <v>3330</v>
      </c>
      <c r="F166" s="289" t="s">
        <v>3331</v>
      </c>
      <c r="G166" s="289" t="s">
        <v>3332</v>
      </c>
      <c r="H166" s="289" t="s">
        <v>3333</v>
      </c>
      <c r="I166" s="289" t="s">
        <v>3334</v>
      </c>
      <c r="J166" s="289"/>
      <c r="K166" s="291">
        <v>4</v>
      </c>
      <c r="L166" s="292">
        <v>0</v>
      </c>
      <c r="M166" s="292">
        <v>0</v>
      </c>
      <c r="N166" s="292">
        <v>0</v>
      </c>
      <c r="O166" s="292">
        <v>0</v>
      </c>
      <c r="P166" s="292">
        <v>0</v>
      </c>
      <c r="Q166" s="287">
        <v>0</v>
      </c>
      <c r="R166" s="287">
        <v>0</v>
      </c>
    </row>
    <row r="167" spans="1:18" ht="12.75" customHeight="1" x14ac:dyDescent="0.25">
      <c r="A167" s="288" t="s">
        <v>3630</v>
      </c>
      <c r="B167" s="289" t="s">
        <v>3631</v>
      </c>
      <c r="C167" s="289" t="s">
        <v>1718</v>
      </c>
      <c r="D167" s="290">
        <v>41943</v>
      </c>
      <c r="E167" s="289" t="s">
        <v>3330</v>
      </c>
      <c r="F167" s="289" t="s">
        <v>3331</v>
      </c>
      <c r="G167" s="289" t="s">
        <v>3332</v>
      </c>
      <c r="H167" s="289" t="s">
        <v>3333</v>
      </c>
      <c r="I167" s="289" t="s">
        <v>3334</v>
      </c>
      <c r="J167" s="289"/>
      <c r="K167" s="291">
        <v>4</v>
      </c>
      <c r="L167" s="292">
        <v>0</v>
      </c>
      <c r="M167" s="292">
        <v>0</v>
      </c>
      <c r="N167" s="292">
        <v>0</v>
      </c>
      <c r="O167" s="292">
        <v>0</v>
      </c>
      <c r="P167" s="292">
        <v>0</v>
      </c>
      <c r="Q167" s="287">
        <v>0</v>
      </c>
      <c r="R167" s="287">
        <v>0</v>
      </c>
    </row>
    <row r="168" spans="1:18" ht="12.75" customHeight="1" x14ac:dyDescent="0.25">
      <c r="A168" s="288" t="s">
        <v>3632</v>
      </c>
      <c r="B168" s="289" t="s">
        <v>3633</v>
      </c>
      <c r="C168" s="289" t="s">
        <v>1718</v>
      </c>
      <c r="D168" s="290">
        <v>41943</v>
      </c>
      <c r="E168" s="289" t="s">
        <v>3330</v>
      </c>
      <c r="F168" s="289" t="s">
        <v>3331</v>
      </c>
      <c r="G168" s="289" t="s">
        <v>3332</v>
      </c>
      <c r="H168" s="289" t="s">
        <v>3333</v>
      </c>
      <c r="I168" s="289" t="s">
        <v>3334</v>
      </c>
      <c r="J168" s="289"/>
      <c r="K168" s="291">
        <v>4</v>
      </c>
      <c r="L168" s="292">
        <v>0</v>
      </c>
      <c r="M168" s="292">
        <v>0</v>
      </c>
      <c r="N168" s="292">
        <v>0</v>
      </c>
      <c r="O168" s="292">
        <v>0</v>
      </c>
      <c r="P168" s="292">
        <v>0</v>
      </c>
      <c r="Q168" s="287">
        <v>0</v>
      </c>
      <c r="R168" s="287">
        <v>0</v>
      </c>
    </row>
    <row r="169" spans="1:18" ht="12.75" customHeight="1" x14ac:dyDescent="0.25">
      <c r="A169" s="288" t="s">
        <v>3634</v>
      </c>
      <c r="B169" s="289" t="s">
        <v>3635</v>
      </c>
      <c r="C169" s="289" t="s">
        <v>1718</v>
      </c>
      <c r="D169" s="290">
        <v>41943</v>
      </c>
      <c r="E169" s="289" t="s">
        <v>3330</v>
      </c>
      <c r="F169" s="289" t="s">
        <v>3331</v>
      </c>
      <c r="G169" s="289" t="s">
        <v>3332</v>
      </c>
      <c r="H169" s="289" t="s">
        <v>3333</v>
      </c>
      <c r="I169" s="289" t="s">
        <v>3334</v>
      </c>
      <c r="J169" s="289"/>
      <c r="K169" s="291">
        <v>4</v>
      </c>
      <c r="L169" s="292">
        <v>0</v>
      </c>
      <c r="M169" s="292">
        <v>0</v>
      </c>
      <c r="N169" s="292">
        <v>0</v>
      </c>
      <c r="O169" s="292">
        <v>0</v>
      </c>
      <c r="P169" s="292">
        <v>0</v>
      </c>
      <c r="Q169" s="287">
        <v>0</v>
      </c>
      <c r="R169" s="287">
        <v>0</v>
      </c>
    </row>
    <row r="170" spans="1:18" ht="12.75" customHeight="1" x14ac:dyDescent="0.25">
      <c r="A170" s="288" t="s">
        <v>3636</v>
      </c>
      <c r="B170" s="289" t="s">
        <v>3637</v>
      </c>
      <c r="C170" s="289" t="s">
        <v>1718</v>
      </c>
      <c r="D170" s="290">
        <v>41943</v>
      </c>
      <c r="E170" s="289" t="s">
        <v>3330</v>
      </c>
      <c r="F170" s="289" t="s">
        <v>3331</v>
      </c>
      <c r="G170" s="289" t="s">
        <v>3332</v>
      </c>
      <c r="H170" s="289" t="s">
        <v>3333</v>
      </c>
      <c r="I170" s="289" t="s">
        <v>3334</v>
      </c>
      <c r="J170" s="289"/>
      <c r="K170" s="291">
        <v>4</v>
      </c>
      <c r="L170" s="292">
        <v>0</v>
      </c>
      <c r="M170" s="292">
        <v>0</v>
      </c>
      <c r="N170" s="292">
        <v>0</v>
      </c>
      <c r="O170" s="292">
        <v>0</v>
      </c>
      <c r="P170" s="292">
        <v>0</v>
      </c>
      <c r="Q170" s="287">
        <v>0</v>
      </c>
      <c r="R170" s="287">
        <v>0</v>
      </c>
    </row>
    <row r="171" spans="1:18" ht="12.75" customHeight="1" x14ac:dyDescent="0.25">
      <c r="A171" s="288" t="s">
        <v>3638</v>
      </c>
      <c r="B171" s="289" t="s">
        <v>3639</v>
      </c>
      <c r="C171" s="289" t="s">
        <v>1718</v>
      </c>
      <c r="D171" s="290">
        <v>41943</v>
      </c>
      <c r="E171" s="289" t="s">
        <v>3330</v>
      </c>
      <c r="F171" s="289" t="s">
        <v>3331</v>
      </c>
      <c r="G171" s="289" t="s">
        <v>3332</v>
      </c>
      <c r="H171" s="289" t="s">
        <v>3333</v>
      </c>
      <c r="I171" s="289" t="s">
        <v>3334</v>
      </c>
      <c r="J171" s="289"/>
      <c r="K171" s="291">
        <v>4</v>
      </c>
      <c r="L171" s="292">
        <v>0</v>
      </c>
      <c r="M171" s="292">
        <v>0</v>
      </c>
      <c r="N171" s="292">
        <v>0</v>
      </c>
      <c r="O171" s="292">
        <v>0</v>
      </c>
      <c r="P171" s="292">
        <v>0</v>
      </c>
      <c r="Q171" s="287">
        <v>0</v>
      </c>
      <c r="R171" s="287">
        <v>0</v>
      </c>
    </row>
    <row r="172" spans="1:18" ht="12.75" customHeight="1" x14ac:dyDescent="0.25">
      <c r="A172" s="288" t="s">
        <v>3640</v>
      </c>
      <c r="B172" s="289" t="s">
        <v>3641</v>
      </c>
      <c r="C172" s="289" t="s">
        <v>1718</v>
      </c>
      <c r="D172" s="290">
        <v>42004</v>
      </c>
      <c r="E172" s="289" t="s">
        <v>3330</v>
      </c>
      <c r="F172" s="289" t="s">
        <v>3331</v>
      </c>
      <c r="G172" s="289" t="s">
        <v>3473</v>
      </c>
      <c r="H172" s="289" t="s">
        <v>3333</v>
      </c>
      <c r="I172" s="289" t="s">
        <v>3334</v>
      </c>
      <c r="J172" s="289"/>
      <c r="K172" s="291">
        <v>4</v>
      </c>
      <c r="L172" s="292">
        <v>0</v>
      </c>
      <c r="M172" s="292">
        <v>0</v>
      </c>
      <c r="N172" s="292">
        <v>0</v>
      </c>
      <c r="O172" s="292">
        <v>0</v>
      </c>
      <c r="P172" s="292">
        <v>0</v>
      </c>
      <c r="Q172" s="287">
        <v>0</v>
      </c>
      <c r="R172" s="287">
        <v>0</v>
      </c>
    </row>
    <row r="173" spans="1:18" ht="12.75" customHeight="1" x14ac:dyDescent="0.25">
      <c r="A173" s="288" t="s">
        <v>3642</v>
      </c>
      <c r="B173" s="289" t="s">
        <v>3643</v>
      </c>
      <c r="C173" s="289" t="s">
        <v>1718</v>
      </c>
      <c r="D173" s="290">
        <v>42004</v>
      </c>
      <c r="E173" s="289" t="s">
        <v>3330</v>
      </c>
      <c r="F173" s="289" t="s">
        <v>3331</v>
      </c>
      <c r="G173" s="289" t="s">
        <v>3332</v>
      </c>
      <c r="H173" s="289" t="s">
        <v>3333</v>
      </c>
      <c r="I173" s="289" t="s">
        <v>3334</v>
      </c>
      <c r="J173" s="289"/>
      <c r="K173" s="291">
        <v>4</v>
      </c>
      <c r="L173" s="292">
        <v>0</v>
      </c>
      <c r="M173" s="292">
        <v>0</v>
      </c>
      <c r="N173" s="292">
        <v>0</v>
      </c>
      <c r="O173" s="292">
        <v>0</v>
      </c>
      <c r="P173" s="292">
        <v>0</v>
      </c>
      <c r="Q173" s="287">
        <v>0</v>
      </c>
      <c r="R173" s="287">
        <v>0</v>
      </c>
    </row>
    <row r="174" spans="1:18" ht="12.75" customHeight="1" x14ac:dyDescent="0.25">
      <c r="A174" s="288" t="s">
        <v>3644</v>
      </c>
      <c r="B174" s="289" t="s">
        <v>3645</v>
      </c>
      <c r="C174" s="289" t="s">
        <v>1718</v>
      </c>
      <c r="D174" s="290">
        <v>42004</v>
      </c>
      <c r="E174" s="289" t="s">
        <v>3330</v>
      </c>
      <c r="F174" s="289" t="s">
        <v>3331</v>
      </c>
      <c r="G174" s="289" t="s">
        <v>3422</v>
      </c>
      <c r="H174" s="289" t="s">
        <v>3333</v>
      </c>
      <c r="I174" s="289" t="s">
        <v>3334</v>
      </c>
      <c r="J174" s="289"/>
      <c r="K174" s="291">
        <v>4</v>
      </c>
      <c r="L174" s="292">
        <v>0</v>
      </c>
      <c r="M174" s="292">
        <v>0</v>
      </c>
      <c r="N174" s="292">
        <v>0</v>
      </c>
      <c r="O174" s="292">
        <v>0</v>
      </c>
      <c r="P174" s="292">
        <v>0</v>
      </c>
      <c r="Q174" s="287">
        <v>0</v>
      </c>
      <c r="R174" s="287">
        <v>0</v>
      </c>
    </row>
    <row r="175" spans="1:18" ht="12.75" customHeight="1" x14ac:dyDescent="0.25">
      <c r="A175" s="288" t="s">
        <v>3646</v>
      </c>
      <c r="B175" s="289" t="s">
        <v>3647</v>
      </c>
      <c r="C175" s="289" t="s">
        <v>1718</v>
      </c>
      <c r="D175" s="290">
        <v>42004</v>
      </c>
      <c r="E175" s="289" t="s">
        <v>3330</v>
      </c>
      <c r="F175" s="289" t="s">
        <v>3331</v>
      </c>
      <c r="G175" s="289" t="s">
        <v>3442</v>
      </c>
      <c r="H175" s="289" t="s">
        <v>3333</v>
      </c>
      <c r="I175" s="289" t="s">
        <v>3334</v>
      </c>
      <c r="J175" s="289"/>
      <c r="K175" s="291">
        <v>4</v>
      </c>
      <c r="L175" s="292">
        <v>0</v>
      </c>
      <c r="M175" s="292">
        <v>0</v>
      </c>
      <c r="N175" s="292">
        <v>0</v>
      </c>
      <c r="O175" s="292">
        <v>0</v>
      </c>
      <c r="P175" s="292">
        <v>0</v>
      </c>
      <c r="Q175" s="287">
        <v>0</v>
      </c>
      <c r="R175" s="287">
        <v>0</v>
      </c>
    </row>
    <row r="176" spans="1:18" ht="12.75" customHeight="1" x14ac:dyDescent="0.25">
      <c r="A176" s="288" t="s">
        <v>3648</v>
      </c>
      <c r="B176" s="289" t="s">
        <v>3649</v>
      </c>
      <c r="C176" s="289" t="s">
        <v>1718</v>
      </c>
      <c r="D176" s="290">
        <v>42004</v>
      </c>
      <c r="E176" s="289" t="s">
        <v>3330</v>
      </c>
      <c r="F176" s="289" t="s">
        <v>3331</v>
      </c>
      <c r="G176" s="289" t="s">
        <v>3442</v>
      </c>
      <c r="H176" s="289" t="s">
        <v>3333</v>
      </c>
      <c r="I176" s="289" t="s">
        <v>3334</v>
      </c>
      <c r="J176" s="289"/>
      <c r="K176" s="291">
        <v>4</v>
      </c>
      <c r="L176" s="292">
        <v>0</v>
      </c>
      <c r="M176" s="292">
        <v>0</v>
      </c>
      <c r="N176" s="292">
        <v>0</v>
      </c>
      <c r="O176" s="292">
        <v>0</v>
      </c>
      <c r="P176" s="292">
        <v>0</v>
      </c>
      <c r="Q176" s="287">
        <v>0</v>
      </c>
      <c r="R176" s="287">
        <v>0</v>
      </c>
    </row>
    <row r="177" spans="1:18" ht="12.75" customHeight="1" x14ac:dyDescent="0.25">
      <c r="A177" s="288" t="s">
        <v>3650</v>
      </c>
      <c r="B177" s="289" t="s">
        <v>3651</v>
      </c>
      <c r="C177" s="289" t="s">
        <v>1718</v>
      </c>
      <c r="D177" s="290">
        <v>42004</v>
      </c>
      <c r="E177" s="289" t="s">
        <v>3330</v>
      </c>
      <c r="F177" s="289" t="s">
        <v>3331</v>
      </c>
      <c r="G177" s="289" t="s">
        <v>3442</v>
      </c>
      <c r="H177" s="289" t="s">
        <v>3333</v>
      </c>
      <c r="I177" s="289" t="s">
        <v>3334</v>
      </c>
      <c r="J177" s="289"/>
      <c r="K177" s="291">
        <v>4</v>
      </c>
      <c r="L177" s="292">
        <v>0</v>
      </c>
      <c r="M177" s="292">
        <v>0</v>
      </c>
      <c r="N177" s="292">
        <v>0</v>
      </c>
      <c r="O177" s="292">
        <v>0</v>
      </c>
      <c r="P177" s="292">
        <v>0</v>
      </c>
      <c r="Q177" s="287">
        <v>0</v>
      </c>
      <c r="R177" s="287">
        <v>0</v>
      </c>
    </row>
    <row r="178" spans="1:18" ht="12.75" customHeight="1" x14ac:dyDescent="0.25">
      <c r="A178" s="288" t="s">
        <v>3652</v>
      </c>
      <c r="B178" s="289" t="s">
        <v>3653</v>
      </c>
      <c r="C178" s="289" t="s">
        <v>1718</v>
      </c>
      <c r="D178" s="290">
        <v>42004</v>
      </c>
      <c r="E178" s="289" t="s">
        <v>3330</v>
      </c>
      <c r="F178" s="289" t="s">
        <v>3331</v>
      </c>
      <c r="G178" s="289" t="s">
        <v>3442</v>
      </c>
      <c r="H178" s="289" t="s">
        <v>3333</v>
      </c>
      <c r="I178" s="289" t="s">
        <v>3334</v>
      </c>
      <c r="J178" s="289"/>
      <c r="K178" s="291">
        <v>4</v>
      </c>
      <c r="L178" s="292">
        <v>0</v>
      </c>
      <c r="M178" s="292">
        <v>0</v>
      </c>
      <c r="N178" s="292">
        <v>0</v>
      </c>
      <c r="O178" s="292">
        <v>0</v>
      </c>
      <c r="P178" s="292">
        <v>0</v>
      </c>
      <c r="Q178" s="287">
        <v>0</v>
      </c>
      <c r="R178" s="287">
        <v>0</v>
      </c>
    </row>
    <row r="179" spans="1:18" ht="12.75" customHeight="1" x14ac:dyDescent="0.25">
      <c r="A179" s="288" t="s">
        <v>3654</v>
      </c>
      <c r="B179" s="289" t="s">
        <v>3655</v>
      </c>
      <c r="C179" s="289" t="s">
        <v>1718</v>
      </c>
      <c r="D179" s="290">
        <v>42004</v>
      </c>
      <c r="E179" s="289" t="s">
        <v>3330</v>
      </c>
      <c r="F179" s="289" t="s">
        <v>3331</v>
      </c>
      <c r="G179" s="289" t="s">
        <v>3424</v>
      </c>
      <c r="H179" s="289" t="s">
        <v>3333</v>
      </c>
      <c r="I179" s="289" t="s">
        <v>3334</v>
      </c>
      <c r="J179" s="289"/>
      <c r="K179" s="291">
        <v>4</v>
      </c>
      <c r="L179" s="292">
        <v>0</v>
      </c>
      <c r="M179" s="292">
        <v>0</v>
      </c>
      <c r="N179" s="292">
        <v>0</v>
      </c>
      <c r="O179" s="292">
        <v>0</v>
      </c>
      <c r="P179" s="292">
        <v>0</v>
      </c>
      <c r="Q179" s="287">
        <v>0</v>
      </c>
      <c r="R179" s="287">
        <v>0</v>
      </c>
    </row>
    <row r="180" spans="1:18" ht="12.75" customHeight="1" x14ac:dyDescent="0.25">
      <c r="A180" s="288" t="s">
        <v>3656</v>
      </c>
      <c r="B180" s="289" t="s">
        <v>3657</v>
      </c>
      <c r="C180" s="289" t="s">
        <v>1718</v>
      </c>
      <c r="D180" s="290">
        <v>42004</v>
      </c>
      <c r="E180" s="289" t="s">
        <v>3330</v>
      </c>
      <c r="F180" s="289" t="s">
        <v>3331</v>
      </c>
      <c r="G180" s="289" t="s">
        <v>3470</v>
      </c>
      <c r="H180" s="289" t="s">
        <v>3333</v>
      </c>
      <c r="I180" s="289" t="s">
        <v>3334</v>
      </c>
      <c r="J180" s="289"/>
      <c r="K180" s="291">
        <v>4</v>
      </c>
      <c r="L180" s="292">
        <v>0</v>
      </c>
      <c r="M180" s="292">
        <v>0</v>
      </c>
      <c r="N180" s="292">
        <v>0</v>
      </c>
      <c r="O180" s="292">
        <v>0</v>
      </c>
      <c r="P180" s="292">
        <v>0</v>
      </c>
      <c r="Q180" s="287">
        <v>0</v>
      </c>
      <c r="R180" s="287">
        <v>0</v>
      </c>
    </row>
    <row r="181" spans="1:18" ht="12.75" customHeight="1" x14ac:dyDescent="0.25">
      <c r="A181" s="288" t="s">
        <v>1887</v>
      </c>
      <c r="B181" s="289" t="s">
        <v>3658</v>
      </c>
      <c r="C181" s="289" t="s">
        <v>3356</v>
      </c>
      <c r="D181" s="290">
        <v>42004</v>
      </c>
      <c r="E181" s="289" t="s">
        <v>3330</v>
      </c>
      <c r="F181" s="289" t="s">
        <v>3331</v>
      </c>
      <c r="G181" s="289" t="s">
        <v>3332</v>
      </c>
      <c r="H181" s="289" t="s">
        <v>3333</v>
      </c>
      <c r="I181" s="289" t="s">
        <v>3334</v>
      </c>
      <c r="J181" s="289"/>
      <c r="K181" s="291">
        <v>4</v>
      </c>
      <c r="L181" s="292">
        <v>18881251</v>
      </c>
      <c r="M181" s="292">
        <v>0</v>
      </c>
      <c r="N181" s="292">
        <v>18881251</v>
      </c>
      <c r="O181" s="292">
        <v>0</v>
      </c>
      <c r="P181" s="292">
        <v>0</v>
      </c>
      <c r="Q181" s="287">
        <v>0</v>
      </c>
    </row>
    <row r="182" spans="1:18" ht="12.75" customHeight="1" x14ac:dyDescent="0.25">
      <c r="A182" s="288" t="s">
        <v>1892</v>
      </c>
      <c r="B182" s="289" t="s">
        <v>3658</v>
      </c>
      <c r="C182" s="289" t="s">
        <v>3356</v>
      </c>
      <c r="D182" s="290">
        <v>42004</v>
      </c>
      <c r="E182" s="289" t="s">
        <v>3330</v>
      </c>
      <c r="F182" s="289" t="s">
        <v>3331</v>
      </c>
      <c r="G182" s="289" t="s">
        <v>3332</v>
      </c>
      <c r="H182" s="289" t="s">
        <v>3333</v>
      </c>
      <c r="I182" s="289" t="s">
        <v>3334</v>
      </c>
      <c r="J182" s="289"/>
      <c r="K182" s="291">
        <v>4</v>
      </c>
      <c r="L182" s="292">
        <v>18881251</v>
      </c>
      <c r="M182" s="292">
        <v>0</v>
      </c>
      <c r="N182" s="292">
        <v>18881251</v>
      </c>
      <c r="O182" s="292">
        <v>0</v>
      </c>
      <c r="P182" s="292">
        <v>0</v>
      </c>
      <c r="Q182" s="287">
        <v>0</v>
      </c>
    </row>
    <row r="183" spans="1:18" ht="12.75" customHeight="1" x14ac:dyDescent="0.25">
      <c r="A183" s="288" t="s">
        <v>1897</v>
      </c>
      <c r="B183" s="289" t="s">
        <v>3658</v>
      </c>
      <c r="C183" s="289" t="s">
        <v>3356</v>
      </c>
      <c r="D183" s="290">
        <v>42004</v>
      </c>
      <c r="E183" s="289" t="s">
        <v>3330</v>
      </c>
      <c r="F183" s="289" t="s">
        <v>3331</v>
      </c>
      <c r="G183" s="289" t="s">
        <v>3332</v>
      </c>
      <c r="H183" s="289" t="s">
        <v>3333</v>
      </c>
      <c r="I183" s="289" t="s">
        <v>3334</v>
      </c>
      <c r="J183" s="289"/>
      <c r="K183" s="291">
        <v>4</v>
      </c>
      <c r="L183" s="292">
        <v>18881251</v>
      </c>
      <c r="M183" s="292">
        <v>0</v>
      </c>
      <c r="N183" s="292">
        <v>18881251</v>
      </c>
      <c r="O183" s="292">
        <v>0</v>
      </c>
      <c r="P183" s="292">
        <v>0</v>
      </c>
      <c r="Q183" s="287">
        <v>0</v>
      </c>
    </row>
    <row r="184" spans="1:18" ht="12.75" customHeight="1" x14ac:dyDescent="0.25">
      <c r="A184" s="288" t="s">
        <v>3659</v>
      </c>
      <c r="B184" s="289" t="s">
        <v>3660</v>
      </c>
      <c r="C184" s="289" t="s">
        <v>1718</v>
      </c>
      <c r="D184" s="290">
        <v>42004</v>
      </c>
      <c r="E184" s="289" t="s">
        <v>3330</v>
      </c>
      <c r="F184" s="289" t="s">
        <v>3331</v>
      </c>
      <c r="G184" s="289" t="s">
        <v>3332</v>
      </c>
      <c r="H184" s="289" t="s">
        <v>3333</v>
      </c>
      <c r="I184" s="289" t="s">
        <v>3334</v>
      </c>
      <c r="J184" s="289"/>
      <c r="K184" s="291">
        <v>4</v>
      </c>
      <c r="L184" s="292">
        <v>0</v>
      </c>
      <c r="M184" s="292">
        <v>0</v>
      </c>
      <c r="N184" s="292">
        <v>0</v>
      </c>
      <c r="O184" s="292">
        <v>0</v>
      </c>
      <c r="P184" s="292">
        <v>0</v>
      </c>
      <c r="Q184" s="287">
        <v>0</v>
      </c>
      <c r="R184" s="287">
        <v>0</v>
      </c>
    </row>
    <row r="185" spans="1:18" ht="12.75" customHeight="1" x14ac:dyDescent="0.25">
      <c r="A185" s="288" t="s">
        <v>1755</v>
      </c>
      <c r="B185" s="289" t="s">
        <v>3661</v>
      </c>
      <c r="C185" s="289" t="s">
        <v>3356</v>
      </c>
      <c r="D185" s="290">
        <v>42004</v>
      </c>
      <c r="E185" s="289" t="s">
        <v>3330</v>
      </c>
      <c r="F185" s="289" t="s">
        <v>3331</v>
      </c>
      <c r="G185" s="289" t="s">
        <v>3332</v>
      </c>
      <c r="H185" s="289" t="s">
        <v>3333</v>
      </c>
      <c r="I185" s="289" t="s">
        <v>3334</v>
      </c>
      <c r="J185" s="289"/>
      <c r="K185" s="291">
        <v>4</v>
      </c>
      <c r="L185" s="292">
        <v>18881251</v>
      </c>
      <c r="M185" s="292">
        <v>0</v>
      </c>
      <c r="N185" s="292">
        <v>18881251</v>
      </c>
      <c r="O185" s="292">
        <v>0</v>
      </c>
      <c r="P185" s="292">
        <v>0</v>
      </c>
      <c r="Q185" s="287">
        <v>0</v>
      </c>
    </row>
    <row r="186" spans="1:18" ht="12.75" customHeight="1" x14ac:dyDescent="0.25">
      <c r="A186" s="288" t="s">
        <v>3662</v>
      </c>
      <c r="B186" s="289" t="s">
        <v>3663</v>
      </c>
      <c r="C186" s="289" t="s">
        <v>1718</v>
      </c>
      <c r="D186" s="290">
        <v>42082</v>
      </c>
      <c r="E186" s="289" t="s">
        <v>3330</v>
      </c>
      <c r="F186" s="289" t="s">
        <v>3331</v>
      </c>
      <c r="G186" s="289" t="s">
        <v>3442</v>
      </c>
      <c r="H186" s="289" t="s">
        <v>3333</v>
      </c>
      <c r="I186" s="289" t="s">
        <v>3334</v>
      </c>
      <c r="J186" s="289"/>
      <c r="K186" s="291">
        <v>4</v>
      </c>
      <c r="L186" s="292">
        <v>0</v>
      </c>
      <c r="M186" s="292">
        <v>0</v>
      </c>
      <c r="N186" s="292">
        <v>0</v>
      </c>
      <c r="O186" s="292">
        <v>0</v>
      </c>
      <c r="P186" s="292">
        <v>0</v>
      </c>
      <c r="Q186" s="287">
        <v>0</v>
      </c>
      <c r="R186" s="287">
        <v>0</v>
      </c>
    </row>
    <row r="187" spans="1:18" ht="12.75" customHeight="1" x14ac:dyDescent="0.25">
      <c r="A187" s="288" t="s">
        <v>3664</v>
      </c>
      <c r="B187" s="289" t="s">
        <v>3663</v>
      </c>
      <c r="C187" s="289" t="s">
        <v>1718</v>
      </c>
      <c r="D187" s="290">
        <v>42082</v>
      </c>
      <c r="E187" s="289" t="s">
        <v>3330</v>
      </c>
      <c r="F187" s="289" t="s">
        <v>3331</v>
      </c>
      <c r="G187" s="289" t="s">
        <v>3442</v>
      </c>
      <c r="H187" s="289" t="s">
        <v>3333</v>
      </c>
      <c r="I187" s="289" t="s">
        <v>3334</v>
      </c>
      <c r="J187" s="289"/>
      <c r="K187" s="291">
        <v>4</v>
      </c>
      <c r="L187" s="292">
        <v>0</v>
      </c>
      <c r="M187" s="292">
        <v>0</v>
      </c>
      <c r="N187" s="292">
        <v>0</v>
      </c>
      <c r="O187" s="292">
        <v>0</v>
      </c>
      <c r="P187" s="292">
        <v>0</v>
      </c>
      <c r="Q187" s="287">
        <v>0</v>
      </c>
      <c r="R187" s="287">
        <v>0</v>
      </c>
    </row>
    <row r="188" spans="1:18" ht="12.75" customHeight="1" x14ac:dyDescent="0.25">
      <c r="A188" s="288" t="s">
        <v>3665</v>
      </c>
      <c r="B188" s="289" t="s">
        <v>3663</v>
      </c>
      <c r="C188" s="289" t="s">
        <v>1718</v>
      </c>
      <c r="D188" s="290">
        <v>42082</v>
      </c>
      <c r="E188" s="289" t="s">
        <v>3330</v>
      </c>
      <c r="F188" s="289" t="s">
        <v>3331</v>
      </c>
      <c r="G188" s="289" t="s">
        <v>3442</v>
      </c>
      <c r="H188" s="289" t="s">
        <v>3333</v>
      </c>
      <c r="I188" s="289" t="s">
        <v>3334</v>
      </c>
      <c r="J188" s="289"/>
      <c r="K188" s="291">
        <v>4</v>
      </c>
      <c r="L188" s="292">
        <v>0</v>
      </c>
      <c r="M188" s="292">
        <v>0</v>
      </c>
      <c r="N188" s="292">
        <v>0</v>
      </c>
      <c r="O188" s="292">
        <v>0</v>
      </c>
      <c r="P188" s="292">
        <v>0</v>
      </c>
      <c r="Q188" s="287">
        <v>0</v>
      </c>
      <c r="R188" s="287">
        <v>0</v>
      </c>
    </row>
    <row r="189" spans="1:18" ht="12.75" customHeight="1" x14ac:dyDescent="0.25">
      <c r="A189" s="288" t="s">
        <v>3666</v>
      </c>
      <c r="B189" s="289" t="s">
        <v>3667</v>
      </c>
      <c r="C189" s="289" t="s">
        <v>3356</v>
      </c>
      <c r="D189" s="290">
        <v>40695</v>
      </c>
      <c r="E189" s="289" t="s">
        <v>3330</v>
      </c>
      <c r="F189" s="289" t="s">
        <v>2679</v>
      </c>
      <c r="G189" s="289" t="s">
        <v>3332</v>
      </c>
      <c r="H189" s="289" t="s">
        <v>3333</v>
      </c>
      <c r="I189" s="289" t="s">
        <v>3334</v>
      </c>
      <c r="J189" s="289"/>
      <c r="K189" s="291">
        <v>4</v>
      </c>
      <c r="L189" s="292">
        <v>24801280</v>
      </c>
      <c r="M189" s="292">
        <v>0</v>
      </c>
      <c r="N189" s="292">
        <v>24801280</v>
      </c>
      <c r="O189" s="292">
        <v>0</v>
      </c>
      <c r="P189" s="292">
        <v>0</v>
      </c>
      <c r="Q189" s="287">
        <v>0</v>
      </c>
    </row>
    <row r="190" spans="1:18" ht="12.75" customHeight="1" x14ac:dyDescent="0.25">
      <c r="A190" s="288" t="s">
        <v>3668</v>
      </c>
      <c r="B190" s="289" t="s">
        <v>3669</v>
      </c>
      <c r="C190" s="289" t="s">
        <v>3356</v>
      </c>
      <c r="D190" s="290">
        <v>40753</v>
      </c>
      <c r="E190" s="289" t="s">
        <v>3330</v>
      </c>
      <c r="F190" s="289" t="s">
        <v>3331</v>
      </c>
      <c r="G190" s="289" t="s">
        <v>3415</v>
      </c>
      <c r="H190" s="289" t="s">
        <v>3333</v>
      </c>
      <c r="I190" s="289" t="s">
        <v>3334</v>
      </c>
      <c r="J190" s="289"/>
      <c r="K190" s="291">
        <v>4</v>
      </c>
      <c r="L190" s="292">
        <v>4463680</v>
      </c>
      <c r="M190" s="292">
        <v>0</v>
      </c>
      <c r="N190" s="292">
        <v>4463680</v>
      </c>
      <c r="O190" s="292">
        <v>0</v>
      </c>
      <c r="P190" s="292">
        <v>0</v>
      </c>
      <c r="Q190" s="287">
        <v>0</v>
      </c>
    </row>
    <row r="191" spans="1:18" ht="12.75" customHeight="1" x14ac:dyDescent="0.25">
      <c r="A191" s="288" t="s">
        <v>3670</v>
      </c>
      <c r="B191" s="289" t="s">
        <v>3669</v>
      </c>
      <c r="C191" s="289" t="s">
        <v>3356</v>
      </c>
      <c r="D191" s="290">
        <v>40753</v>
      </c>
      <c r="E191" s="289" t="s">
        <v>3330</v>
      </c>
      <c r="F191" s="289" t="s">
        <v>3331</v>
      </c>
      <c r="G191" s="289" t="s">
        <v>3332</v>
      </c>
      <c r="H191" s="289" t="s">
        <v>3333</v>
      </c>
      <c r="I191" s="289" t="s">
        <v>3334</v>
      </c>
      <c r="J191" s="289"/>
      <c r="K191" s="291">
        <v>4</v>
      </c>
      <c r="L191" s="292">
        <v>4463680</v>
      </c>
      <c r="M191" s="292">
        <v>0</v>
      </c>
      <c r="N191" s="292">
        <v>4463680</v>
      </c>
      <c r="O191" s="292">
        <v>0</v>
      </c>
      <c r="P191" s="292">
        <v>0</v>
      </c>
      <c r="Q191" s="287">
        <v>0</v>
      </c>
    </row>
    <row r="192" spans="1:18" ht="12.75" customHeight="1" x14ac:dyDescent="0.25">
      <c r="A192" s="288" t="s">
        <v>3671</v>
      </c>
      <c r="B192" s="289" t="s">
        <v>3669</v>
      </c>
      <c r="C192" s="289" t="s">
        <v>3356</v>
      </c>
      <c r="D192" s="290">
        <v>40753</v>
      </c>
      <c r="E192" s="289" t="s">
        <v>3330</v>
      </c>
      <c r="F192" s="289" t="s">
        <v>3331</v>
      </c>
      <c r="G192" s="289" t="s">
        <v>3332</v>
      </c>
      <c r="H192" s="289" t="s">
        <v>3333</v>
      </c>
      <c r="I192" s="289" t="s">
        <v>3334</v>
      </c>
      <c r="J192" s="289"/>
      <c r="K192" s="291">
        <v>4</v>
      </c>
      <c r="L192" s="292">
        <v>4463680</v>
      </c>
      <c r="M192" s="292">
        <v>0</v>
      </c>
      <c r="N192" s="292">
        <v>4463680</v>
      </c>
      <c r="O192" s="292">
        <v>0</v>
      </c>
      <c r="P192" s="292">
        <v>0</v>
      </c>
      <c r="Q192" s="287">
        <v>0</v>
      </c>
    </row>
    <row r="193" spans="1:18" ht="12.75" customHeight="1" x14ac:dyDescent="0.25">
      <c r="A193" s="288" t="s">
        <v>3672</v>
      </c>
      <c r="B193" s="289" t="s">
        <v>3669</v>
      </c>
      <c r="C193" s="289" t="s">
        <v>3356</v>
      </c>
      <c r="D193" s="290">
        <v>40753</v>
      </c>
      <c r="E193" s="289" t="s">
        <v>3330</v>
      </c>
      <c r="F193" s="289" t="s">
        <v>3331</v>
      </c>
      <c r="G193" s="289" t="s">
        <v>3420</v>
      </c>
      <c r="H193" s="289" t="s">
        <v>3333</v>
      </c>
      <c r="I193" s="289" t="s">
        <v>3334</v>
      </c>
      <c r="J193" s="289"/>
      <c r="K193" s="291">
        <v>4</v>
      </c>
      <c r="L193" s="292">
        <v>4463680</v>
      </c>
      <c r="M193" s="292">
        <v>0</v>
      </c>
      <c r="N193" s="292">
        <v>4463680</v>
      </c>
      <c r="O193" s="292">
        <v>0</v>
      </c>
      <c r="P193" s="292">
        <v>0</v>
      </c>
      <c r="Q193" s="287">
        <v>0</v>
      </c>
    </row>
    <row r="194" spans="1:18" ht="12.75" customHeight="1" x14ac:dyDescent="0.25">
      <c r="A194" s="288" t="s">
        <v>3673</v>
      </c>
      <c r="B194" s="289" t="s">
        <v>3669</v>
      </c>
      <c r="C194" s="289" t="s">
        <v>3356</v>
      </c>
      <c r="D194" s="290">
        <v>40753</v>
      </c>
      <c r="E194" s="289" t="s">
        <v>3330</v>
      </c>
      <c r="F194" s="289" t="s">
        <v>3331</v>
      </c>
      <c r="G194" s="289" t="s">
        <v>3422</v>
      </c>
      <c r="H194" s="289" t="s">
        <v>3333</v>
      </c>
      <c r="I194" s="289" t="s">
        <v>3334</v>
      </c>
      <c r="J194" s="289"/>
      <c r="K194" s="291">
        <v>4</v>
      </c>
      <c r="L194" s="292">
        <v>4463680</v>
      </c>
      <c r="M194" s="292">
        <v>0</v>
      </c>
      <c r="N194" s="292">
        <v>4463680</v>
      </c>
      <c r="O194" s="292">
        <v>0</v>
      </c>
      <c r="P194" s="292">
        <v>0</v>
      </c>
      <c r="Q194" s="287">
        <v>0</v>
      </c>
    </row>
    <row r="195" spans="1:18" ht="12.75" customHeight="1" x14ac:dyDescent="0.25">
      <c r="A195" s="288" t="s">
        <v>3674</v>
      </c>
      <c r="B195" s="289" t="s">
        <v>3669</v>
      </c>
      <c r="C195" s="289" t="s">
        <v>3356</v>
      </c>
      <c r="D195" s="290">
        <v>40753</v>
      </c>
      <c r="E195" s="289" t="s">
        <v>3330</v>
      </c>
      <c r="F195" s="289" t="s">
        <v>3331</v>
      </c>
      <c r="G195" s="289" t="s">
        <v>3424</v>
      </c>
      <c r="H195" s="289" t="s">
        <v>3333</v>
      </c>
      <c r="I195" s="289" t="s">
        <v>3334</v>
      </c>
      <c r="J195" s="289"/>
      <c r="K195" s="291">
        <v>4</v>
      </c>
      <c r="L195" s="292">
        <v>4463680</v>
      </c>
      <c r="M195" s="292">
        <v>0</v>
      </c>
      <c r="N195" s="292">
        <v>4463680</v>
      </c>
      <c r="O195" s="292">
        <v>0</v>
      </c>
      <c r="P195" s="292">
        <v>0</v>
      </c>
      <c r="Q195" s="287">
        <v>0</v>
      </c>
    </row>
    <row r="196" spans="1:18" ht="12.75" customHeight="1" x14ac:dyDescent="0.25">
      <c r="A196" s="288" t="s">
        <v>3675</v>
      </c>
      <c r="B196" s="289" t="s">
        <v>3669</v>
      </c>
      <c r="C196" s="289" t="s">
        <v>3356</v>
      </c>
      <c r="D196" s="290">
        <v>40753</v>
      </c>
      <c r="E196" s="289" t="s">
        <v>3330</v>
      </c>
      <c r="F196" s="289" t="s">
        <v>3331</v>
      </c>
      <c r="G196" s="289" t="s">
        <v>3424</v>
      </c>
      <c r="H196" s="289" t="s">
        <v>3333</v>
      </c>
      <c r="I196" s="289" t="s">
        <v>3334</v>
      </c>
      <c r="J196" s="289"/>
      <c r="K196" s="291">
        <v>4</v>
      </c>
      <c r="L196" s="292">
        <v>4463680</v>
      </c>
      <c r="M196" s="292">
        <v>0</v>
      </c>
      <c r="N196" s="292">
        <v>4463680</v>
      </c>
      <c r="O196" s="292">
        <v>0</v>
      </c>
      <c r="P196" s="292">
        <v>0</v>
      </c>
      <c r="Q196" s="287">
        <v>0</v>
      </c>
    </row>
    <row r="197" spans="1:18" ht="12.75" customHeight="1" x14ac:dyDescent="0.25">
      <c r="A197" s="288" t="s">
        <v>3676</v>
      </c>
      <c r="B197" s="289" t="s">
        <v>3669</v>
      </c>
      <c r="C197" s="289" t="s">
        <v>3356</v>
      </c>
      <c r="D197" s="290">
        <v>40753</v>
      </c>
      <c r="E197" s="289" t="s">
        <v>3330</v>
      </c>
      <c r="F197" s="289" t="s">
        <v>3331</v>
      </c>
      <c r="G197" s="289" t="s">
        <v>3427</v>
      </c>
      <c r="H197" s="289" t="s">
        <v>3333</v>
      </c>
      <c r="I197" s="289" t="s">
        <v>3334</v>
      </c>
      <c r="J197" s="289"/>
      <c r="K197" s="291">
        <v>4</v>
      </c>
      <c r="L197" s="292">
        <v>4463680</v>
      </c>
      <c r="M197" s="292">
        <v>0</v>
      </c>
      <c r="N197" s="292">
        <v>4463680</v>
      </c>
      <c r="O197" s="292">
        <v>0</v>
      </c>
      <c r="P197" s="292">
        <v>0</v>
      </c>
      <c r="Q197" s="287">
        <v>0</v>
      </c>
    </row>
    <row r="198" spans="1:18" ht="12.75" customHeight="1" x14ac:dyDescent="0.25">
      <c r="A198" s="288" t="s">
        <v>3677</v>
      </c>
      <c r="B198" s="289" t="s">
        <v>3669</v>
      </c>
      <c r="C198" s="289" t="s">
        <v>3356</v>
      </c>
      <c r="D198" s="290">
        <v>40753</v>
      </c>
      <c r="E198" s="289" t="s">
        <v>3330</v>
      </c>
      <c r="F198" s="289" t="s">
        <v>3331</v>
      </c>
      <c r="G198" s="289" t="s">
        <v>3429</v>
      </c>
      <c r="H198" s="289" t="s">
        <v>3333</v>
      </c>
      <c r="I198" s="289" t="s">
        <v>3334</v>
      </c>
      <c r="J198" s="289"/>
      <c r="K198" s="291">
        <v>4</v>
      </c>
      <c r="L198" s="292">
        <v>4463680</v>
      </c>
      <c r="M198" s="292">
        <v>0</v>
      </c>
      <c r="N198" s="292">
        <v>4463680</v>
      </c>
      <c r="O198" s="292">
        <v>0</v>
      </c>
      <c r="P198" s="292">
        <v>0</v>
      </c>
      <c r="Q198" s="287">
        <v>0</v>
      </c>
    </row>
    <row r="199" spans="1:18" ht="12.75" customHeight="1" x14ac:dyDescent="0.25">
      <c r="A199" s="288" t="s">
        <v>3678</v>
      </c>
      <c r="B199" s="289" t="s">
        <v>3669</v>
      </c>
      <c r="C199" s="289" t="s">
        <v>3356</v>
      </c>
      <c r="D199" s="290">
        <v>40753</v>
      </c>
      <c r="E199" s="289" t="s">
        <v>3330</v>
      </c>
      <c r="F199" s="289" t="s">
        <v>3331</v>
      </c>
      <c r="G199" s="289" t="s">
        <v>3429</v>
      </c>
      <c r="H199" s="289" t="s">
        <v>3333</v>
      </c>
      <c r="I199" s="289" t="s">
        <v>3334</v>
      </c>
      <c r="J199" s="289"/>
      <c r="K199" s="291">
        <v>4</v>
      </c>
      <c r="L199" s="292">
        <v>4463680</v>
      </c>
      <c r="M199" s="292">
        <v>0</v>
      </c>
      <c r="N199" s="292">
        <v>4463680</v>
      </c>
      <c r="O199" s="292">
        <v>0</v>
      </c>
      <c r="P199" s="292">
        <v>0</v>
      </c>
      <c r="Q199" s="287">
        <v>0</v>
      </c>
    </row>
    <row r="200" spans="1:18" ht="12.75" customHeight="1" x14ac:dyDescent="0.25">
      <c r="A200" s="288" t="s">
        <v>3679</v>
      </c>
      <c r="B200" s="289" t="s">
        <v>3680</v>
      </c>
      <c r="C200" s="289" t="s">
        <v>1718</v>
      </c>
      <c r="D200" s="290">
        <v>40878</v>
      </c>
      <c r="E200" s="289" t="s">
        <v>3330</v>
      </c>
      <c r="F200" s="289" t="s">
        <v>3331</v>
      </c>
      <c r="G200" s="289" t="s">
        <v>3466</v>
      </c>
      <c r="H200" s="289" t="s">
        <v>3333</v>
      </c>
      <c r="I200" s="289" t="s">
        <v>3334</v>
      </c>
      <c r="J200" s="289"/>
      <c r="K200" s="291">
        <v>4</v>
      </c>
      <c r="L200" s="292">
        <v>0</v>
      </c>
      <c r="M200" s="292">
        <v>0</v>
      </c>
      <c r="N200" s="292">
        <v>0</v>
      </c>
      <c r="O200" s="292">
        <v>0</v>
      </c>
      <c r="P200" s="292">
        <v>0</v>
      </c>
      <c r="Q200" s="287">
        <v>0</v>
      </c>
      <c r="R200" s="287">
        <v>0</v>
      </c>
    </row>
    <row r="201" spans="1:18" ht="12.75" customHeight="1" x14ac:dyDescent="0.25">
      <c r="A201" s="288" t="s">
        <v>3681</v>
      </c>
      <c r="B201" s="289" t="s">
        <v>3680</v>
      </c>
      <c r="C201" s="289" t="s">
        <v>3356</v>
      </c>
      <c r="D201" s="290">
        <v>40878</v>
      </c>
      <c r="E201" s="289" t="s">
        <v>3330</v>
      </c>
      <c r="F201" s="289" t="s">
        <v>3331</v>
      </c>
      <c r="G201" s="289" t="s">
        <v>3466</v>
      </c>
      <c r="H201" s="289" t="s">
        <v>3333</v>
      </c>
      <c r="I201" s="289" t="s">
        <v>3334</v>
      </c>
      <c r="J201" s="289"/>
      <c r="K201" s="291">
        <v>4</v>
      </c>
      <c r="L201" s="292">
        <v>4680000</v>
      </c>
      <c r="M201" s="292">
        <v>0</v>
      </c>
      <c r="N201" s="292">
        <v>4680000</v>
      </c>
      <c r="O201" s="292">
        <v>0</v>
      </c>
      <c r="P201" s="292">
        <v>0</v>
      </c>
      <c r="Q201" s="287">
        <v>0</v>
      </c>
    </row>
    <row r="202" spans="1:18" ht="12.75" customHeight="1" x14ac:dyDescent="0.25">
      <c r="A202" s="288" t="s">
        <v>3682</v>
      </c>
      <c r="B202" s="289" t="s">
        <v>3680</v>
      </c>
      <c r="C202" s="289" t="s">
        <v>3356</v>
      </c>
      <c r="D202" s="290">
        <v>40878</v>
      </c>
      <c r="E202" s="289" t="s">
        <v>3330</v>
      </c>
      <c r="F202" s="289" t="s">
        <v>3331</v>
      </c>
      <c r="G202" s="289" t="s">
        <v>3470</v>
      </c>
      <c r="H202" s="289" t="s">
        <v>3333</v>
      </c>
      <c r="I202" s="289" t="s">
        <v>3334</v>
      </c>
      <c r="J202" s="289"/>
      <c r="K202" s="291">
        <v>4</v>
      </c>
      <c r="L202" s="292">
        <v>4680000</v>
      </c>
      <c r="M202" s="292">
        <v>0</v>
      </c>
      <c r="N202" s="292">
        <v>4680000</v>
      </c>
      <c r="O202" s="292">
        <v>0</v>
      </c>
      <c r="P202" s="292">
        <v>0</v>
      </c>
      <c r="Q202" s="287">
        <v>0</v>
      </c>
    </row>
    <row r="203" spans="1:18" ht="12.75" customHeight="1" x14ac:dyDescent="0.25">
      <c r="A203" s="288" t="s">
        <v>3683</v>
      </c>
      <c r="B203" s="289" t="s">
        <v>3680</v>
      </c>
      <c r="C203" s="289" t="s">
        <v>3356</v>
      </c>
      <c r="D203" s="290">
        <v>40878</v>
      </c>
      <c r="E203" s="289" t="s">
        <v>3330</v>
      </c>
      <c r="F203" s="289" t="s">
        <v>3331</v>
      </c>
      <c r="G203" s="289" t="s">
        <v>3466</v>
      </c>
      <c r="H203" s="289" t="s">
        <v>3333</v>
      </c>
      <c r="I203" s="289" t="s">
        <v>3334</v>
      </c>
      <c r="J203" s="289"/>
      <c r="K203" s="291">
        <v>4</v>
      </c>
      <c r="L203" s="292">
        <v>4680000</v>
      </c>
      <c r="M203" s="292">
        <v>0</v>
      </c>
      <c r="N203" s="292">
        <v>4680000</v>
      </c>
      <c r="O203" s="292">
        <v>0</v>
      </c>
      <c r="P203" s="292">
        <v>0</v>
      </c>
      <c r="Q203" s="287">
        <v>0</v>
      </c>
    </row>
    <row r="204" spans="1:18" ht="12.75" customHeight="1" x14ac:dyDescent="0.25">
      <c r="A204" s="288" t="s">
        <v>3684</v>
      </c>
      <c r="B204" s="289" t="s">
        <v>3680</v>
      </c>
      <c r="C204" s="289" t="s">
        <v>3356</v>
      </c>
      <c r="D204" s="290">
        <v>40878</v>
      </c>
      <c r="E204" s="289" t="s">
        <v>3330</v>
      </c>
      <c r="F204" s="289" t="s">
        <v>3331</v>
      </c>
      <c r="G204" s="289" t="s">
        <v>3420</v>
      </c>
      <c r="H204" s="289" t="s">
        <v>3333</v>
      </c>
      <c r="I204" s="289" t="s">
        <v>3334</v>
      </c>
      <c r="J204" s="289"/>
      <c r="K204" s="291">
        <v>4</v>
      </c>
      <c r="L204" s="292">
        <v>4680000</v>
      </c>
      <c r="M204" s="292">
        <v>0</v>
      </c>
      <c r="N204" s="292">
        <v>4680000</v>
      </c>
      <c r="O204" s="292">
        <v>0</v>
      </c>
      <c r="P204" s="292">
        <v>0</v>
      </c>
      <c r="Q204" s="287">
        <v>0</v>
      </c>
    </row>
    <row r="205" spans="1:18" ht="12.75" customHeight="1" x14ac:dyDescent="0.25">
      <c r="A205" s="288" t="s">
        <v>3685</v>
      </c>
      <c r="B205" s="289" t="s">
        <v>3680</v>
      </c>
      <c r="C205" s="289" t="s">
        <v>3356</v>
      </c>
      <c r="D205" s="290">
        <v>40878</v>
      </c>
      <c r="E205" s="289" t="s">
        <v>3330</v>
      </c>
      <c r="F205" s="289" t="s">
        <v>3331</v>
      </c>
      <c r="G205" s="289" t="s">
        <v>3332</v>
      </c>
      <c r="H205" s="289" t="s">
        <v>3333</v>
      </c>
      <c r="I205" s="289" t="s">
        <v>3334</v>
      </c>
      <c r="J205" s="289"/>
      <c r="K205" s="291">
        <v>4</v>
      </c>
      <c r="L205" s="292">
        <v>4680000</v>
      </c>
      <c r="M205" s="292">
        <v>0</v>
      </c>
      <c r="N205" s="292">
        <v>4680000</v>
      </c>
      <c r="O205" s="292">
        <v>0</v>
      </c>
      <c r="P205" s="292">
        <v>0</v>
      </c>
      <c r="Q205" s="287">
        <v>0</v>
      </c>
    </row>
    <row r="206" spans="1:18" ht="12.75" customHeight="1" x14ac:dyDescent="0.25">
      <c r="A206" s="288" t="s">
        <v>3686</v>
      </c>
      <c r="B206" s="289" t="s">
        <v>3687</v>
      </c>
      <c r="C206" s="289" t="s">
        <v>3356</v>
      </c>
      <c r="D206" s="290">
        <v>41214</v>
      </c>
      <c r="E206" s="289" t="s">
        <v>3330</v>
      </c>
      <c r="F206" s="289" t="s">
        <v>2679</v>
      </c>
      <c r="G206" s="289" t="s">
        <v>3473</v>
      </c>
      <c r="H206" s="289" t="s">
        <v>3333</v>
      </c>
      <c r="I206" s="289" t="s">
        <v>3334</v>
      </c>
      <c r="J206" s="289"/>
      <c r="K206" s="291">
        <v>4</v>
      </c>
      <c r="L206" s="292">
        <v>117326380</v>
      </c>
      <c r="M206" s="292">
        <v>0</v>
      </c>
      <c r="N206" s="292">
        <v>117326380</v>
      </c>
      <c r="O206" s="292">
        <v>0</v>
      </c>
      <c r="P206" s="292">
        <v>0</v>
      </c>
      <c r="Q206" s="287">
        <v>0</v>
      </c>
    </row>
    <row r="207" spans="1:18" ht="12.75" customHeight="1" x14ac:dyDescent="0.25">
      <c r="A207" s="288" t="s">
        <v>3688</v>
      </c>
      <c r="B207" s="289" t="s">
        <v>3689</v>
      </c>
      <c r="C207" s="289" t="s">
        <v>1718</v>
      </c>
      <c r="D207" s="290">
        <v>42124</v>
      </c>
      <c r="E207" s="289" t="s">
        <v>3330</v>
      </c>
      <c r="F207" s="289" t="s">
        <v>3690</v>
      </c>
      <c r="G207" s="289" t="s">
        <v>3332</v>
      </c>
      <c r="H207" s="289" t="s">
        <v>3333</v>
      </c>
      <c r="I207" s="289" t="s">
        <v>3334</v>
      </c>
      <c r="J207" s="289"/>
      <c r="K207" s="291">
        <v>4</v>
      </c>
      <c r="L207" s="292">
        <v>0</v>
      </c>
      <c r="M207" s="292">
        <v>0</v>
      </c>
      <c r="N207" s="292">
        <v>0</v>
      </c>
      <c r="O207" s="292">
        <v>0</v>
      </c>
      <c r="P207" s="292">
        <v>0</v>
      </c>
      <c r="Q207" s="287">
        <v>0</v>
      </c>
      <c r="R207" s="287">
        <v>0</v>
      </c>
    </row>
    <row r="208" spans="1:18" ht="12.75" customHeight="1" x14ac:dyDescent="0.25">
      <c r="A208" s="288" t="s">
        <v>3691</v>
      </c>
      <c r="B208" s="289" t="s">
        <v>3692</v>
      </c>
      <c r="C208" s="289" t="s">
        <v>1718</v>
      </c>
      <c r="D208" s="290">
        <v>42124</v>
      </c>
      <c r="E208" s="289" t="s">
        <v>3330</v>
      </c>
      <c r="F208" s="289" t="s">
        <v>3690</v>
      </c>
      <c r="G208" s="289" t="s">
        <v>3332</v>
      </c>
      <c r="H208" s="289" t="s">
        <v>3333</v>
      </c>
      <c r="I208" s="289" t="s">
        <v>3334</v>
      </c>
      <c r="J208" s="289"/>
      <c r="K208" s="291">
        <v>4</v>
      </c>
      <c r="L208" s="292">
        <v>0</v>
      </c>
      <c r="M208" s="292">
        <v>0</v>
      </c>
      <c r="N208" s="292">
        <v>0</v>
      </c>
      <c r="O208" s="292">
        <v>0</v>
      </c>
      <c r="P208" s="292">
        <v>0</v>
      </c>
      <c r="Q208" s="287">
        <v>0</v>
      </c>
      <c r="R208" s="287">
        <v>0</v>
      </c>
    </row>
    <row r="209" spans="1:18" ht="12.75" customHeight="1" x14ac:dyDescent="0.25">
      <c r="A209" s="288" t="s">
        <v>3693</v>
      </c>
      <c r="B209" s="289" t="s">
        <v>3694</v>
      </c>
      <c r="C209" s="289" t="s">
        <v>1718</v>
      </c>
      <c r="D209" s="290">
        <v>42234</v>
      </c>
      <c r="E209" s="289" t="s">
        <v>3330</v>
      </c>
      <c r="F209" s="289" t="s">
        <v>3695</v>
      </c>
      <c r="G209" s="289" t="s">
        <v>3442</v>
      </c>
      <c r="H209" s="289" t="s">
        <v>3333</v>
      </c>
      <c r="I209" s="289" t="s">
        <v>3334</v>
      </c>
      <c r="J209" s="289"/>
      <c r="K209" s="291">
        <v>4</v>
      </c>
      <c r="L209" s="292">
        <v>0</v>
      </c>
      <c r="M209" s="292">
        <v>0</v>
      </c>
      <c r="N209" s="292">
        <v>0</v>
      </c>
      <c r="O209" s="292">
        <v>0</v>
      </c>
      <c r="P209" s="292">
        <v>0</v>
      </c>
      <c r="Q209" s="287">
        <v>0</v>
      </c>
      <c r="R209" s="287">
        <v>0</v>
      </c>
    </row>
    <row r="210" spans="1:18" ht="12.75" customHeight="1" x14ac:dyDescent="0.25">
      <c r="A210" s="288" t="s">
        <v>3696</v>
      </c>
      <c r="B210" s="289" t="s">
        <v>3697</v>
      </c>
      <c r="C210" s="289" t="s">
        <v>1718</v>
      </c>
      <c r="D210" s="290">
        <v>42234</v>
      </c>
      <c r="E210" s="289" t="s">
        <v>3330</v>
      </c>
      <c r="F210" s="289" t="s">
        <v>3690</v>
      </c>
      <c r="G210" s="289" t="s">
        <v>3442</v>
      </c>
      <c r="H210" s="289" t="s">
        <v>3333</v>
      </c>
      <c r="I210" s="289" t="s">
        <v>3334</v>
      </c>
      <c r="J210" s="289"/>
      <c r="K210" s="291">
        <v>4</v>
      </c>
      <c r="L210" s="292">
        <v>0</v>
      </c>
      <c r="M210" s="292">
        <v>0</v>
      </c>
      <c r="N210" s="292">
        <v>0</v>
      </c>
      <c r="O210" s="292">
        <v>0</v>
      </c>
      <c r="P210" s="292">
        <v>0</v>
      </c>
      <c r="Q210" s="287">
        <v>0</v>
      </c>
      <c r="R210" s="287">
        <v>0</v>
      </c>
    </row>
    <row r="211" spans="1:18" ht="12.75" customHeight="1" x14ac:dyDescent="0.25">
      <c r="A211" s="288" t="s">
        <v>3698</v>
      </c>
      <c r="B211" s="289" t="s">
        <v>3699</v>
      </c>
      <c r="C211" s="289" t="s">
        <v>3356</v>
      </c>
      <c r="D211" s="290">
        <v>42247</v>
      </c>
      <c r="E211" s="289" t="s">
        <v>3330</v>
      </c>
      <c r="F211" s="289" t="s">
        <v>3700</v>
      </c>
      <c r="G211" s="289" t="s">
        <v>3420</v>
      </c>
      <c r="H211" s="289" t="s">
        <v>3333</v>
      </c>
      <c r="I211" s="289" t="s">
        <v>3334</v>
      </c>
      <c r="J211" s="289"/>
      <c r="K211" s="291">
        <v>4</v>
      </c>
      <c r="L211" s="292">
        <v>7900000</v>
      </c>
      <c r="M211" s="292">
        <v>0</v>
      </c>
      <c r="N211" s="292">
        <v>7900000</v>
      </c>
      <c r="O211" s="292">
        <v>0</v>
      </c>
      <c r="P211" s="292">
        <v>0</v>
      </c>
      <c r="Q211" s="287">
        <v>0</v>
      </c>
    </row>
    <row r="212" spans="1:18" ht="12.75" customHeight="1" x14ac:dyDescent="0.25">
      <c r="A212" s="288" t="s">
        <v>3701</v>
      </c>
      <c r="B212" s="289" t="s">
        <v>3702</v>
      </c>
      <c r="C212" s="289" t="s">
        <v>1718</v>
      </c>
      <c r="D212" s="290">
        <v>42247</v>
      </c>
      <c r="E212" s="289" t="s">
        <v>3330</v>
      </c>
      <c r="F212" s="289" t="s">
        <v>3690</v>
      </c>
      <c r="G212" s="289" t="s">
        <v>3703</v>
      </c>
      <c r="H212" s="289" t="s">
        <v>3333</v>
      </c>
      <c r="I212" s="289" t="s">
        <v>3334</v>
      </c>
      <c r="J212" s="289"/>
      <c r="K212" s="291">
        <v>4</v>
      </c>
      <c r="L212" s="292">
        <v>0</v>
      </c>
      <c r="M212" s="292">
        <v>0</v>
      </c>
      <c r="N212" s="292">
        <v>0</v>
      </c>
      <c r="O212" s="292">
        <v>0</v>
      </c>
      <c r="P212" s="292">
        <v>0</v>
      </c>
      <c r="Q212" s="287">
        <v>0</v>
      </c>
      <c r="R212" s="287">
        <v>0</v>
      </c>
    </row>
    <row r="213" spans="1:18" ht="12.75" customHeight="1" x14ac:dyDescent="0.25">
      <c r="A213" s="288" t="s">
        <v>3704</v>
      </c>
      <c r="B213" s="289" t="s">
        <v>3705</v>
      </c>
      <c r="C213" s="289" t="s">
        <v>1718</v>
      </c>
      <c r="D213" s="290">
        <v>42247</v>
      </c>
      <c r="E213" s="289" t="s">
        <v>3330</v>
      </c>
      <c r="F213" s="289" t="s">
        <v>3690</v>
      </c>
      <c r="G213" s="289" t="s">
        <v>3473</v>
      </c>
      <c r="H213" s="289" t="s">
        <v>3333</v>
      </c>
      <c r="I213" s="289" t="s">
        <v>3334</v>
      </c>
      <c r="J213" s="289"/>
      <c r="K213" s="291">
        <v>4</v>
      </c>
      <c r="L213" s="292">
        <v>0</v>
      </c>
      <c r="M213" s="292">
        <v>0</v>
      </c>
      <c r="N213" s="292">
        <v>0</v>
      </c>
      <c r="O213" s="292">
        <v>0</v>
      </c>
      <c r="P213" s="292">
        <v>0</v>
      </c>
      <c r="Q213" s="287">
        <v>0</v>
      </c>
      <c r="R213" s="287">
        <v>0</v>
      </c>
    </row>
    <row r="214" spans="1:18" ht="12.75" customHeight="1" x14ac:dyDescent="0.25">
      <c r="A214" s="288" t="s">
        <v>3706</v>
      </c>
      <c r="B214" s="289" t="s">
        <v>3707</v>
      </c>
      <c r="C214" s="289" t="s">
        <v>1718</v>
      </c>
      <c r="D214" s="290">
        <v>42247</v>
      </c>
      <c r="E214" s="289" t="s">
        <v>3330</v>
      </c>
      <c r="F214" s="289" t="s">
        <v>3700</v>
      </c>
      <c r="G214" s="289" t="s">
        <v>3420</v>
      </c>
      <c r="H214" s="289" t="s">
        <v>3333</v>
      </c>
      <c r="I214" s="289" t="s">
        <v>3334</v>
      </c>
      <c r="J214" s="289"/>
      <c r="K214" s="291">
        <v>4</v>
      </c>
      <c r="L214" s="292">
        <v>0</v>
      </c>
      <c r="M214" s="292">
        <v>0</v>
      </c>
      <c r="N214" s="292">
        <v>0</v>
      </c>
      <c r="O214" s="292">
        <v>0</v>
      </c>
      <c r="P214" s="292">
        <v>0</v>
      </c>
      <c r="Q214" s="287">
        <v>0</v>
      </c>
      <c r="R214" s="287">
        <v>0</v>
      </c>
    </row>
    <row r="215" spans="1:18" ht="12.75" customHeight="1" x14ac:dyDescent="0.25">
      <c r="A215" s="288" t="s">
        <v>3708</v>
      </c>
      <c r="B215" s="289" t="s">
        <v>3709</v>
      </c>
      <c r="C215" s="289" t="s">
        <v>3356</v>
      </c>
      <c r="D215" s="290">
        <v>42247</v>
      </c>
      <c r="E215" s="289" t="s">
        <v>3330</v>
      </c>
      <c r="F215" s="289" t="s">
        <v>3700</v>
      </c>
      <c r="G215" s="289" t="s">
        <v>3442</v>
      </c>
      <c r="H215" s="289" t="s">
        <v>3333</v>
      </c>
      <c r="I215" s="289" t="s">
        <v>3334</v>
      </c>
      <c r="J215" s="289"/>
      <c r="K215" s="291">
        <v>4</v>
      </c>
      <c r="L215" s="292">
        <v>14750000</v>
      </c>
      <c r="M215" s="292">
        <v>0</v>
      </c>
      <c r="N215" s="292">
        <v>14750000</v>
      </c>
      <c r="O215" s="292">
        <v>0</v>
      </c>
      <c r="P215" s="292">
        <v>0</v>
      </c>
      <c r="Q215" s="287">
        <v>0</v>
      </c>
    </row>
    <row r="216" spans="1:18" ht="12.75" customHeight="1" x14ac:dyDescent="0.25">
      <c r="A216" s="288" t="s">
        <v>3710</v>
      </c>
      <c r="B216" s="289" t="s">
        <v>3711</v>
      </c>
      <c r="C216" s="289" t="s">
        <v>3356</v>
      </c>
      <c r="D216" s="290">
        <v>42247</v>
      </c>
      <c r="E216" s="289" t="s">
        <v>3330</v>
      </c>
      <c r="F216" s="289" t="s">
        <v>3700</v>
      </c>
      <c r="G216" s="289" t="s">
        <v>3442</v>
      </c>
      <c r="H216" s="289" t="s">
        <v>3333</v>
      </c>
      <c r="I216" s="289" t="s">
        <v>3334</v>
      </c>
      <c r="J216" s="289"/>
      <c r="K216" s="291">
        <v>4</v>
      </c>
      <c r="L216" s="292">
        <v>14750000</v>
      </c>
      <c r="M216" s="292">
        <v>0</v>
      </c>
      <c r="N216" s="292">
        <v>14750000</v>
      </c>
      <c r="O216" s="292">
        <v>0</v>
      </c>
      <c r="P216" s="292">
        <v>0</v>
      </c>
      <c r="Q216" s="287">
        <v>0</v>
      </c>
    </row>
    <row r="217" spans="1:18" ht="12.75" customHeight="1" x14ac:dyDescent="0.25">
      <c r="A217" s="288" t="s">
        <v>3712</v>
      </c>
      <c r="B217" s="289" t="s">
        <v>3713</v>
      </c>
      <c r="C217" s="289" t="s">
        <v>1718</v>
      </c>
      <c r="D217" s="290">
        <v>42247</v>
      </c>
      <c r="E217" s="289" t="s">
        <v>3330</v>
      </c>
      <c r="F217" s="289" t="s">
        <v>2679</v>
      </c>
      <c r="G217" s="289" t="s">
        <v>3332</v>
      </c>
      <c r="H217" s="289" t="s">
        <v>3333</v>
      </c>
      <c r="I217" s="289" t="s">
        <v>3334</v>
      </c>
      <c r="J217" s="289"/>
      <c r="K217" s="291">
        <v>4</v>
      </c>
      <c r="L217" s="292">
        <v>0</v>
      </c>
      <c r="M217" s="292">
        <v>0</v>
      </c>
      <c r="N217" s="292">
        <v>0</v>
      </c>
      <c r="O217" s="292">
        <v>0</v>
      </c>
      <c r="P217" s="292">
        <v>0</v>
      </c>
      <c r="Q217" s="287">
        <v>0</v>
      </c>
      <c r="R217" s="287">
        <v>0</v>
      </c>
    </row>
    <row r="218" spans="1:18" ht="12.75" customHeight="1" x14ac:dyDescent="0.25">
      <c r="A218" s="288" t="s">
        <v>3714</v>
      </c>
      <c r="B218" s="289" t="s">
        <v>3715</v>
      </c>
      <c r="C218" s="289" t="s">
        <v>1718</v>
      </c>
      <c r="D218" s="290">
        <v>42247</v>
      </c>
      <c r="E218" s="289" t="s">
        <v>3330</v>
      </c>
      <c r="F218" s="289" t="s">
        <v>3700</v>
      </c>
      <c r="G218" s="289" t="s">
        <v>3442</v>
      </c>
      <c r="H218" s="289" t="s">
        <v>3333</v>
      </c>
      <c r="I218" s="289" t="s">
        <v>3334</v>
      </c>
      <c r="J218" s="289"/>
      <c r="K218" s="291">
        <v>4</v>
      </c>
      <c r="L218" s="292">
        <v>0</v>
      </c>
      <c r="M218" s="292">
        <v>0</v>
      </c>
      <c r="N218" s="292">
        <v>0</v>
      </c>
      <c r="O218" s="292">
        <v>0</v>
      </c>
      <c r="P218" s="292">
        <v>0</v>
      </c>
      <c r="Q218" s="287">
        <v>0</v>
      </c>
      <c r="R218" s="287">
        <v>0</v>
      </c>
    </row>
    <row r="219" spans="1:18" ht="12.75" customHeight="1" x14ac:dyDescent="0.25">
      <c r="A219" s="288" t="s">
        <v>3716</v>
      </c>
      <c r="B219" s="289" t="s">
        <v>3717</v>
      </c>
      <c r="C219" s="289" t="s">
        <v>1718</v>
      </c>
      <c r="D219" s="290">
        <v>42247</v>
      </c>
      <c r="E219" s="289" t="s">
        <v>3330</v>
      </c>
      <c r="F219" s="289" t="s">
        <v>3700</v>
      </c>
      <c r="G219" s="289" t="s">
        <v>3442</v>
      </c>
      <c r="H219" s="289" t="s">
        <v>3333</v>
      </c>
      <c r="I219" s="289" t="s">
        <v>3334</v>
      </c>
      <c r="J219" s="289"/>
      <c r="K219" s="291">
        <v>4</v>
      </c>
      <c r="L219" s="292">
        <v>0</v>
      </c>
      <c r="M219" s="292">
        <v>0</v>
      </c>
      <c r="N219" s="292">
        <v>0</v>
      </c>
      <c r="O219" s="292">
        <v>0</v>
      </c>
      <c r="P219" s="292">
        <v>0</v>
      </c>
      <c r="Q219" s="287">
        <v>0</v>
      </c>
      <c r="R219" s="287">
        <v>0</v>
      </c>
    </row>
    <row r="220" spans="1:18" ht="12.75" customHeight="1" x14ac:dyDescent="0.25">
      <c r="A220" s="288" t="s">
        <v>3718</v>
      </c>
      <c r="B220" s="289" t="s">
        <v>3719</v>
      </c>
      <c r="C220" s="289" t="s">
        <v>3412</v>
      </c>
      <c r="D220" s="290">
        <v>43760</v>
      </c>
      <c r="E220" s="289" t="s">
        <v>3330</v>
      </c>
      <c r="F220" s="289" t="s">
        <v>3690</v>
      </c>
      <c r="G220" s="289" t="s">
        <v>3442</v>
      </c>
      <c r="H220" s="289" t="s">
        <v>3333</v>
      </c>
      <c r="I220" s="289" t="s">
        <v>3334</v>
      </c>
      <c r="J220" s="289"/>
      <c r="K220" s="291">
        <v>4</v>
      </c>
      <c r="L220" s="292">
        <v>11900000</v>
      </c>
      <c r="M220" s="292">
        <v>0</v>
      </c>
      <c r="N220" s="292">
        <v>11900000</v>
      </c>
      <c r="O220" s="292">
        <v>0</v>
      </c>
      <c r="P220" s="292">
        <v>0</v>
      </c>
      <c r="Q220" s="287">
        <v>0</v>
      </c>
    </row>
    <row r="221" spans="1:18" ht="12.75" customHeight="1" x14ac:dyDescent="0.25">
      <c r="A221" s="288" t="s">
        <v>3720</v>
      </c>
      <c r="B221" s="289" t="s">
        <v>3721</v>
      </c>
      <c r="C221" s="289" t="s">
        <v>3412</v>
      </c>
      <c r="D221" s="290">
        <v>43760</v>
      </c>
      <c r="E221" s="289" t="s">
        <v>3330</v>
      </c>
      <c r="F221" s="289" t="s">
        <v>3690</v>
      </c>
      <c r="G221" s="289" t="s">
        <v>3442</v>
      </c>
      <c r="H221" s="289" t="s">
        <v>3333</v>
      </c>
      <c r="I221" s="289" t="s">
        <v>3334</v>
      </c>
      <c r="J221" s="289"/>
      <c r="K221" s="291">
        <v>4</v>
      </c>
      <c r="L221" s="292">
        <v>11900000</v>
      </c>
      <c r="M221" s="292">
        <v>0</v>
      </c>
      <c r="N221" s="292">
        <v>11900000</v>
      </c>
      <c r="O221" s="292">
        <v>0</v>
      </c>
      <c r="P221" s="292">
        <v>0</v>
      </c>
      <c r="Q221" s="287">
        <v>0</v>
      </c>
    </row>
    <row r="222" spans="1:18" ht="12.75" customHeight="1" x14ac:dyDescent="0.25">
      <c r="A222" s="288" t="s">
        <v>3722</v>
      </c>
      <c r="B222" s="289" t="s">
        <v>3723</v>
      </c>
      <c r="C222" s="289" t="s">
        <v>3412</v>
      </c>
      <c r="D222" s="290">
        <v>43760</v>
      </c>
      <c r="E222" s="289" t="s">
        <v>3330</v>
      </c>
      <c r="F222" s="289" t="s">
        <v>3690</v>
      </c>
      <c r="G222" s="289" t="s">
        <v>3442</v>
      </c>
      <c r="H222" s="289" t="s">
        <v>3333</v>
      </c>
      <c r="I222" s="289" t="s">
        <v>3334</v>
      </c>
      <c r="J222" s="289"/>
      <c r="K222" s="291">
        <v>4</v>
      </c>
      <c r="L222" s="292">
        <v>11900000</v>
      </c>
      <c r="M222" s="292">
        <v>0</v>
      </c>
      <c r="N222" s="292">
        <v>11900000</v>
      </c>
      <c r="O222" s="292">
        <v>0</v>
      </c>
      <c r="P222" s="292">
        <v>0</v>
      </c>
      <c r="Q222" s="287">
        <v>0</v>
      </c>
    </row>
    <row r="223" spans="1:18" ht="12.75" customHeight="1" x14ac:dyDescent="0.25">
      <c r="A223" s="288" t="s">
        <v>3724</v>
      </c>
      <c r="B223" s="289" t="s">
        <v>3725</v>
      </c>
      <c r="C223" s="289" t="s">
        <v>1718</v>
      </c>
      <c r="D223" s="290">
        <v>42277</v>
      </c>
      <c r="E223" s="289" t="s">
        <v>3330</v>
      </c>
      <c r="F223" s="289" t="s">
        <v>3623</v>
      </c>
      <c r="G223" s="289" t="s">
        <v>3332</v>
      </c>
      <c r="H223" s="289" t="s">
        <v>3333</v>
      </c>
      <c r="I223" s="289" t="s">
        <v>3334</v>
      </c>
      <c r="J223" s="289"/>
      <c r="K223" s="291">
        <v>4</v>
      </c>
      <c r="L223" s="292">
        <v>0</v>
      </c>
      <c r="M223" s="292">
        <v>0</v>
      </c>
      <c r="N223" s="292">
        <v>0</v>
      </c>
      <c r="O223" s="292">
        <v>0</v>
      </c>
      <c r="P223" s="292">
        <v>0</v>
      </c>
      <c r="Q223" s="287">
        <v>0</v>
      </c>
      <c r="R223" s="287">
        <v>0</v>
      </c>
    </row>
    <row r="224" spans="1:18" ht="12.75" customHeight="1" x14ac:dyDescent="0.25">
      <c r="A224" s="288" t="s">
        <v>3726</v>
      </c>
      <c r="B224" s="289" t="s">
        <v>3727</v>
      </c>
      <c r="C224" s="289" t="s">
        <v>1718</v>
      </c>
      <c r="D224" s="290">
        <v>42277</v>
      </c>
      <c r="E224" s="289" t="s">
        <v>3330</v>
      </c>
      <c r="F224" s="289" t="s">
        <v>3623</v>
      </c>
      <c r="G224" s="289" t="s">
        <v>3332</v>
      </c>
      <c r="H224" s="289" t="s">
        <v>3333</v>
      </c>
      <c r="I224" s="289" t="s">
        <v>3334</v>
      </c>
      <c r="J224" s="289"/>
      <c r="K224" s="291">
        <v>4</v>
      </c>
      <c r="L224" s="292">
        <v>0</v>
      </c>
      <c r="M224" s="292">
        <v>0</v>
      </c>
      <c r="N224" s="292">
        <v>0</v>
      </c>
      <c r="O224" s="292">
        <v>0</v>
      </c>
      <c r="P224" s="292">
        <v>0</v>
      </c>
      <c r="Q224" s="287">
        <v>0</v>
      </c>
      <c r="R224" s="287">
        <v>0</v>
      </c>
    </row>
    <row r="225" spans="1:18" ht="12.75" customHeight="1" x14ac:dyDescent="0.25">
      <c r="A225" s="288" t="s">
        <v>3728</v>
      </c>
      <c r="B225" s="289" t="s">
        <v>3729</v>
      </c>
      <c r="C225" s="289" t="s">
        <v>3356</v>
      </c>
      <c r="D225" s="290">
        <v>42277</v>
      </c>
      <c r="E225" s="289" t="s">
        <v>3330</v>
      </c>
      <c r="F225" s="289" t="s">
        <v>3623</v>
      </c>
      <c r="G225" s="289" t="s">
        <v>3332</v>
      </c>
      <c r="H225" s="289" t="s">
        <v>3333</v>
      </c>
      <c r="I225" s="289" t="s">
        <v>3334</v>
      </c>
      <c r="J225" s="289"/>
      <c r="K225" s="291">
        <v>4</v>
      </c>
      <c r="L225" s="292">
        <v>15787500</v>
      </c>
      <c r="M225" s="292">
        <v>0</v>
      </c>
      <c r="N225" s="292">
        <v>15787500</v>
      </c>
      <c r="O225" s="292">
        <v>0</v>
      </c>
      <c r="P225" s="292">
        <v>0</v>
      </c>
      <c r="Q225" s="287">
        <v>0</v>
      </c>
    </row>
    <row r="226" spans="1:18" ht="12.75" customHeight="1" x14ac:dyDescent="0.25">
      <c r="A226" s="288" t="s">
        <v>3730</v>
      </c>
      <c r="B226" s="289" t="s">
        <v>3731</v>
      </c>
      <c r="C226" s="289" t="s">
        <v>1718</v>
      </c>
      <c r="D226" s="290">
        <v>42277</v>
      </c>
      <c r="E226" s="289" t="s">
        <v>3330</v>
      </c>
      <c r="F226" s="289" t="s">
        <v>3690</v>
      </c>
      <c r="G226" s="289" t="s">
        <v>3332</v>
      </c>
      <c r="H226" s="289" t="s">
        <v>3333</v>
      </c>
      <c r="I226" s="289" t="s">
        <v>3334</v>
      </c>
      <c r="J226" s="289"/>
      <c r="K226" s="291">
        <v>4</v>
      </c>
      <c r="L226" s="292">
        <v>0</v>
      </c>
      <c r="M226" s="292">
        <v>0</v>
      </c>
      <c r="N226" s="292">
        <v>0</v>
      </c>
      <c r="O226" s="292">
        <v>0</v>
      </c>
      <c r="P226" s="292">
        <v>0</v>
      </c>
      <c r="Q226" s="287">
        <v>0</v>
      </c>
      <c r="R226" s="287">
        <v>0</v>
      </c>
    </row>
    <row r="227" spans="1:18" ht="12.75" customHeight="1" x14ac:dyDescent="0.25">
      <c r="A227" s="288" t="s">
        <v>3732</v>
      </c>
      <c r="B227" s="289" t="s">
        <v>3733</v>
      </c>
      <c r="C227" s="289" t="s">
        <v>1718</v>
      </c>
      <c r="D227" s="290">
        <v>42247</v>
      </c>
      <c r="E227" s="289" t="s">
        <v>3330</v>
      </c>
      <c r="F227" s="289" t="s">
        <v>3734</v>
      </c>
      <c r="G227" s="289" t="s">
        <v>3332</v>
      </c>
      <c r="H227" s="289" t="s">
        <v>3333</v>
      </c>
      <c r="I227" s="289" t="s">
        <v>3334</v>
      </c>
      <c r="J227" s="289"/>
      <c r="K227" s="291">
        <v>4</v>
      </c>
      <c r="L227" s="292">
        <v>0</v>
      </c>
      <c r="M227" s="292">
        <v>0</v>
      </c>
      <c r="N227" s="292">
        <v>0</v>
      </c>
      <c r="O227" s="292">
        <v>0</v>
      </c>
      <c r="P227" s="292">
        <v>0</v>
      </c>
      <c r="Q227" s="287">
        <v>0</v>
      </c>
      <c r="R227" s="287">
        <v>0</v>
      </c>
    </row>
    <row r="228" spans="1:18" ht="12.75" customHeight="1" x14ac:dyDescent="0.25">
      <c r="A228" s="288" t="s">
        <v>3735</v>
      </c>
      <c r="B228" s="289" t="s">
        <v>3733</v>
      </c>
      <c r="C228" s="289" t="s">
        <v>1718</v>
      </c>
      <c r="D228" s="290">
        <v>42247</v>
      </c>
      <c r="E228" s="289" t="s">
        <v>3330</v>
      </c>
      <c r="F228" s="289" t="s">
        <v>3734</v>
      </c>
      <c r="G228" s="289" t="s">
        <v>3332</v>
      </c>
      <c r="H228" s="289" t="s">
        <v>3333</v>
      </c>
      <c r="I228" s="289" t="s">
        <v>3334</v>
      </c>
      <c r="J228" s="289"/>
      <c r="K228" s="291">
        <v>4</v>
      </c>
      <c r="L228" s="292">
        <v>0</v>
      </c>
      <c r="M228" s="292">
        <v>0</v>
      </c>
      <c r="N228" s="292">
        <v>0</v>
      </c>
      <c r="O228" s="292">
        <v>0</v>
      </c>
      <c r="P228" s="292">
        <v>0</v>
      </c>
      <c r="Q228" s="287">
        <v>0</v>
      </c>
      <c r="R228" s="287">
        <v>0</v>
      </c>
    </row>
    <row r="229" spans="1:18" ht="12.75" customHeight="1" x14ac:dyDescent="0.25">
      <c r="A229" s="288" t="s">
        <v>3736</v>
      </c>
      <c r="B229" s="289" t="s">
        <v>3733</v>
      </c>
      <c r="C229" s="289" t="s">
        <v>1718</v>
      </c>
      <c r="D229" s="290">
        <v>42247</v>
      </c>
      <c r="E229" s="289" t="s">
        <v>3330</v>
      </c>
      <c r="F229" s="289" t="s">
        <v>3734</v>
      </c>
      <c r="G229" s="289" t="s">
        <v>3332</v>
      </c>
      <c r="H229" s="289" t="s">
        <v>3333</v>
      </c>
      <c r="I229" s="289" t="s">
        <v>3334</v>
      </c>
      <c r="J229" s="289"/>
      <c r="K229" s="291">
        <v>4</v>
      </c>
      <c r="L229" s="292">
        <v>0</v>
      </c>
      <c r="M229" s="292">
        <v>0</v>
      </c>
      <c r="N229" s="292">
        <v>0</v>
      </c>
      <c r="O229" s="292">
        <v>0</v>
      </c>
      <c r="P229" s="292">
        <v>0</v>
      </c>
      <c r="Q229" s="287">
        <v>0</v>
      </c>
      <c r="R229" s="287">
        <v>0</v>
      </c>
    </row>
    <row r="230" spans="1:18" ht="12.75" customHeight="1" x14ac:dyDescent="0.25">
      <c r="A230" s="288" t="s">
        <v>3737</v>
      </c>
      <c r="B230" s="289" t="s">
        <v>3733</v>
      </c>
      <c r="C230" s="289" t="s">
        <v>1718</v>
      </c>
      <c r="D230" s="290">
        <v>42247</v>
      </c>
      <c r="E230" s="289" t="s">
        <v>3330</v>
      </c>
      <c r="F230" s="289" t="s">
        <v>3734</v>
      </c>
      <c r="G230" s="289" t="s">
        <v>3332</v>
      </c>
      <c r="H230" s="289" t="s">
        <v>3333</v>
      </c>
      <c r="I230" s="289" t="s">
        <v>3334</v>
      </c>
      <c r="J230" s="289"/>
      <c r="K230" s="291">
        <v>4</v>
      </c>
      <c r="L230" s="292">
        <v>0</v>
      </c>
      <c r="M230" s="292">
        <v>0</v>
      </c>
      <c r="N230" s="292">
        <v>0</v>
      </c>
      <c r="O230" s="292">
        <v>0</v>
      </c>
      <c r="P230" s="292">
        <v>0</v>
      </c>
      <c r="Q230" s="287">
        <v>0</v>
      </c>
      <c r="R230" s="287">
        <v>0</v>
      </c>
    </row>
    <row r="231" spans="1:18" ht="12.75" customHeight="1" x14ac:dyDescent="0.25">
      <c r="A231" s="288" t="s">
        <v>3738</v>
      </c>
      <c r="B231" s="289" t="s">
        <v>3739</v>
      </c>
      <c r="C231" s="289" t="s">
        <v>1718</v>
      </c>
      <c r="D231" s="290">
        <v>42307</v>
      </c>
      <c r="E231" s="289" t="s">
        <v>3330</v>
      </c>
      <c r="F231" s="289" t="s">
        <v>3690</v>
      </c>
      <c r="G231" s="289" t="s">
        <v>3332</v>
      </c>
      <c r="H231" s="289" t="s">
        <v>3333</v>
      </c>
      <c r="I231" s="289" t="s">
        <v>3334</v>
      </c>
      <c r="J231" s="289"/>
      <c r="K231" s="291">
        <v>4</v>
      </c>
      <c r="L231" s="292">
        <v>0</v>
      </c>
      <c r="M231" s="292">
        <v>0</v>
      </c>
      <c r="N231" s="292">
        <v>0</v>
      </c>
      <c r="O231" s="292">
        <v>0</v>
      </c>
      <c r="P231" s="292">
        <v>0</v>
      </c>
      <c r="Q231" s="287">
        <v>0</v>
      </c>
      <c r="R231" s="287">
        <v>0</v>
      </c>
    </row>
    <row r="232" spans="1:18" ht="12.75" customHeight="1" x14ac:dyDescent="0.25">
      <c r="A232" s="288" t="s">
        <v>3740</v>
      </c>
      <c r="B232" s="289" t="s">
        <v>3741</v>
      </c>
      <c r="C232" s="289" t="s">
        <v>1718</v>
      </c>
      <c r="D232" s="290">
        <v>42307</v>
      </c>
      <c r="E232" s="289" t="s">
        <v>3330</v>
      </c>
      <c r="F232" s="289" t="s">
        <v>3623</v>
      </c>
      <c r="G232" s="289" t="s">
        <v>3473</v>
      </c>
      <c r="H232" s="289" t="s">
        <v>3333</v>
      </c>
      <c r="I232" s="289" t="s">
        <v>3334</v>
      </c>
      <c r="J232" s="289"/>
      <c r="K232" s="291">
        <v>4</v>
      </c>
      <c r="L232" s="292">
        <v>0</v>
      </c>
      <c r="M232" s="292">
        <v>0</v>
      </c>
      <c r="N232" s="292">
        <v>0</v>
      </c>
      <c r="O232" s="292">
        <v>0</v>
      </c>
      <c r="P232" s="292">
        <v>0</v>
      </c>
      <c r="Q232" s="287">
        <v>0</v>
      </c>
      <c r="R232" s="287">
        <v>0</v>
      </c>
    </row>
    <row r="233" spans="1:18" ht="12.75" customHeight="1" x14ac:dyDescent="0.25">
      <c r="A233" s="288" t="s">
        <v>3742</v>
      </c>
      <c r="B233" s="289" t="s">
        <v>3743</v>
      </c>
      <c r="C233" s="289" t="s">
        <v>3356</v>
      </c>
      <c r="D233" s="290">
        <v>42307</v>
      </c>
      <c r="E233" s="289" t="s">
        <v>3330</v>
      </c>
      <c r="F233" s="289" t="s">
        <v>3623</v>
      </c>
      <c r="G233" s="289" t="s">
        <v>3332</v>
      </c>
      <c r="H233" s="289" t="s">
        <v>3333</v>
      </c>
      <c r="I233" s="289" t="s">
        <v>3334</v>
      </c>
      <c r="J233" s="289"/>
      <c r="K233" s="291">
        <v>4</v>
      </c>
      <c r="L233" s="292">
        <v>16000000</v>
      </c>
      <c r="M233" s="292">
        <v>0</v>
      </c>
      <c r="N233" s="292">
        <v>16000000</v>
      </c>
      <c r="O233" s="292">
        <v>0</v>
      </c>
      <c r="P233" s="292">
        <v>0</v>
      </c>
      <c r="Q233" s="287">
        <v>0</v>
      </c>
    </row>
    <row r="234" spans="1:18" ht="12.75" customHeight="1" x14ac:dyDescent="0.25">
      <c r="A234" s="288" t="s">
        <v>3744</v>
      </c>
      <c r="B234" s="289" t="s">
        <v>3745</v>
      </c>
      <c r="C234" s="289" t="s">
        <v>1718</v>
      </c>
      <c r="D234" s="290">
        <v>42307</v>
      </c>
      <c r="E234" s="289" t="s">
        <v>3330</v>
      </c>
      <c r="F234" s="289" t="s">
        <v>2268</v>
      </c>
      <c r="G234" s="289" t="s">
        <v>3332</v>
      </c>
      <c r="H234" s="289" t="s">
        <v>3333</v>
      </c>
      <c r="I234" s="289" t="s">
        <v>3334</v>
      </c>
      <c r="J234" s="289"/>
      <c r="K234" s="291">
        <v>4</v>
      </c>
      <c r="L234" s="292">
        <v>0</v>
      </c>
      <c r="M234" s="292">
        <v>0</v>
      </c>
      <c r="N234" s="292">
        <v>0</v>
      </c>
      <c r="O234" s="292">
        <v>0</v>
      </c>
      <c r="P234" s="292">
        <v>0</v>
      </c>
      <c r="Q234" s="287">
        <v>0</v>
      </c>
      <c r="R234" s="287">
        <v>0</v>
      </c>
    </row>
    <row r="235" spans="1:18" ht="12.75" customHeight="1" x14ac:dyDescent="0.25">
      <c r="A235" s="288" t="s">
        <v>1310</v>
      </c>
      <c r="B235" s="289" t="s">
        <v>3746</v>
      </c>
      <c r="C235" s="289" t="s">
        <v>3412</v>
      </c>
      <c r="D235" s="290">
        <v>42307</v>
      </c>
      <c r="E235" s="289" t="s">
        <v>3330</v>
      </c>
      <c r="F235" s="289" t="s">
        <v>3690</v>
      </c>
      <c r="G235" s="289" t="s">
        <v>3332</v>
      </c>
      <c r="H235" s="289" t="s">
        <v>3333</v>
      </c>
      <c r="I235" s="289" t="s">
        <v>3334</v>
      </c>
      <c r="J235" s="289"/>
      <c r="K235" s="291">
        <v>4</v>
      </c>
      <c r="L235" s="292">
        <v>20000000</v>
      </c>
      <c r="M235" s="292">
        <v>0</v>
      </c>
      <c r="N235" s="292">
        <v>20000000</v>
      </c>
      <c r="O235" s="292">
        <v>0</v>
      </c>
      <c r="P235" s="292">
        <v>0</v>
      </c>
      <c r="Q235" s="287">
        <v>0</v>
      </c>
    </row>
    <row r="236" spans="1:18" ht="12.75" customHeight="1" x14ac:dyDescent="0.25">
      <c r="A236" s="288" t="s">
        <v>3747</v>
      </c>
      <c r="B236" s="289" t="s">
        <v>3748</v>
      </c>
      <c r="C236" s="289" t="s">
        <v>1718</v>
      </c>
      <c r="D236" s="290">
        <v>42361</v>
      </c>
      <c r="E236" s="289" t="s">
        <v>3330</v>
      </c>
      <c r="F236" s="289" t="s">
        <v>3749</v>
      </c>
      <c r="G236" s="289" t="s">
        <v>3442</v>
      </c>
      <c r="H236" s="289" t="s">
        <v>3333</v>
      </c>
      <c r="I236" s="289" t="s">
        <v>3334</v>
      </c>
      <c r="J236" s="289"/>
      <c r="K236" s="291">
        <v>4</v>
      </c>
      <c r="L236" s="292">
        <v>0</v>
      </c>
      <c r="M236" s="292">
        <v>0</v>
      </c>
      <c r="N236" s="292">
        <v>0</v>
      </c>
      <c r="O236" s="292">
        <v>0</v>
      </c>
      <c r="P236" s="292">
        <v>0</v>
      </c>
      <c r="Q236" s="287">
        <v>0</v>
      </c>
      <c r="R236" s="287">
        <v>0</v>
      </c>
    </row>
    <row r="237" spans="1:18" ht="12.75" customHeight="1" x14ac:dyDescent="0.25">
      <c r="A237" s="288" t="s">
        <v>3750</v>
      </c>
      <c r="B237" s="289" t="s">
        <v>3751</v>
      </c>
      <c r="C237" s="289" t="s">
        <v>1718</v>
      </c>
      <c r="D237" s="290">
        <v>42361</v>
      </c>
      <c r="E237" s="289" t="s">
        <v>3330</v>
      </c>
      <c r="F237" s="289" t="s">
        <v>3752</v>
      </c>
      <c r="G237" s="289" t="s">
        <v>3332</v>
      </c>
      <c r="H237" s="289" t="s">
        <v>3333</v>
      </c>
      <c r="I237" s="289" t="s">
        <v>3334</v>
      </c>
      <c r="J237" s="289"/>
      <c r="K237" s="291">
        <v>4</v>
      </c>
      <c r="L237" s="292">
        <v>0</v>
      </c>
      <c r="M237" s="292">
        <v>0</v>
      </c>
      <c r="N237" s="292">
        <v>0</v>
      </c>
      <c r="O237" s="292">
        <v>0</v>
      </c>
      <c r="P237" s="292">
        <v>0</v>
      </c>
      <c r="Q237" s="287">
        <v>0</v>
      </c>
      <c r="R237" s="287">
        <v>0</v>
      </c>
    </row>
    <row r="238" spans="1:18" ht="12.75" customHeight="1" x14ac:dyDescent="0.25">
      <c r="A238" s="288" t="s">
        <v>3753</v>
      </c>
      <c r="B238" s="289" t="s">
        <v>3754</v>
      </c>
      <c r="C238" s="289" t="s">
        <v>1718</v>
      </c>
      <c r="D238" s="290">
        <v>42361</v>
      </c>
      <c r="E238" s="289" t="s">
        <v>3330</v>
      </c>
      <c r="F238" s="289" t="s">
        <v>3623</v>
      </c>
      <c r="G238" s="289" t="s">
        <v>3332</v>
      </c>
      <c r="H238" s="289" t="s">
        <v>3333</v>
      </c>
      <c r="I238" s="289" t="s">
        <v>3334</v>
      </c>
      <c r="J238" s="289"/>
      <c r="K238" s="291">
        <v>4</v>
      </c>
      <c r="L238" s="292">
        <v>0</v>
      </c>
      <c r="M238" s="292">
        <v>0</v>
      </c>
      <c r="N238" s="292">
        <v>0</v>
      </c>
      <c r="O238" s="292">
        <v>0</v>
      </c>
      <c r="P238" s="292">
        <v>0</v>
      </c>
      <c r="Q238" s="287">
        <v>0</v>
      </c>
      <c r="R238" s="287">
        <v>0</v>
      </c>
    </row>
    <row r="239" spans="1:18" ht="12.75" customHeight="1" x14ac:dyDescent="0.25">
      <c r="A239" s="288" t="s">
        <v>3755</v>
      </c>
      <c r="B239" s="289" t="s">
        <v>3756</v>
      </c>
      <c r="C239" s="289" t="s">
        <v>1718</v>
      </c>
      <c r="D239" s="290">
        <v>42361</v>
      </c>
      <c r="E239" s="289" t="s">
        <v>3330</v>
      </c>
      <c r="F239" s="289" t="s">
        <v>3757</v>
      </c>
      <c r="G239" s="289" t="s">
        <v>3332</v>
      </c>
      <c r="H239" s="289" t="s">
        <v>3333</v>
      </c>
      <c r="I239" s="289" t="s">
        <v>3334</v>
      </c>
      <c r="J239" s="289"/>
      <c r="K239" s="291">
        <v>4</v>
      </c>
      <c r="L239" s="292">
        <v>0</v>
      </c>
      <c r="M239" s="292">
        <v>0</v>
      </c>
      <c r="N239" s="292">
        <v>0</v>
      </c>
      <c r="O239" s="292">
        <v>0</v>
      </c>
      <c r="P239" s="292">
        <v>0</v>
      </c>
      <c r="Q239" s="287">
        <v>0</v>
      </c>
      <c r="R239" s="287">
        <v>0</v>
      </c>
    </row>
    <row r="240" spans="1:18" ht="12.75" customHeight="1" x14ac:dyDescent="0.25">
      <c r="A240" s="288" t="s">
        <v>3758</v>
      </c>
      <c r="B240" s="289" t="s">
        <v>3759</v>
      </c>
      <c r="C240" s="289" t="s">
        <v>1718</v>
      </c>
      <c r="D240" s="290">
        <v>42361</v>
      </c>
      <c r="E240" s="289" t="s">
        <v>3330</v>
      </c>
      <c r="F240" s="289" t="s">
        <v>3623</v>
      </c>
      <c r="G240" s="289" t="s">
        <v>3332</v>
      </c>
      <c r="H240" s="289" t="s">
        <v>3333</v>
      </c>
      <c r="I240" s="289" t="s">
        <v>3334</v>
      </c>
      <c r="J240" s="289"/>
      <c r="K240" s="291">
        <v>4</v>
      </c>
      <c r="L240" s="292">
        <v>0</v>
      </c>
      <c r="M240" s="292">
        <v>0</v>
      </c>
      <c r="N240" s="292">
        <v>0</v>
      </c>
      <c r="O240" s="292">
        <v>0</v>
      </c>
      <c r="P240" s="292">
        <v>0</v>
      </c>
      <c r="Q240" s="287">
        <v>0</v>
      </c>
      <c r="R240" s="287">
        <v>-471265</v>
      </c>
    </row>
    <row r="241" spans="1:18" ht="12.75" customHeight="1" x14ac:dyDescent="0.25">
      <c r="A241" s="288" t="s">
        <v>3055</v>
      </c>
      <c r="B241" s="289" t="s">
        <v>3760</v>
      </c>
      <c r="C241" s="289" t="s">
        <v>1718</v>
      </c>
      <c r="D241" s="290">
        <v>42398</v>
      </c>
      <c r="E241" s="289" t="s">
        <v>3330</v>
      </c>
      <c r="F241" s="289" t="s">
        <v>3761</v>
      </c>
      <c r="G241" s="289" t="s">
        <v>3332</v>
      </c>
      <c r="H241" s="289" t="s">
        <v>3333</v>
      </c>
      <c r="I241" s="289" t="s">
        <v>3334</v>
      </c>
      <c r="J241" s="289"/>
      <c r="K241" s="291">
        <v>4</v>
      </c>
      <c r="L241" s="292">
        <v>0</v>
      </c>
      <c r="M241" s="292">
        <v>0</v>
      </c>
      <c r="N241" s="292">
        <v>0</v>
      </c>
      <c r="O241" s="292">
        <v>0</v>
      </c>
      <c r="P241" s="292">
        <v>0</v>
      </c>
      <c r="Q241" s="287">
        <v>0</v>
      </c>
      <c r="R241" s="287">
        <v>0</v>
      </c>
    </row>
    <row r="242" spans="1:18" ht="12.75" customHeight="1" x14ac:dyDescent="0.25">
      <c r="A242" s="288" t="s">
        <v>3762</v>
      </c>
      <c r="B242" s="289" t="s">
        <v>3763</v>
      </c>
      <c r="C242" s="289" t="s">
        <v>1718</v>
      </c>
      <c r="D242" s="290">
        <v>42398</v>
      </c>
      <c r="E242" s="289" t="s">
        <v>3330</v>
      </c>
      <c r="F242" s="289" t="s">
        <v>3690</v>
      </c>
      <c r="G242" s="289" t="s">
        <v>3332</v>
      </c>
      <c r="H242" s="289" t="s">
        <v>3333</v>
      </c>
      <c r="I242" s="289" t="s">
        <v>3334</v>
      </c>
      <c r="J242" s="289"/>
      <c r="K242" s="291">
        <v>4</v>
      </c>
      <c r="L242" s="292">
        <v>0</v>
      </c>
      <c r="M242" s="292">
        <v>0</v>
      </c>
      <c r="N242" s="292">
        <v>0</v>
      </c>
      <c r="O242" s="292">
        <v>0</v>
      </c>
      <c r="P242" s="292">
        <v>0</v>
      </c>
      <c r="Q242" s="287">
        <v>0</v>
      </c>
      <c r="R242" s="287">
        <v>0</v>
      </c>
    </row>
    <row r="243" spans="1:18" ht="12.75" customHeight="1" x14ac:dyDescent="0.25">
      <c r="A243" s="288" t="s">
        <v>2805</v>
      </c>
      <c r="B243" s="289" t="s">
        <v>3764</v>
      </c>
      <c r="C243" s="289" t="s">
        <v>3412</v>
      </c>
      <c r="D243" s="290">
        <v>42489</v>
      </c>
      <c r="E243" s="289" t="s">
        <v>3330</v>
      </c>
      <c r="F243" s="289" t="s">
        <v>3761</v>
      </c>
      <c r="G243" s="289" t="s">
        <v>3442</v>
      </c>
      <c r="H243" s="289" t="s">
        <v>3333</v>
      </c>
      <c r="I243" s="289" t="s">
        <v>3334</v>
      </c>
      <c r="J243" s="289"/>
      <c r="K243" s="291">
        <v>4</v>
      </c>
      <c r="L243" s="292">
        <v>7000000</v>
      </c>
      <c r="M243" s="292">
        <v>0</v>
      </c>
      <c r="N243" s="292">
        <v>7000000</v>
      </c>
      <c r="O243" s="292">
        <v>0</v>
      </c>
      <c r="P243" s="292">
        <v>0</v>
      </c>
      <c r="Q243" s="287">
        <v>0</v>
      </c>
    </row>
    <row r="244" spans="1:18" ht="12.75" customHeight="1" x14ac:dyDescent="0.25">
      <c r="A244" s="288" t="s">
        <v>2896</v>
      </c>
      <c r="B244" s="289" t="s">
        <v>3765</v>
      </c>
      <c r="C244" s="289" t="s">
        <v>3412</v>
      </c>
      <c r="D244" s="290">
        <v>42489</v>
      </c>
      <c r="E244" s="289" t="s">
        <v>3330</v>
      </c>
      <c r="F244" s="289" t="s">
        <v>3761</v>
      </c>
      <c r="G244" s="289" t="s">
        <v>3442</v>
      </c>
      <c r="H244" s="289" t="s">
        <v>3333</v>
      </c>
      <c r="I244" s="289" t="s">
        <v>3334</v>
      </c>
      <c r="J244" s="289"/>
      <c r="K244" s="291">
        <v>4</v>
      </c>
      <c r="L244" s="292">
        <v>7000000</v>
      </c>
      <c r="M244" s="292">
        <v>0</v>
      </c>
      <c r="N244" s="292">
        <v>7000000</v>
      </c>
      <c r="O244" s="292">
        <v>0</v>
      </c>
      <c r="P244" s="292">
        <v>0</v>
      </c>
      <c r="Q244" s="287">
        <v>0</v>
      </c>
    </row>
    <row r="245" spans="1:18" ht="12.75" customHeight="1" x14ac:dyDescent="0.25">
      <c r="A245" s="288" t="s">
        <v>3766</v>
      </c>
      <c r="B245" s="289" t="s">
        <v>3767</v>
      </c>
      <c r="C245" s="289" t="s">
        <v>1718</v>
      </c>
      <c r="D245" s="290">
        <v>42489</v>
      </c>
      <c r="E245" s="289" t="s">
        <v>3330</v>
      </c>
      <c r="F245" s="289" t="s">
        <v>3757</v>
      </c>
      <c r="G245" s="289" t="s">
        <v>3442</v>
      </c>
      <c r="H245" s="289" t="s">
        <v>3333</v>
      </c>
      <c r="I245" s="289" t="s">
        <v>3334</v>
      </c>
      <c r="J245" s="289"/>
      <c r="K245" s="291">
        <v>4</v>
      </c>
      <c r="L245" s="292">
        <v>0</v>
      </c>
      <c r="M245" s="292">
        <v>0</v>
      </c>
      <c r="N245" s="292">
        <v>0</v>
      </c>
      <c r="O245" s="292">
        <v>0</v>
      </c>
      <c r="P245" s="292">
        <v>0</v>
      </c>
      <c r="Q245" s="287">
        <v>0</v>
      </c>
      <c r="R245" s="287">
        <v>0</v>
      </c>
    </row>
    <row r="246" spans="1:18" ht="12.75" customHeight="1" x14ac:dyDescent="0.25">
      <c r="A246" s="288" t="s">
        <v>3768</v>
      </c>
      <c r="B246" s="289" t="s">
        <v>3769</v>
      </c>
      <c r="C246" s="289" t="s">
        <v>1718</v>
      </c>
      <c r="D246" s="290">
        <v>42489</v>
      </c>
      <c r="E246" s="289" t="s">
        <v>3330</v>
      </c>
      <c r="F246" s="289" t="s">
        <v>3690</v>
      </c>
      <c r="G246" s="289" t="s">
        <v>3442</v>
      </c>
      <c r="H246" s="289" t="s">
        <v>3333</v>
      </c>
      <c r="I246" s="289" t="s">
        <v>3334</v>
      </c>
      <c r="J246" s="289"/>
      <c r="K246" s="291">
        <v>4</v>
      </c>
      <c r="L246" s="292">
        <v>0</v>
      </c>
      <c r="M246" s="292">
        <v>0</v>
      </c>
      <c r="N246" s="292">
        <v>0</v>
      </c>
      <c r="O246" s="292">
        <v>0</v>
      </c>
      <c r="P246" s="292">
        <v>0</v>
      </c>
      <c r="Q246" s="287">
        <v>0</v>
      </c>
      <c r="R246" s="287">
        <v>0</v>
      </c>
    </row>
    <row r="247" spans="1:18" ht="12.75" customHeight="1" x14ac:dyDescent="0.25">
      <c r="A247" s="288" t="s">
        <v>3770</v>
      </c>
      <c r="B247" s="289" t="s">
        <v>3771</v>
      </c>
      <c r="C247" s="289" t="s">
        <v>1718</v>
      </c>
      <c r="D247" s="290">
        <v>42521</v>
      </c>
      <c r="E247" s="289" t="s">
        <v>3330</v>
      </c>
      <c r="F247" s="289" t="s">
        <v>3757</v>
      </c>
      <c r="G247" s="289" t="s">
        <v>3442</v>
      </c>
      <c r="H247" s="289" t="s">
        <v>3333</v>
      </c>
      <c r="I247" s="289" t="s">
        <v>3334</v>
      </c>
      <c r="J247" s="289"/>
      <c r="K247" s="291">
        <v>4</v>
      </c>
      <c r="L247" s="292">
        <v>0</v>
      </c>
      <c r="M247" s="292">
        <v>0</v>
      </c>
      <c r="N247" s="292">
        <v>0</v>
      </c>
      <c r="O247" s="292">
        <v>0</v>
      </c>
      <c r="P247" s="292">
        <v>0</v>
      </c>
      <c r="Q247" s="287">
        <v>0</v>
      </c>
      <c r="R247" s="287">
        <v>0</v>
      </c>
    </row>
    <row r="248" spans="1:18" ht="12.75" customHeight="1" x14ac:dyDescent="0.25">
      <c r="A248" s="288" t="s">
        <v>3772</v>
      </c>
      <c r="B248" s="289" t="s">
        <v>3773</v>
      </c>
      <c r="C248" s="289" t="s">
        <v>1718</v>
      </c>
      <c r="D248" s="290">
        <v>42521</v>
      </c>
      <c r="E248" s="289" t="s">
        <v>3330</v>
      </c>
      <c r="F248" s="289" t="s">
        <v>3690</v>
      </c>
      <c r="G248" s="289" t="s">
        <v>3442</v>
      </c>
      <c r="H248" s="289" t="s">
        <v>3333</v>
      </c>
      <c r="I248" s="289" t="s">
        <v>3334</v>
      </c>
      <c r="J248" s="289"/>
      <c r="K248" s="291">
        <v>4</v>
      </c>
      <c r="L248" s="292">
        <v>0</v>
      </c>
      <c r="M248" s="292">
        <v>0</v>
      </c>
      <c r="N248" s="292">
        <v>0</v>
      </c>
      <c r="O248" s="292">
        <v>0</v>
      </c>
      <c r="P248" s="292">
        <v>0</v>
      </c>
      <c r="Q248" s="287">
        <v>0</v>
      </c>
      <c r="R248" s="287">
        <v>0</v>
      </c>
    </row>
    <row r="249" spans="1:18" ht="12.75" customHeight="1" x14ac:dyDescent="0.25">
      <c r="A249" s="288" t="s">
        <v>2167</v>
      </c>
      <c r="B249" s="289" t="s">
        <v>3774</v>
      </c>
      <c r="C249" s="289" t="s">
        <v>1718</v>
      </c>
      <c r="D249" s="290">
        <v>42521</v>
      </c>
      <c r="E249" s="289" t="s">
        <v>3330</v>
      </c>
      <c r="F249" s="289" t="s">
        <v>3775</v>
      </c>
      <c r="G249" s="289" t="s">
        <v>3442</v>
      </c>
      <c r="H249" s="289" t="s">
        <v>3333</v>
      </c>
      <c r="I249" s="289" t="s">
        <v>3334</v>
      </c>
      <c r="J249" s="289"/>
      <c r="K249" s="291">
        <v>4</v>
      </c>
      <c r="L249" s="292">
        <v>0</v>
      </c>
      <c r="M249" s="292">
        <v>0</v>
      </c>
      <c r="N249" s="292">
        <v>0</v>
      </c>
      <c r="O249" s="292">
        <v>0</v>
      </c>
      <c r="P249" s="292">
        <v>0</v>
      </c>
      <c r="Q249" s="287">
        <v>0</v>
      </c>
      <c r="R249" s="287">
        <v>0</v>
      </c>
    </row>
    <row r="250" spans="1:18" ht="12.75" customHeight="1" x14ac:dyDescent="0.25">
      <c r="A250" s="288" t="s">
        <v>2168</v>
      </c>
      <c r="B250" s="289" t="s">
        <v>3776</v>
      </c>
      <c r="C250" s="289" t="s">
        <v>1718</v>
      </c>
      <c r="D250" s="290">
        <v>42521</v>
      </c>
      <c r="E250" s="289" t="s">
        <v>3330</v>
      </c>
      <c r="F250" s="289" t="s">
        <v>3734</v>
      </c>
      <c r="G250" s="289" t="s">
        <v>3442</v>
      </c>
      <c r="H250" s="289" t="s">
        <v>3333</v>
      </c>
      <c r="I250" s="289" t="s">
        <v>3334</v>
      </c>
      <c r="J250" s="289"/>
      <c r="K250" s="291">
        <v>4</v>
      </c>
      <c r="L250" s="292">
        <v>0</v>
      </c>
      <c r="M250" s="292">
        <v>0</v>
      </c>
      <c r="N250" s="292">
        <v>0</v>
      </c>
      <c r="O250" s="292">
        <v>0</v>
      </c>
      <c r="P250" s="292">
        <v>0</v>
      </c>
      <c r="Q250" s="287">
        <v>0</v>
      </c>
      <c r="R250" s="287">
        <v>0</v>
      </c>
    </row>
    <row r="251" spans="1:18" ht="12.75" customHeight="1" x14ac:dyDescent="0.25">
      <c r="A251" s="288" t="s">
        <v>3777</v>
      </c>
      <c r="B251" s="289" t="s">
        <v>3778</v>
      </c>
      <c r="C251" s="289" t="s">
        <v>1718</v>
      </c>
      <c r="D251" s="290">
        <v>42521</v>
      </c>
      <c r="E251" s="289" t="s">
        <v>3330</v>
      </c>
      <c r="F251" s="289" t="s">
        <v>3734</v>
      </c>
      <c r="G251" s="289" t="s">
        <v>3442</v>
      </c>
      <c r="H251" s="289" t="s">
        <v>3333</v>
      </c>
      <c r="I251" s="289" t="s">
        <v>3334</v>
      </c>
      <c r="J251" s="289"/>
      <c r="K251" s="291">
        <v>4</v>
      </c>
      <c r="L251" s="292">
        <v>0</v>
      </c>
      <c r="M251" s="292">
        <v>0</v>
      </c>
      <c r="N251" s="292">
        <v>0</v>
      </c>
      <c r="O251" s="292">
        <v>0</v>
      </c>
      <c r="P251" s="292">
        <v>0</v>
      </c>
      <c r="Q251" s="287">
        <v>0</v>
      </c>
      <c r="R251" s="287">
        <v>0</v>
      </c>
    </row>
    <row r="252" spans="1:18" ht="12.75" customHeight="1" x14ac:dyDescent="0.25">
      <c r="A252" s="288" t="s">
        <v>3779</v>
      </c>
      <c r="B252" s="289" t="s">
        <v>3780</v>
      </c>
      <c r="C252" s="289" t="s">
        <v>1718</v>
      </c>
      <c r="D252" s="290">
        <v>42521</v>
      </c>
      <c r="E252" s="289" t="s">
        <v>3330</v>
      </c>
      <c r="F252" s="289" t="s">
        <v>3781</v>
      </c>
      <c r="G252" s="289" t="s">
        <v>3442</v>
      </c>
      <c r="H252" s="289" t="s">
        <v>3333</v>
      </c>
      <c r="I252" s="289" t="s">
        <v>3334</v>
      </c>
      <c r="J252" s="289"/>
      <c r="K252" s="291">
        <v>4</v>
      </c>
      <c r="L252" s="292">
        <v>0</v>
      </c>
      <c r="M252" s="292">
        <v>0</v>
      </c>
      <c r="N252" s="292">
        <v>0</v>
      </c>
      <c r="O252" s="292">
        <v>0</v>
      </c>
      <c r="P252" s="292">
        <v>0</v>
      </c>
      <c r="Q252" s="287">
        <v>0</v>
      </c>
      <c r="R252" s="287">
        <v>0</v>
      </c>
    </row>
    <row r="253" spans="1:18" ht="12.75" customHeight="1" x14ac:dyDescent="0.25">
      <c r="A253" s="288" t="s">
        <v>2075</v>
      </c>
      <c r="B253" s="289" t="s">
        <v>3782</v>
      </c>
      <c r="C253" s="289" t="s">
        <v>3356</v>
      </c>
      <c r="D253" s="290">
        <v>42521</v>
      </c>
      <c r="E253" s="289" t="s">
        <v>3330</v>
      </c>
      <c r="F253" s="289" t="s">
        <v>3781</v>
      </c>
      <c r="G253" s="289" t="s">
        <v>3442</v>
      </c>
      <c r="H253" s="289" t="s">
        <v>3333</v>
      </c>
      <c r="I253" s="289" t="s">
        <v>3334</v>
      </c>
      <c r="J253" s="289"/>
      <c r="K253" s="291">
        <v>4</v>
      </c>
      <c r="L253" s="292">
        <v>43726658</v>
      </c>
      <c r="M253" s="292">
        <v>0</v>
      </c>
      <c r="N253" s="292">
        <v>43726658</v>
      </c>
      <c r="O253" s="292">
        <v>0</v>
      </c>
      <c r="P253" s="292">
        <v>0</v>
      </c>
      <c r="Q253" s="287">
        <v>0</v>
      </c>
    </row>
    <row r="254" spans="1:18" ht="12.75" customHeight="1" x14ac:dyDescent="0.25">
      <c r="A254" s="288" t="s">
        <v>3783</v>
      </c>
      <c r="B254" s="289" t="s">
        <v>3784</v>
      </c>
      <c r="C254" s="289" t="s">
        <v>3356</v>
      </c>
      <c r="D254" s="290">
        <v>42521</v>
      </c>
      <c r="E254" s="289" t="s">
        <v>3330</v>
      </c>
      <c r="F254" s="289" t="s">
        <v>3781</v>
      </c>
      <c r="G254" s="289" t="s">
        <v>3442</v>
      </c>
      <c r="H254" s="289" t="s">
        <v>3333</v>
      </c>
      <c r="I254" s="289" t="s">
        <v>3334</v>
      </c>
      <c r="J254" s="289"/>
      <c r="K254" s="291">
        <v>4</v>
      </c>
      <c r="L254" s="292">
        <v>43726658</v>
      </c>
      <c r="M254" s="292">
        <v>0</v>
      </c>
      <c r="N254" s="292">
        <v>43726658</v>
      </c>
      <c r="O254" s="292">
        <v>0</v>
      </c>
      <c r="P254" s="292">
        <v>0</v>
      </c>
      <c r="Q254" s="287">
        <v>0</v>
      </c>
    </row>
    <row r="255" spans="1:18" ht="12.75" customHeight="1" x14ac:dyDescent="0.25">
      <c r="A255" s="288" t="s">
        <v>3785</v>
      </c>
      <c r="B255" s="289" t="s">
        <v>3786</v>
      </c>
      <c r="C255" s="289" t="s">
        <v>1718</v>
      </c>
      <c r="D255" s="290">
        <v>42545</v>
      </c>
      <c r="E255" s="289" t="s">
        <v>3330</v>
      </c>
      <c r="F255" s="289" t="s">
        <v>3775</v>
      </c>
      <c r="G255" s="289" t="s">
        <v>3442</v>
      </c>
      <c r="H255" s="289" t="s">
        <v>3333</v>
      </c>
      <c r="I255" s="289" t="s">
        <v>3334</v>
      </c>
      <c r="J255" s="289"/>
      <c r="K255" s="291">
        <v>4</v>
      </c>
      <c r="L255" s="292">
        <v>0</v>
      </c>
      <c r="M255" s="292">
        <v>0</v>
      </c>
      <c r="N255" s="292">
        <v>0</v>
      </c>
      <c r="O255" s="292">
        <v>0</v>
      </c>
      <c r="P255" s="292">
        <v>0</v>
      </c>
      <c r="Q255" s="287">
        <v>0</v>
      </c>
      <c r="R255" s="287">
        <v>0</v>
      </c>
    </row>
    <row r="256" spans="1:18" ht="12.75" customHeight="1" x14ac:dyDescent="0.25">
      <c r="A256" s="288" t="s">
        <v>2897</v>
      </c>
      <c r="B256" s="289" t="s">
        <v>3787</v>
      </c>
      <c r="C256" s="289" t="s">
        <v>3412</v>
      </c>
      <c r="D256" s="290">
        <v>42545</v>
      </c>
      <c r="E256" s="289" t="s">
        <v>3330</v>
      </c>
      <c r="F256" s="289" t="s">
        <v>3623</v>
      </c>
      <c r="G256" s="289" t="s">
        <v>3442</v>
      </c>
      <c r="H256" s="289" t="s">
        <v>3333</v>
      </c>
      <c r="I256" s="289" t="s">
        <v>3334</v>
      </c>
      <c r="J256" s="289"/>
      <c r="K256" s="291">
        <v>4</v>
      </c>
      <c r="L256" s="292">
        <v>7702000</v>
      </c>
      <c r="M256" s="292">
        <v>0</v>
      </c>
      <c r="N256" s="292">
        <v>7702000</v>
      </c>
      <c r="O256" s="292">
        <v>0</v>
      </c>
      <c r="P256" s="292">
        <v>0</v>
      </c>
      <c r="Q256" s="287">
        <v>0</v>
      </c>
    </row>
    <row r="257" spans="1:18" ht="12.75" customHeight="1" x14ac:dyDescent="0.25">
      <c r="A257" s="288" t="s">
        <v>2898</v>
      </c>
      <c r="B257" s="289" t="s">
        <v>3788</v>
      </c>
      <c r="C257" s="289" t="s">
        <v>3412</v>
      </c>
      <c r="D257" s="290">
        <v>42545</v>
      </c>
      <c r="E257" s="289" t="s">
        <v>3330</v>
      </c>
      <c r="F257" s="289" t="s">
        <v>3690</v>
      </c>
      <c r="G257" s="289" t="s">
        <v>3442</v>
      </c>
      <c r="H257" s="289" t="s">
        <v>3333</v>
      </c>
      <c r="I257" s="289" t="s">
        <v>3334</v>
      </c>
      <c r="J257" s="289"/>
      <c r="K257" s="291">
        <v>4</v>
      </c>
      <c r="L257" s="292">
        <v>7702000</v>
      </c>
      <c r="M257" s="292">
        <v>0</v>
      </c>
      <c r="N257" s="292">
        <v>7702000</v>
      </c>
      <c r="O257" s="292">
        <v>0</v>
      </c>
      <c r="P257" s="292">
        <v>0</v>
      </c>
      <c r="Q257" s="287">
        <v>0</v>
      </c>
    </row>
    <row r="258" spans="1:18" ht="12.75" customHeight="1" x14ac:dyDescent="0.25">
      <c r="A258" s="288" t="s">
        <v>2899</v>
      </c>
      <c r="B258" s="289" t="s">
        <v>3789</v>
      </c>
      <c r="C258" s="289" t="s">
        <v>3412</v>
      </c>
      <c r="D258" s="290">
        <v>42545</v>
      </c>
      <c r="E258" s="289" t="s">
        <v>3330</v>
      </c>
      <c r="F258" s="289" t="s">
        <v>3761</v>
      </c>
      <c r="G258" s="289" t="s">
        <v>3442</v>
      </c>
      <c r="H258" s="289" t="s">
        <v>3333</v>
      </c>
      <c r="I258" s="289" t="s">
        <v>3334</v>
      </c>
      <c r="J258" s="289"/>
      <c r="K258" s="291">
        <v>4</v>
      </c>
      <c r="L258" s="292">
        <v>7000000</v>
      </c>
      <c r="M258" s="292">
        <v>0</v>
      </c>
      <c r="N258" s="292">
        <v>7000000</v>
      </c>
      <c r="O258" s="292">
        <v>0</v>
      </c>
      <c r="P258" s="292">
        <v>0</v>
      </c>
      <c r="Q258" s="287">
        <v>0</v>
      </c>
    </row>
    <row r="259" spans="1:18" ht="12.75" customHeight="1" x14ac:dyDescent="0.25">
      <c r="A259" s="288" t="s">
        <v>3790</v>
      </c>
      <c r="B259" s="289" t="s">
        <v>3791</v>
      </c>
      <c r="C259" s="289" t="s">
        <v>1718</v>
      </c>
      <c r="D259" s="290">
        <v>42548</v>
      </c>
      <c r="E259" s="289" t="s">
        <v>3330</v>
      </c>
      <c r="F259" s="289" t="s">
        <v>3623</v>
      </c>
      <c r="G259" s="289" t="s">
        <v>3442</v>
      </c>
      <c r="H259" s="289" t="s">
        <v>3333</v>
      </c>
      <c r="I259" s="289" t="s">
        <v>3334</v>
      </c>
      <c r="J259" s="289"/>
      <c r="K259" s="291">
        <v>4</v>
      </c>
      <c r="L259" s="292">
        <v>0</v>
      </c>
      <c r="M259" s="292">
        <v>0</v>
      </c>
      <c r="N259" s="292">
        <v>0</v>
      </c>
      <c r="O259" s="292">
        <v>0</v>
      </c>
      <c r="P259" s="292">
        <v>0</v>
      </c>
      <c r="Q259" s="287">
        <v>0</v>
      </c>
      <c r="R259" s="287">
        <v>0</v>
      </c>
    </row>
    <row r="260" spans="1:18" ht="12.75" customHeight="1" x14ac:dyDescent="0.25">
      <c r="A260" s="288" t="s">
        <v>3792</v>
      </c>
      <c r="B260" s="289" t="s">
        <v>3793</v>
      </c>
      <c r="C260" s="289" t="s">
        <v>1718</v>
      </c>
      <c r="D260" s="290">
        <v>42548</v>
      </c>
      <c r="E260" s="289" t="s">
        <v>3330</v>
      </c>
      <c r="F260" s="289" t="s">
        <v>3690</v>
      </c>
      <c r="G260" s="289" t="s">
        <v>3442</v>
      </c>
      <c r="H260" s="289" t="s">
        <v>3333</v>
      </c>
      <c r="I260" s="289" t="s">
        <v>3334</v>
      </c>
      <c r="J260" s="289"/>
      <c r="K260" s="291">
        <v>4</v>
      </c>
      <c r="L260" s="292">
        <v>0</v>
      </c>
      <c r="M260" s="292">
        <v>0</v>
      </c>
      <c r="N260" s="292">
        <v>0</v>
      </c>
      <c r="O260" s="292">
        <v>0</v>
      </c>
      <c r="P260" s="292">
        <v>0</v>
      </c>
      <c r="Q260" s="287">
        <v>0</v>
      </c>
      <c r="R260" s="287">
        <v>0</v>
      </c>
    </row>
    <row r="261" spans="1:18" ht="12.75" customHeight="1" x14ac:dyDescent="0.25">
      <c r="A261" s="288" t="s">
        <v>3794</v>
      </c>
      <c r="B261" s="289" t="s">
        <v>3795</v>
      </c>
      <c r="C261" s="289" t="s">
        <v>3356</v>
      </c>
      <c r="D261" s="290">
        <v>42548</v>
      </c>
      <c r="E261" s="289" t="s">
        <v>3330</v>
      </c>
      <c r="F261" s="289" t="s">
        <v>3690</v>
      </c>
      <c r="G261" s="289" t="s">
        <v>3442</v>
      </c>
      <c r="H261" s="289" t="s">
        <v>3333</v>
      </c>
      <c r="I261" s="289" t="s">
        <v>3334</v>
      </c>
      <c r="J261" s="289"/>
      <c r="K261" s="291">
        <v>4</v>
      </c>
      <c r="L261" s="292">
        <v>18300000</v>
      </c>
      <c r="M261" s="292">
        <v>0</v>
      </c>
      <c r="N261" s="292">
        <v>18300000</v>
      </c>
      <c r="O261" s="292">
        <v>0</v>
      </c>
      <c r="P261" s="292">
        <v>0</v>
      </c>
      <c r="Q261" s="287">
        <v>0</v>
      </c>
    </row>
    <row r="262" spans="1:18" ht="12.75" customHeight="1" x14ac:dyDescent="0.25">
      <c r="A262" s="288" t="s">
        <v>3796</v>
      </c>
      <c r="B262" s="289" t="s">
        <v>3797</v>
      </c>
      <c r="C262" s="289" t="s">
        <v>3356</v>
      </c>
      <c r="D262" s="290">
        <v>42548</v>
      </c>
      <c r="E262" s="289" t="s">
        <v>3330</v>
      </c>
      <c r="F262" s="289" t="s">
        <v>3690</v>
      </c>
      <c r="G262" s="289" t="s">
        <v>3442</v>
      </c>
      <c r="H262" s="289" t="s">
        <v>3333</v>
      </c>
      <c r="I262" s="289" t="s">
        <v>3334</v>
      </c>
      <c r="J262" s="289"/>
      <c r="K262" s="291">
        <v>4</v>
      </c>
      <c r="L262" s="292">
        <v>18300000</v>
      </c>
      <c r="M262" s="292">
        <v>0</v>
      </c>
      <c r="N262" s="292">
        <v>18300000</v>
      </c>
      <c r="O262" s="292">
        <v>0</v>
      </c>
      <c r="P262" s="292">
        <v>0</v>
      </c>
      <c r="Q262" s="287">
        <v>0</v>
      </c>
    </row>
    <row r="263" spans="1:18" ht="12.75" customHeight="1" x14ac:dyDescent="0.25">
      <c r="A263" s="288" t="s">
        <v>3798</v>
      </c>
      <c r="B263" s="289" t="s">
        <v>3799</v>
      </c>
      <c r="C263" s="289" t="s">
        <v>3356</v>
      </c>
      <c r="D263" s="290">
        <v>42548</v>
      </c>
      <c r="E263" s="289" t="s">
        <v>3330</v>
      </c>
      <c r="F263" s="289" t="s">
        <v>3623</v>
      </c>
      <c r="G263" s="289" t="s">
        <v>3442</v>
      </c>
      <c r="H263" s="289" t="s">
        <v>3333</v>
      </c>
      <c r="I263" s="289" t="s">
        <v>3334</v>
      </c>
      <c r="J263" s="289"/>
      <c r="K263" s="291">
        <v>4</v>
      </c>
      <c r="L263" s="292">
        <v>18300000</v>
      </c>
      <c r="M263" s="292">
        <v>0</v>
      </c>
      <c r="N263" s="292">
        <v>18300000</v>
      </c>
      <c r="O263" s="292">
        <v>0</v>
      </c>
      <c r="P263" s="292">
        <v>0</v>
      </c>
      <c r="Q263" s="287">
        <v>0</v>
      </c>
    </row>
    <row r="264" spans="1:18" ht="12.75" customHeight="1" x14ac:dyDescent="0.25">
      <c r="A264" s="288" t="s">
        <v>3800</v>
      </c>
      <c r="B264" s="289" t="s">
        <v>3801</v>
      </c>
      <c r="C264" s="289" t="s">
        <v>1718</v>
      </c>
      <c r="D264" s="290">
        <v>42548</v>
      </c>
      <c r="E264" s="289" t="s">
        <v>3330</v>
      </c>
      <c r="F264" s="289" t="s">
        <v>3690</v>
      </c>
      <c r="G264" s="289" t="s">
        <v>3442</v>
      </c>
      <c r="H264" s="289" t="s">
        <v>3333</v>
      </c>
      <c r="I264" s="289" t="s">
        <v>3334</v>
      </c>
      <c r="J264" s="289"/>
      <c r="K264" s="291">
        <v>4</v>
      </c>
      <c r="L264" s="292">
        <v>0</v>
      </c>
      <c r="M264" s="292">
        <v>0</v>
      </c>
      <c r="N264" s="292">
        <v>0</v>
      </c>
      <c r="O264" s="292">
        <v>0</v>
      </c>
      <c r="P264" s="292">
        <v>0</v>
      </c>
      <c r="Q264" s="287">
        <v>0</v>
      </c>
      <c r="R264" s="287">
        <v>0</v>
      </c>
    </row>
    <row r="265" spans="1:18" ht="12.75" customHeight="1" x14ac:dyDescent="0.25">
      <c r="A265" s="288" t="s">
        <v>3802</v>
      </c>
      <c r="B265" s="289" t="s">
        <v>3803</v>
      </c>
      <c r="C265" s="289" t="s">
        <v>1718</v>
      </c>
      <c r="D265" s="290">
        <v>42548</v>
      </c>
      <c r="E265" s="289" t="s">
        <v>3330</v>
      </c>
      <c r="F265" s="289" t="s">
        <v>3690</v>
      </c>
      <c r="G265" s="289" t="s">
        <v>3442</v>
      </c>
      <c r="H265" s="289" t="s">
        <v>3333</v>
      </c>
      <c r="I265" s="289" t="s">
        <v>3334</v>
      </c>
      <c r="J265" s="289"/>
      <c r="K265" s="291">
        <v>4</v>
      </c>
      <c r="L265" s="292">
        <v>0</v>
      </c>
      <c r="M265" s="292">
        <v>0</v>
      </c>
      <c r="N265" s="292">
        <v>0</v>
      </c>
      <c r="O265" s="292">
        <v>0</v>
      </c>
      <c r="P265" s="292">
        <v>0</v>
      </c>
      <c r="Q265" s="287">
        <v>0</v>
      </c>
      <c r="R265" s="287">
        <v>0</v>
      </c>
    </row>
    <row r="266" spans="1:18" ht="12.75" customHeight="1" x14ac:dyDescent="0.25">
      <c r="A266" s="288" t="s">
        <v>3804</v>
      </c>
      <c r="B266" s="289" t="s">
        <v>3805</v>
      </c>
      <c r="C266" s="289" t="s">
        <v>1718</v>
      </c>
      <c r="D266" s="290">
        <v>42548</v>
      </c>
      <c r="E266" s="289" t="s">
        <v>3330</v>
      </c>
      <c r="F266" s="289" t="s">
        <v>3690</v>
      </c>
      <c r="G266" s="289" t="s">
        <v>3442</v>
      </c>
      <c r="H266" s="289" t="s">
        <v>3333</v>
      </c>
      <c r="I266" s="289" t="s">
        <v>3334</v>
      </c>
      <c r="J266" s="289"/>
      <c r="K266" s="291">
        <v>4</v>
      </c>
      <c r="L266" s="292">
        <v>0</v>
      </c>
      <c r="M266" s="292">
        <v>0</v>
      </c>
      <c r="N266" s="292">
        <v>0</v>
      </c>
      <c r="O266" s="292">
        <v>0</v>
      </c>
      <c r="P266" s="292">
        <v>0</v>
      </c>
      <c r="Q266" s="287">
        <v>0</v>
      </c>
      <c r="R266" s="287">
        <v>0</v>
      </c>
    </row>
    <row r="267" spans="1:18" ht="12.75" customHeight="1" x14ac:dyDescent="0.25">
      <c r="A267" s="288" t="s">
        <v>3806</v>
      </c>
      <c r="B267" s="289" t="s">
        <v>3805</v>
      </c>
      <c r="C267" s="289" t="s">
        <v>1718</v>
      </c>
      <c r="D267" s="290">
        <v>42548</v>
      </c>
      <c r="E267" s="289" t="s">
        <v>3330</v>
      </c>
      <c r="F267" s="289" t="s">
        <v>3690</v>
      </c>
      <c r="G267" s="289" t="s">
        <v>3442</v>
      </c>
      <c r="H267" s="289" t="s">
        <v>3333</v>
      </c>
      <c r="I267" s="289" t="s">
        <v>3334</v>
      </c>
      <c r="J267" s="289"/>
      <c r="K267" s="291">
        <v>4</v>
      </c>
      <c r="L267" s="292">
        <v>0</v>
      </c>
      <c r="M267" s="292">
        <v>0</v>
      </c>
      <c r="N267" s="292">
        <v>0</v>
      </c>
      <c r="O267" s="292">
        <v>0</v>
      </c>
      <c r="P267" s="292">
        <v>0</v>
      </c>
      <c r="Q267" s="287">
        <v>0</v>
      </c>
      <c r="R267" s="287">
        <v>0</v>
      </c>
    </row>
    <row r="268" spans="1:18" ht="12.75" customHeight="1" x14ac:dyDescent="0.25">
      <c r="A268" s="288" t="s">
        <v>3807</v>
      </c>
      <c r="B268" s="289" t="s">
        <v>3808</v>
      </c>
      <c r="C268" s="289" t="s">
        <v>3356</v>
      </c>
      <c r="D268" s="290">
        <v>42548</v>
      </c>
      <c r="E268" s="289" t="s">
        <v>3330</v>
      </c>
      <c r="F268" s="289" t="s">
        <v>3690</v>
      </c>
      <c r="G268" s="289" t="s">
        <v>3442</v>
      </c>
      <c r="H268" s="289" t="s">
        <v>3333</v>
      </c>
      <c r="I268" s="289" t="s">
        <v>3334</v>
      </c>
      <c r="J268" s="289"/>
      <c r="K268" s="291">
        <v>4</v>
      </c>
      <c r="L268" s="292">
        <v>33500000</v>
      </c>
      <c r="M268" s="292">
        <v>0</v>
      </c>
      <c r="N268" s="292">
        <v>33500000</v>
      </c>
      <c r="O268" s="292">
        <v>0</v>
      </c>
      <c r="P268" s="292">
        <v>0</v>
      </c>
      <c r="Q268" s="287">
        <v>0</v>
      </c>
    </row>
    <row r="269" spans="1:18" ht="12.75" customHeight="1" x14ac:dyDescent="0.25">
      <c r="A269" s="288" t="s">
        <v>3809</v>
      </c>
      <c r="B269" s="289" t="s">
        <v>3810</v>
      </c>
      <c r="C269" s="289" t="s">
        <v>1718</v>
      </c>
      <c r="D269" s="290">
        <v>42580</v>
      </c>
      <c r="E269" s="289" t="s">
        <v>3330</v>
      </c>
      <c r="F269" s="289" t="s">
        <v>2296</v>
      </c>
      <c r="G269" s="289" t="s">
        <v>3442</v>
      </c>
      <c r="H269" s="289" t="s">
        <v>3333</v>
      </c>
      <c r="I269" s="289" t="s">
        <v>3334</v>
      </c>
      <c r="J269" s="289"/>
      <c r="K269" s="291">
        <v>4</v>
      </c>
      <c r="L269" s="292">
        <v>0</v>
      </c>
      <c r="M269" s="292">
        <v>0</v>
      </c>
      <c r="N269" s="292">
        <v>0</v>
      </c>
      <c r="O269" s="292">
        <v>0</v>
      </c>
      <c r="P269" s="292">
        <v>0</v>
      </c>
      <c r="Q269" s="287">
        <v>0</v>
      </c>
      <c r="R269" s="287">
        <v>0</v>
      </c>
    </row>
    <row r="270" spans="1:18" ht="12.75" customHeight="1" x14ac:dyDescent="0.25">
      <c r="A270" s="288" t="s">
        <v>3811</v>
      </c>
      <c r="B270" s="289" t="s">
        <v>3812</v>
      </c>
      <c r="C270" s="289" t="s">
        <v>1718</v>
      </c>
      <c r="D270" s="290">
        <v>42580</v>
      </c>
      <c r="E270" s="289" t="s">
        <v>3330</v>
      </c>
      <c r="F270" s="289" t="s">
        <v>2300</v>
      </c>
      <c r="G270" s="289" t="s">
        <v>3442</v>
      </c>
      <c r="H270" s="289" t="s">
        <v>3333</v>
      </c>
      <c r="I270" s="289" t="s">
        <v>3334</v>
      </c>
      <c r="J270" s="289"/>
      <c r="K270" s="291">
        <v>4</v>
      </c>
      <c r="L270" s="292">
        <v>0</v>
      </c>
      <c r="M270" s="292">
        <v>0</v>
      </c>
      <c r="N270" s="292">
        <v>0</v>
      </c>
      <c r="O270" s="292">
        <v>0</v>
      </c>
      <c r="P270" s="292">
        <v>0</v>
      </c>
      <c r="Q270" s="287">
        <v>0</v>
      </c>
      <c r="R270" s="287">
        <v>0</v>
      </c>
    </row>
    <row r="271" spans="1:18" ht="12.75" customHeight="1" x14ac:dyDescent="0.25">
      <c r="A271" s="288" t="s">
        <v>3813</v>
      </c>
      <c r="B271" s="289" t="s">
        <v>3814</v>
      </c>
      <c r="C271" s="289" t="s">
        <v>1718</v>
      </c>
      <c r="D271" s="290">
        <v>42580</v>
      </c>
      <c r="E271" s="289" t="s">
        <v>3330</v>
      </c>
      <c r="F271" s="289" t="s">
        <v>2308</v>
      </c>
      <c r="G271" s="289" t="s">
        <v>3442</v>
      </c>
      <c r="H271" s="289" t="s">
        <v>3333</v>
      </c>
      <c r="I271" s="289" t="s">
        <v>3334</v>
      </c>
      <c r="J271" s="289"/>
      <c r="K271" s="291">
        <v>4</v>
      </c>
      <c r="L271" s="292">
        <v>0</v>
      </c>
      <c r="M271" s="292">
        <v>0</v>
      </c>
      <c r="N271" s="292">
        <v>0</v>
      </c>
      <c r="O271" s="292">
        <v>0</v>
      </c>
      <c r="P271" s="292">
        <v>0</v>
      </c>
      <c r="Q271" s="287">
        <v>0</v>
      </c>
      <c r="R271" s="287">
        <v>0</v>
      </c>
    </row>
    <row r="272" spans="1:18" ht="12.75" customHeight="1" x14ac:dyDescent="0.25">
      <c r="A272" s="288" t="s">
        <v>3815</v>
      </c>
      <c r="B272" s="289" t="s">
        <v>3816</v>
      </c>
      <c r="C272" s="289" t="s">
        <v>1718</v>
      </c>
      <c r="D272" s="290">
        <v>42580</v>
      </c>
      <c r="E272" s="289" t="s">
        <v>3330</v>
      </c>
      <c r="F272" s="289" t="s">
        <v>2312</v>
      </c>
      <c r="G272" s="289" t="s">
        <v>3442</v>
      </c>
      <c r="H272" s="289" t="s">
        <v>3333</v>
      </c>
      <c r="I272" s="289" t="s">
        <v>3334</v>
      </c>
      <c r="J272" s="289"/>
      <c r="K272" s="291">
        <v>4</v>
      </c>
      <c r="L272" s="292">
        <v>0</v>
      </c>
      <c r="M272" s="292">
        <v>0</v>
      </c>
      <c r="N272" s="292">
        <v>0</v>
      </c>
      <c r="O272" s="292">
        <v>0</v>
      </c>
      <c r="P272" s="292">
        <v>0</v>
      </c>
      <c r="Q272" s="287">
        <v>0</v>
      </c>
      <c r="R272" s="287">
        <v>0</v>
      </c>
    </row>
    <row r="273" spans="1:18" ht="12.75" customHeight="1" x14ac:dyDescent="0.25">
      <c r="A273" s="288" t="s">
        <v>3817</v>
      </c>
      <c r="B273" s="289" t="s">
        <v>3818</v>
      </c>
      <c r="C273" s="289" t="s">
        <v>1718</v>
      </c>
      <c r="D273" s="290">
        <v>42580</v>
      </c>
      <c r="E273" s="289" t="s">
        <v>3330</v>
      </c>
      <c r="F273" s="289" t="s">
        <v>2316</v>
      </c>
      <c r="G273" s="289" t="s">
        <v>3442</v>
      </c>
      <c r="H273" s="289" t="s">
        <v>3333</v>
      </c>
      <c r="I273" s="289" t="s">
        <v>3334</v>
      </c>
      <c r="J273" s="289"/>
      <c r="K273" s="291">
        <v>4</v>
      </c>
      <c r="L273" s="292">
        <v>0</v>
      </c>
      <c r="M273" s="292">
        <v>0</v>
      </c>
      <c r="N273" s="292">
        <v>0</v>
      </c>
      <c r="O273" s="292">
        <v>0</v>
      </c>
      <c r="P273" s="292">
        <v>0</v>
      </c>
      <c r="Q273" s="287">
        <v>0</v>
      </c>
      <c r="R273" s="287">
        <v>0</v>
      </c>
    </row>
    <row r="274" spans="1:18" ht="12.75" customHeight="1" x14ac:dyDescent="0.25">
      <c r="A274" s="288" t="s">
        <v>3819</v>
      </c>
      <c r="B274" s="289" t="s">
        <v>3820</v>
      </c>
      <c r="C274" s="289" t="s">
        <v>1718</v>
      </c>
      <c r="D274" s="290">
        <v>42580</v>
      </c>
      <c r="E274" s="289" t="s">
        <v>3330</v>
      </c>
      <c r="F274" s="289" t="s">
        <v>2252</v>
      </c>
      <c r="G274" s="289" t="s">
        <v>3442</v>
      </c>
      <c r="H274" s="289" t="s">
        <v>3333</v>
      </c>
      <c r="I274" s="289" t="s">
        <v>3334</v>
      </c>
      <c r="J274" s="289"/>
      <c r="K274" s="291">
        <v>4</v>
      </c>
      <c r="L274" s="292">
        <v>0</v>
      </c>
      <c r="M274" s="292">
        <v>0</v>
      </c>
      <c r="N274" s="292">
        <v>0</v>
      </c>
      <c r="O274" s="292">
        <v>0</v>
      </c>
      <c r="P274" s="292">
        <v>0</v>
      </c>
      <c r="Q274" s="287">
        <v>0</v>
      </c>
      <c r="R274" s="287">
        <v>0</v>
      </c>
    </row>
    <row r="275" spans="1:18" ht="12.75" customHeight="1" x14ac:dyDescent="0.25">
      <c r="A275" s="288" t="s">
        <v>3821</v>
      </c>
      <c r="B275" s="289" t="s">
        <v>3822</v>
      </c>
      <c r="C275" s="289" t="s">
        <v>1718</v>
      </c>
      <c r="D275" s="290">
        <v>42580</v>
      </c>
      <c r="E275" s="289" t="s">
        <v>3330</v>
      </c>
      <c r="F275" s="289" t="s">
        <v>3823</v>
      </c>
      <c r="G275" s="289" t="s">
        <v>3442</v>
      </c>
      <c r="H275" s="289" t="s">
        <v>3333</v>
      </c>
      <c r="I275" s="289" t="s">
        <v>3334</v>
      </c>
      <c r="J275" s="289"/>
      <c r="K275" s="291">
        <v>4</v>
      </c>
      <c r="L275" s="292">
        <v>0</v>
      </c>
      <c r="M275" s="292">
        <v>0</v>
      </c>
      <c r="N275" s="292">
        <v>0</v>
      </c>
      <c r="O275" s="292">
        <v>0</v>
      </c>
      <c r="P275" s="292">
        <v>0</v>
      </c>
      <c r="Q275" s="287">
        <v>0</v>
      </c>
      <c r="R275" s="287">
        <v>0</v>
      </c>
    </row>
    <row r="276" spans="1:18" ht="12.75" customHeight="1" x14ac:dyDescent="0.25">
      <c r="A276" s="288" t="s">
        <v>3824</v>
      </c>
      <c r="B276" s="289" t="s">
        <v>3825</v>
      </c>
      <c r="C276" s="289" t="s">
        <v>1718</v>
      </c>
      <c r="D276" s="290">
        <v>42580</v>
      </c>
      <c r="E276" s="289" t="s">
        <v>3330</v>
      </c>
      <c r="F276" s="289" t="s">
        <v>2248</v>
      </c>
      <c r="G276" s="289" t="s">
        <v>3442</v>
      </c>
      <c r="H276" s="289" t="s">
        <v>3333</v>
      </c>
      <c r="I276" s="289" t="s">
        <v>3334</v>
      </c>
      <c r="J276" s="289"/>
      <c r="K276" s="291">
        <v>4</v>
      </c>
      <c r="L276" s="292">
        <v>0</v>
      </c>
      <c r="M276" s="292">
        <v>0</v>
      </c>
      <c r="N276" s="292">
        <v>0</v>
      </c>
      <c r="O276" s="292">
        <v>0</v>
      </c>
      <c r="P276" s="292">
        <v>0</v>
      </c>
      <c r="Q276" s="287">
        <v>0</v>
      </c>
      <c r="R276" s="287">
        <v>0</v>
      </c>
    </row>
    <row r="277" spans="1:18" ht="12.75" customHeight="1" x14ac:dyDescent="0.25">
      <c r="A277" s="288" t="s">
        <v>3826</v>
      </c>
      <c r="B277" s="289" t="s">
        <v>3827</v>
      </c>
      <c r="C277" s="289" t="s">
        <v>1718</v>
      </c>
      <c r="D277" s="290">
        <v>42580</v>
      </c>
      <c r="E277" s="289" t="s">
        <v>3330</v>
      </c>
      <c r="F277" s="289" t="s">
        <v>3828</v>
      </c>
      <c r="G277" s="289" t="s">
        <v>3442</v>
      </c>
      <c r="H277" s="289" t="s">
        <v>3333</v>
      </c>
      <c r="I277" s="289" t="s">
        <v>3334</v>
      </c>
      <c r="J277" s="289"/>
      <c r="K277" s="291">
        <v>4</v>
      </c>
      <c r="L277" s="292">
        <v>0</v>
      </c>
      <c r="M277" s="292">
        <v>0</v>
      </c>
      <c r="N277" s="292">
        <v>0</v>
      </c>
      <c r="O277" s="292">
        <v>0</v>
      </c>
      <c r="P277" s="292">
        <v>0</v>
      </c>
      <c r="Q277" s="287">
        <v>0</v>
      </c>
      <c r="R277" s="287">
        <v>0</v>
      </c>
    </row>
    <row r="278" spans="1:18" ht="12.75" customHeight="1" x14ac:dyDescent="0.25">
      <c r="A278" s="288" t="s">
        <v>3829</v>
      </c>
      <c r="B278" s="289" t="s">
        <v>3830</v>
      </c>
      <c r="C278" s="289" t="s">
        <v>1718</v>
      </c>
      <c r="D278" s="290">
        <v>42580</v>
      </c>
      <c r="E278" s="289" t="s">
        <v>3330</v>
      </c>
      <c r="F278" s="289" t="s">
        <v>2327</v>
      </c>
      <c r="G278" s="289" t="s">
        <v>3442</v>
      </c>
      <c r="H278" s="289" t="s">
        <v>3333</v>
      </c>
      <c r="I278" s="289" t="s">
        <v>3334</v>
      </c>
      <c r="J278" s="289"/>
      <c r="K278" s="291">
        <v>4</v>
      </c>
      <c r="L278" s="292">
        <v>0</v>
      </c>
      <c r="M278" s="292">
        <v>0</v>
      </c>
      <c r="N278" s="292">
        <v>0</v>
      </c>
      <c r="O278" s="292">
        <v>0</v>
      </c>
      <c r="P278" s="292">
        <v>0</v>
      </c>
      <c r="Q278" s="287">
        <v>0</v>
      </c>
      <c r="R278" s="287">
        <v>0</v>
      </c>
    </row>
    <row r="279" spans="1:18" ht="12.75" customHeight="1" x14ac:dyDescent="0.25">
      <c r="A279" s="288" t="s">
        <v>3831</v>
      </c>
      <c r="B279" s="289" t="s">
        <v>3832</v>
      </c>
      <c r="C279" s="289" t="s">
        <v>1718</v>
      </c>
      <c r="D279" s="290">
        <v>42580</v>
      </c>
      <c r="E279" s="289" t="s">
        <v>3330</v>
      </c>
      <c r="F279" s="289" t="s">
        <v>3833</v>
      </c>
      <c r="G279" s="289" t="s">
        <v>3442</v>
      </c>
      <c r="H279" s="289" t="s">
        <v>3333</v>
      </c>
      <c r="I279" s="289" t="s">
        <v>3334</v>
      </c>
      <c r="J279" s="289"/>
      <c r="K279" s="291">
        <v>4</v>
      </c>
      <c r="L279" s="292">
        <v>0</v>
      </c>
      <c r="M279" s="292">
        <v>0</v>
      </c>
      <c r="N279" s="292">
        <v>0</v>
      </c>
      <c r="O279" s="292">
        <v>0</v>
      </c>
      <c r="P279" s="292">
        <v>0</v>
      </c>
      <c r="Q279" s="287">
        <v>0</v>
      </c>
      <c r="R279" s="287">
        <v>0</v>
      </c>
    </row>
    <row r="280" spans="1:18" ht="12.75" customHeight="1" x14ac:dyDescent="0.25">
      <c r="A280" s="288" t="s">
        <v>3834</v>
      </c>
      <c r="B280" s="289" t="s">
        <v>3835</v>
      </c>
      <c r="C280" s="289" t="s">
        <v>1718</v>
      </c>
      <c r="D280" s="290">
        <v>42580</v>
      </c>
      <c r="E280" s="289" t="s">
        <v>3330</v>
      </c>
      <c r="F280" s="289" t="s">
        <v>2399</v>
      </c>
      <c r="G280" s="289" t="s">
        <v>3442</v>
      </c>
      <c r="H280" s="289" t="s">
        <v>3333</v>
      </c>
      <c r="I280" s="289" t="s">
        <v>3334</v>
      </c>
      <c r="J280" s="289"/>
      <c r="K280" s="291">
        <v>4</v>
      </c>
      <c r="L280" s="292">
        <v>0</v>
      </c>
      <c r="M280" s="292">
        <v>0</v>
      </c>
      <c r="N280" s="292">
        <v>0</v>
      </c>
      <c r="O280" s="292">
        <v>0</v>
      </c>
      <c r="P280" s="292">
        <v>0</v>
      </c>
      <c r="Q280" s="287">
        <v>0</v>
      </c>
      <c r="R280" s="287">
        <v>0</v>
      </c>
    </row>
    <row r="281" spans="1:18" ht="12.75" customHeight="1" x14ac:dyDescent="0.25">
      <c r="A281" s="288" t="s">
        <v>3836</v>
      </c>
      <c r="B281" s="289" t="s">
        <v>3837</v>
      </c>
      <c r="C281" s="289" t="s">
        <v>1718</v>
      </c>
      <c r="D281" s="290">
        <v>42580</v>
      </c>
      <c r="E281" s="289" t="s">
        <v>3330</v>
      </c>
      <c r="F281" s="289" t="s">
        <v>3838</v>
      </c>
      <c r="G281" s="289" t="s">
        <v>3442</v>
      </c>
      <c r="H281" s="289" t="s">
        <v>3333</v>
      </c>
      <c r="I281" s="289" t="s">
        <v>3334</v>
      </c>
      <c r="J281" s="289"/>
      <c r="K281" s="291">
        <v>4</v>
      </c>
      <c r="L281" s="292">
        <v>0</v>
      </c>
      <c r="M281" s="292">
        <v>0</v>
      </c>
      <c r="N281" s="292">
        <v>0</v>
      </c>
      <c r="O281" s="292">
        <v>0</v>
      </c>
      <c r="P281" s="292">
        <v>0</v>
      </c>
      <c r="Q281" s="287">
        <v>0</v>
      </c>
      <c r="R281" s="287">
        <v>0</v>
      </c>
    </row>
    <row r="282" spans="1:18" ht="12.75" customHeight="1" x14ac:dyDescent="0.25">
      <c r="A282" s="288" t="s">
        <v>2900</v>
      </c>
      <c r="B282" s="289" t="s">
        <v>3839</v>
      </c>
      <c r="C282" s="289" t="s">
        <v>3412</v>
      </c>
      <c r="D282" s="290">
        <v>42580</v>
      </c>
      <c r="E282" s="289" t="s">
        <v>3330</v>
      </c>
      <c r="F282" s="289" t="s">
        <v>3690</v>
      </c>
      <c r="G282" s="289" t="s">
        <v>3442</v>
      </c>
      <c r="H282" s="289" t="s">
        <v>3333</v>
      </c>
      <c r="I282" s="289" t="s">
        <v>3334</v>
      </c>
      <c r="J282" s="289"/>
      <c r="K282" s="291">
        <v>4</v>
      </c>
      <c r="L282" s="292">
        <v>10755296</v>
      </c>
      <c r="M282" s="292">
        <v>0</v>
      </c>
      <c r="N282" s="292">
        <v>10755296</v>
      </c>
      <c r="O282" s="292">
        <v>0</v>
      </c>
      <c r="P282" s="292">
        <v>0</v>
      </c>
      <c r="Q282" s="287">
        <v>0</v>
      </c>
    </row>
    <row r="283" spans="1:18" ht="12.75" customHeight="1" x14ac:dyDescent="0.25">
      <c r="A283" s="288" t="s">
        <v>3840</v>
      </c>
      <c r="B283" s="289" t="s">
        <v>3841</v>
      </c>
      <c r="C283" s="289" t="s">
        <v>1718</v>
      </c>
      <c r="D283" s="290">
        <v>42580</v>
      </c>
      <c r="E283" s="289" t="s">
        <v>3330</v>
      </c>
      <c r="F283" s="289" t="s">
        <v>3690</v>
      </c>
      <c r="G283" s="289" t="s">
        <v>3442</v>
      </c>
      <c r="H283" s="289" t="s">
        <v>3333</v>
      </c>
      <c r="I283" s="289" t="s">
        <v>3334</v>
      </c>
      <c r="J283" s="289"/>
      <c r="K283" s="291">
        <v>4</v>
      </c>
      <c r="L283" s="292">
        <v>0</v>
      </c>
      <c r="M283" s="292">
        <v>0</v>
      </c>
      <c r="N283" s="292">
        <v>0</v>
      </c>
      <c r="O283" s="292">
        <v>0</v>
      </c>
      <c r="P283" s="292">
        <v>0</v>
      </c>
      <c r="Q283" s="287">
        <v>0</v>
      </c>
      <c r="R283" s="287">
        <v>0</v>
      </c>
    </row>
    <row r="284" spans="1:18" ht="12.75" customHeight="1" x14ac:dyDescent="0.25">
      <c r="A284" s="288" t="s">
        <v>3842</v>
      </c>
      <c r="B284" s="289" t="s">
        <v>3843</v>
      </c>
      <c r="C284" s="289" t="s">
        <v>1718</v>
      </c>
      <c r="D284" s="290">
        <v>42580</v>
      </c>
      <c r="E284" s="289" t="s">
        <v>3330</v>
      </c>
      <c r="F284" s="289" t="s">
        <v>3690</v>
      </c>
      <c r="G284" s="289" t="s">
        <v>3442</v>
      </c>
      <c r="H284" s="289" t="s">
        <v>3333</v>
      </c>
      <c r="I284" s="289" t="s">
        <v>3334</v>
      </c>
      <c r="J284" s="289"/>
      <c r="K284" s="291">
        <v>4</v>
      </c>
      <c r="L284" s="292">
        <v>0</v>
      </c>
      <c r="M284" s="292">
        <v>0</v>
      </c>
      <c r="N284" s="292">
        <v>0</v>
      </c>
      <c r="O284" s="292">
        <v>0</v>
      </c>
      <c r="P284" s="292">
        <v>0</v>
      </c>
      <c r="Q284" s="287">
        <v>0</v>
      </c>
      <c r="R284" s="287">
        <v>0</v>
      </c>
    </row>
    <row r="285" spans="1:18" ht="12.75" customHeight="1" x14ac:dyDescent="0.25">
      <c r="A285" s="288" t="s">
        <v>3844</v>
      </c>
      <c r="B285" s="289" t="s">
        <v>3845</v>
      </c>
      <c r="C285" s="289" t="s">
        <v>3356</v>
      </c>
      <c r="D285" s="290">
        <v>42580</v>
      </c>
      <c r="E285" s="289" t="s">
        <v>3330</v>
      </c>
      <c r="F285" s="289" t="s">
        <v>3690</v>
      </c>
      <c r="G285" s="289" t="s">
        <v>3442</v>
      </c>
      <c r="H285" s="289" t="s">
        <v>3333</v>
      </c>
      <c r="I285" s="289" t="s">
        <v>3334</v>
      </c>
      <c r="J285" s="289"/>
      <c r="K285" s="291">
        <v>4</v>
      </c>
      <c r="L285" s="292">
        <v>23500000</v>
      </c>
      <c r="M285" s="292">
        <v>0</v>
      </c>
      <c r="N285" s="292">
        <v>23500000</v>
      </c>
      <c r="O285" s="292">
        <v>0</v>
      </c>
      <c r="P285" s="292">
        <v>0</v>
      </c>
      <c r="Q285" s="287">
        <v>0</v>
      </c>
    </row>
    <row r="286" spans="1:18" ht="12.75" customHeight="1" x14ac:dyDescent="0.25">
      <c r="A286" s="288" t="s">
        <v>3846</v>
      </c>
      <c r="B286" s="289" t="s">
        <v>3847</v>
      </c>
      <c r="C286" s="289" t="s">
        <v>1718</v>
      </c>
      <c r="D286" s="290">
        <v>42607</v>
      </c>
      <c r="E286" s="289" t="s">
        <v>3330</v>
      </c>
      <c r="F286" s="289" t="s">
        <v>3623</v>
      </c>
      <c r="G286" s="289" t="s">
        <v>3442</v>
      </c>
      <c r="H286" s="289" t="s">
        <v>3333</v>
      </c>
      <c r="I286" s="289" t="s">
        <v>3334</v>
      </c>
      <c r="J286" s="289"/>
      <c r="K286" s="291">
        <v>4</v>
      </c>
      <c r="L286" s="292">
        <v>0</v>
      </c>
      <c r="M286" s="292">
        <v>0</v>
      </c>
      <c r="N286" s="292">
        <v>0</v>
      </c>
      <c r="O286" s="292">
        <v>0</v>
      </c>
      <c r="P286" s="292">
        <v>0</v>
      </c>
      <c r="Q286" s="287">
        <v>0</v>
      </c>
      <c r="R286" s="287">
        <v>0</v>
      </c>
    </row>
    <row r="287" spans="1:18" ht="12.75" customHeight="1" x14ac:dyDescent="0.25">
      <c r="A287" s="288" t="s">
        <v>3848</v>
      </c>
      <c r="B287" s="289" t="s">
        <v>3849</v>
      </c>
      <c r="C287" s="289" t="s">
        <v>1718</v>
      </c>
      <c r="D287" s="290">
        <v>42607</v>
      </c>
      <c r="E287" s="289" t="s">
        <v>3330</v>
      </c>
      <c r="F287" s="289" t="s">
        <v>3850</v>
      </c>
      <c r="G287" s="289" t="s">
        <v>3442</v>
      </c>
      <c r="H287" s="289" t="s">
        <v>3333</v>
      </c>
      <c r="I287" s="289" t="s">
        <v>3334</v>
      </c>
      <c r="J287" s="289"/>
      <c r="K287" s="291">
        <v>4</v>
      </c>
      <c r="L287" s="292">
        <v>0</v>
      </c>
      <c r="M287" s="292">
        <v>0</v>
      </c>
      <c r="N287" s="292">
        <v>0</v>
      </c>
      <c r="O287" s="292">
        <v>0</v>
      </c>
      <c r="P287" s="292">
        <v>0</v>
      </c>
      <c r="Q287" s="287">
        <v>0</v>
      </c>
      <c r="R287" s="287">
        <v>0</v>
      </c>
    </row>
    <row r="288" spans="1:18" ht="12.75" customHeight="1" x14ac:dyDescent="0.25">
      <c r="A288" s="288" t="s">
        <v>3851</v>
      </c>
      <c r="B288" s="289" t="s">
        <v>3852</v>
      </c>
      <c r="C288" s="289" t="s">
        <v>3356</v>
      </c>
      <c r="D288" s="290">
        <v>42668</v>
      </c>
      <c r="E288" s="289" t="s">
        <v>3330</v>
      </c>
      <c r="F288" s="289" t="s">
        <v>3690</v>
      </c>
      <c r="G288" s="289" t="s">
        <v>3332</v>
      </c>
      <c r="H288" s="289" t="s">
        <v>3333</v>
      </c>
      <c r="I288" s="289" t="s">
        <v>3334</v>
      </c>
      <c r="J288" s="289"/>
      <c r="K288" s="291">
        <v>4</v>
      </c>
      <c r="L288" s="292">
        <v>23500000</v>
      </c>
      <c r="M288" s="292">
        <v>0</v>
      </c>
      <c r="N288" s="292">
        <v>23500000</v>
      </c>
      <c r="O288" s="292">
        <v>0</v>
      </c>
      <c r="P288" s="292">
        <v>0</v>
      </c>
      <c r="Q288" s="287">
        <v>0</v>
      </c>
    </row>
    <row r="289" spans="1:18" ht="12.75" customHeight="1" x14ac:dyDescent="0.25">
      <c r="A289" s="288" t="s">
        <v>3853</v>
      </c>
      <c r="B289" s="289" t="s">
        <v>3854</v>
      </c>
      <c r="C289" s="289" t="s">
        <v>1718</v>
      </c>
      <c r="D289" s="290">
        <v>42668</v>
      </c>
      <c r="E289" s="289" t="s">
        <v>3330</v>
      </c>
      <c r="F289" s="289" t="s">
        <v>3690</v>
      </c>
      <c r="G289" s="289" t="s">
        <v>3442</v>
      </c>
      <c r="H289" s="289" t="s">
        <v>3333</v>
      </c>
      <c r="I289" s="289" t="s">
        <v>3334</v>
      </c>
      <c r="J289" s="289"/>
      <c r="K289" s="291">
        <v>4</v>
      </c>
      <c r="L289" s="292">
        <v>0</v>
      </c>
      <c r="M289" s="292">
        <v>0</v>
      </c>
      <c r="N289" s="292">
        <v>0</v>
      </c>
      <c r="O289" s="292">
        <v>0</v>
      </c>
      <c r="P289" s="292">
        <v>0</v>
      </c>
      <c r="Q289" s="287">
        <v>0</v>
      </c>
      <c r="R289" s="287">
        <v>0</v>
      </c>
    </row>
    <row r="290" spans="1:18" ht="12.75" customHeight="1" x14ac:dyDescent="0.25">
      <c r="A290" s="288" t="s">
        <v>3855</v>
      </c>
      <c r="B290" s="289" t="s">
        <v>3856</v>
      </c>
      <c r="C290" s="289" t="s">
        <v>1718</v>
      </c>
      <c r="D290" s="290">
        <v>42699</v>
      </c>
      <c r="E290" s="289" t="s">
        <v>3330</v>
      </c>
      <c r="F290" s="289" t="s">
        <v>3623</v>
      </c>
      <c r="G290" s="289" t="s">
        <v>3473</v>
      </c>
      <c r="H290" s="289" t="s">
        <v>3333</v>
      </c>
      <c r="I290" s="289" t="s">
        <v>3334</v>
      </c>
      <c r="J290" s="289"/>
      <c r="K290" s="291">
        <v>4</v>
      </c>
      <c r="L290" s="292">
        <v>0</v>
      </c>
      <c r="M290" s="292">
        <v>0</v>
      </c>
      <c r="N290" s="292">
        <v>0</v>
      </c>
      <c r="O290" s="292">
        <v>0</v>
      </c>
      <c r="P290" s="292">
        <v>0</v>
      </c>
      <c r="Q290" s="287">
        <v>0</v>
      </c>
      <c r="R290" s="287">
        <v>0</v>
      </c>
    </row>
    <row r="291" spans="1:18" ht="12.75" customHeight="1" x14ac:dyDescent="0.25">
      <c r="A291" s="288" t="s">
        <v>3857</v>
      </c>
      <c r="B291" s="289" t="s">
        <v>3858</v>
      </c>
      <c r="C291" s="289" t="s">
        <v>1718</v>
      </c>
      <c r="D291" s="290">
        <v>42699</v>
      </c>
      <c r="E291" s="289" t="s">
        <v>3330</v>
      </c>
      <c r="F291" s="289" t="s">
        <v>3623</v>
      </c>
      <c r="G291" s="289" t="s">
        <v>3442</v>
      </c>
      <c r="H291" s="289" t="s">
        <v>3333</v>
      </c>
      <c r="I291" s="289" t="s">
        <v>3334</v>
      </c>
      <c r="J291" s="289"/>
      <c r="K291" s="291">
        <v>4</v>
      </c>
      <c r="L291" s="292">
        <v>0</v>
      </c>
      <c r="M291" s="292">
        <v>0</v>
      </c>
      <c r="N291" s="292">
        <v>0</v>
      </c>
      <c r="O291" s="292">
        <v>0</v>
      </c>
      <c r="P291" s="292">
        <v>0</v>
      </c>
      <c r="Q291" s="287">
        <v>0</v>
      </c>
      <c r="R291" s="287">
        <v>0</v>
      </c>
    </row>
    <row r="292" spans="1:18" ht="12.75" customHeight="1" x14ac:dyDescent="0.25">
      <c r="A292" s="288" t="s">
        <v>3859</v>
      </c>
      <c r="B292" s="289" t="s">
        <v>3860</v>
      </c>
      <c r="C292" s="289" t="s">
        <v>1718</v>
      </c>
      <c r="D292" s="290">
        <v>42699</v>
      </c>
      <c r="E292" s="289" t="s">
        <v>3330</v>
      </c>
      <c r="F292" s="289" t="s">
        <v>3623</v>
      </c>
      <c r="G292" s="289" t="s">
        <v>3442</v>
      </c>
      <c r="H292" s="289" t="s">
        <v>3333</v>
      </c>
      <c r="I292" s="289" t="s">
        <v>3334</v>
      </c>
      <c r="J292" s="289"/>
      <c r="K292" s="291">
        <v>4</v>
      </c>
      <c r="L292" s="292">
        <v>0</v>
      </c>
      <c r="M292" s="292">
        <v>0</v>
      </c>
      <c r="N292" s="292">
        <v>0</v>
      </c>
      <c r="O292" s="292">
        <v>0</v>
      </c>
      <c r="P292" s="292">
        <v>0</v>
      </c>
      <c r="Q292" s="287">
        <v>0</v>
      </c>
      <c r="R292" s="287">
        <v>0</v>
      </c>
    </row>
    <row r="293" spans="1:18" ht="12.75" customHeight="1" x14ac:dyDescent="0.25">
      <c r="A293" s="288" t="s">
        <v>3861</v>
      </c>
      <c r="B293" s="289" t="s">
        <v>3862</v>
      </c>
      <c r="C293" s="289" t="s">
        <v>1718</v>
      </c>
      <c r="D293" s="290">
        <v>42699</v>
      </c>
      <c r="E293" s="289" t="s">
        <v>3330</v>
      </c>
      <c r="F293" s="289" t="s">
        <v>3690</v>
      </c>
      <c r="G293" s="289" t="s">
        <v>3442</v>
      </c>
      <c r="H293" s="289" t="s">
        <v>3333</v>
      </c>
      <c r="I293" s="289" t="s">
        <v>3334</v>
      </c>
      <c r="J293" s="289"/>
      <c r="K293" s="291">
        <v>4</v>
      </c>
      <c r="L293" s="292">
        <v>0</v>
      </c>
      <c r="M293" s="292">
        <v>0</v>
      </c>
      <c r="N293" s="292">
        <v>0</v>
      </c>
      <c r="O293" s="292">
        <v>0</v>
      </c>
      <c r="P293" s="292">
        <v>0</v>
      </c>
      <c r="Q293" s="287">
        <v>0</v>
      </c>
      <c r="R293" s="287">
        <v>0</v>
      </c>
    </row>
    <row r="294" spans="1:18" ht="12.75" customHeight="1" x14ac:dyDescent="0.25">
      <c r="A294" s="288" t="s">
        <v>3863</v>
      </c>
      <c r="B294" s="289" t="s">
        <v>3864</v>
      </c>
      <c r="C294" s="289" t="s">
        <v>1718</v>
      </c>
      <c r="D294" s="290">
        <v>42699</v>
      </c>
      <c r="E294" s="289" t="s">
        <v>3330</v>
      </c>
      <c r="F294" s="289" t="s">
        <v>3690</v>
      </c>
      <c r="G294" s="289" t="s">
        <v>3442</v>
      </c>
      <c r="H294" s="289" t="s">
        <v>3333</v>
      </c>
      <c r="I294" s="289" t="s">
        <v>3334</v>
      </c>
      <c r="J294" s="289"/>
      <c r="K294" s="291">
        <v>4</v>
      </c>
      <c r="L294" s="292">
        <v>0</v>
      </c>
      <c r="M294" s="292">
        <v>0</v>
      </c>
      <c r="N294" s="292">
        <v>0</v>
      </c>
      <c r="O294" s="292">
        <v>0</v>
      </c>
      <c r="P294" s="292">
        <v>0</v>
      </c>
      <c r="Q294" s="287">
        <v>0</v>
      </c>
      <c r="R294" s="287">
        <v>0</v>
      </c>
    </row>
    <row r="295" spans="1:18" ht="12.75" customHeight="1" x14ac:dyDescent="0.25">
      <c r="A295" s="288" t="s">
        <v>3865</v>
      </c>
      <c r="B295" s="289" t="s">
        <v>3866</v>
      </c>
      <c r="C295" s="289" t="s">
        <v>1718</v>
      </c>
      <c r="D295" s="290">
        <v>42699</v>
      </c>
      <c r="E295" s="289" t="s">
        <v>3330</v>
      </c>
      <c r="F295" s="289" t="s">
        <v>3690</v>
      </c>
      <c r="G295" s="289" t="s">
        <v>3442</v>
      </c>
      <c r="H295" s="289" t="s">
        <v>3333</v>
      </c>
      <c r="I295" s="289" t="s">
        <v>3334</v>
      </c>
      <c r="J295" s="289"/>
      <c r="K295" s="291">
        <v>4</v>
      </c>
      <c r="L295" s="292">
        <v>0</v>
      </c>
      <c r="M295" s="292">
        <v>0</v>
      </c>
      <c r="N295" s="292">
        <v>0</v>
      </c>
      <c r="O295" s="292">
        <v>0</v>
      </c>
      <c r="P295" s="292">
        <v>0</v>
      </c>
      <c r="Q295" s="287">
        <v>0</v>
      </c>
      <c r="R295" s="287">
        <v>0</v>
      </c>
    </row>
    <row r="296" spans="1:18" ht="12.75" customHeight="1" x14ac:dyDescent="0.25">
      <c r="A296" s="288" t="s">
        <v>3867</v>
      </c>
      <c r="B296" s="289" t="s">
        <v>3868</v>
      </c>
      <c r="C296" s="289" t="s">
        <v>1718</v>
      </c>
      <c r="D296" s="290">
        <v>42699</v>
      </c>
      <c r="E296" s="289" t="s">
        <v>3330</v>
      </c>
      <c r="F296" s="289" t="s">
        <v>3690</v>
      </c>
      <c r="G296" s="289" t="s">
        <v>3442</v>
      </c>
      <c r="H296" s="289" t="s">
        <v>3333</v>
      </c>
      <c r="I296" s="289" t="s">
        <v>3334</v>
      </c>
      <c r="J296" s="289"/>
      <c r="K296" s="291">
        <v>4</v>
      </c>
      <c r="L296" s="292">
        <v>0</v>
      </c>
      <c r="M296" s="292">
        <v>0</v>
      </c>
      <c r="N296" s="292">
        <v>0</v>
      </c>
      <c r="O296" s="292">
        <v>0</v>
      </c>
      <c r="P296" s="292">
        <v>0</v>
      </c>
      <c r="Q296" s="287">
        <v>0</v>
      </c>
      <c r="R296" s="287">
        <v>0</v>
      </c>
    </row>
    <row r="297" spans="1:18" ht="12.75" customHeight="1" x14ac:dyDescent="0.25">
      <c r="A297" s="288" t="s">
        <v>3869</v>
      </c>
      <c r="B297" s="289" t="s">
        <v>3870</v>
      </c>
      <c r="C297" s="289" t="s">
        <v>1718</v>
      </c>
      <c r="D297" s="290">
        <v>42699</v>
      </c>
      <c r="E297" s="289" t="s">
        <v>3330</v>
      </c>
      <c r="F297" s="289" t="s">
        <v>3690</v>
      </c>
      <c r="G297" s="289" t="s">
        <v>3442</v>
      </c>
      <c r="H297" s="289" t="s">
        <v>3333</v>
      </c>
      <c r="I297" s="289" t="s">
        <v>3334</v>
      </c>
      <c r="J297" s="289"/>
      <c r="K297" s="291">
        <v>4</v>
      </c>
      <c r="L297" s="292">
        <v>0</v>
      </c>
      <c r="M297" s="292">
        <v>0</v>
      </c>
      <c r="N297" s="292">
        <v>0</v>
      </c>
      <c r="O297" s="292">
        <v>0</v>
      </c>
      <c r="P297" s="292">
        <v>0</v>
      </c>
      <c r="Q297" s="287">
        <v>0</v>
      </c>
      <c r="R297" s="287">
        <v>0</v>
      </c>
    </row>
    <row r="298" spans="1:18" ht="12.75" customHeight="1" x14ac:dyDescent="0.25">
      <c r="A298" s="288" t="s">
        <v>3871</v>
      </c>
      <c r="B298" s="289" t="s">
        <v>3872</v>
      </c>
      <c r="C298" s="289" t="s">
        <v>1718</v>
      </c>
      <c r="D298" s="290">
        <v>42699</v>
      </c>
      <c r="E298" s="289" t="s">
        <v>3330</v>
      </c>
      <c r="F298" s="289" t="s">
        <v>3690</v>
      </c>
      <c r="G298" s="289" t="s">
        <v>3442</v>
      </c>
      <c r="H298" s="289" t="s">
        <v>3333</v>
      </c>
      <c r="I298" s="289" t="s">
        <v>3334</v>
      </c>
      <c r="J298" s="289"/>
      <c r="K298" s="291">
        <v>4</v>
      </c>
      <c r="L298" s="292">
        <v>0</v>
      </c>
      <c r="M298" s="292">
        <v>0</v>
      </c>
      <c r="N298" s="292">
        <v>0</v>
      </c>
      <c r="O298" s="292">
        <v>0</v>
      </c>
      <c r="P298" s="292">
        <v>0</v>
      </c>
      <c r="Q298" s="287">
        <v>0</v>
      </c>
      <c r="R298" s="287">
        <v>0</v>
      </c>
    </row>
    <row r="299" spans="1:18" ht="12.75" customHeight="1" x14ac:dyDescent="0.25">
      <c r="A299" s="288" t="s">
        <v>3873</v>
      </c>
      <c r="B299" s="289" t="s">
        <v>3874</v>
      </c>
      <c r="C299" s="289" t="s">
        <v>1718</v>
      </c>
      <c r="D299" s="290">
        <v>42699</v>
      </c>
      <c r="E299" s="289" t="s">
        <v>3330</v>
      </c>
      <c r="F299" s="289" t="s">
        <v>3690</v>
      </c>
      <c r="G299" s="289" t="s">
        <v>3442</v>
      </c>
      <c r="H299" s="289" t="s">
        <v>3333</v>
      </c>
      <c r="I299" s="289" t="s">
        <v>3334</v>
      </c>
      <c r="J299" s="289"/>
      <c r="K299" s="291">
        <v>4</v>
      </c>
      <c r="L299" s="292">
        <v>0</v>
      </c>
      <c r="M299" s="292">
        <v>0</v>
      </c>
      <c r="N299" s="292">
        <v>0</v>
      </c>
      <c r="O299" s="292">
        <v>0</v>
      </c>
      <c r="P299" s="292">
        <v>0</v>
      </c>
      <c r="Q299" s="287">
        <v>0</v>
      </c>
      <c r="R299" s="287">
        <v>0</v>
      </c>
    </row>
    <row r="300" spans="1:18" ht="12.75" customHeight="1" x14ac:dyDescent="0.25">
      <c r="A300" s="288" t="s">
        <v>3875</v>
      </c>
      <c r="B300" s="289" t="s">
        <v>3876</v>
      </c>
      <c r="C300" s="289" t="s">
        <v>1718</v>
      </c>
      <c r="D300" s="290">
        <v>42699</v>
      </c>
      <c r="E300" s="289" t="s">
        <v>3330</v>
      </c>
      <c r="F300" s="289" t="s">
        <v>3690</v>
      </c>
      <c r="G300" s="289" t="s">
        <v>3442</v>
      </c>
      <c r="H300" s="289" t="s">
        <v>3333</v>
      </c>
      <c r="I300" s="289" t="s">
        <v>3334</v>
      </c>
      <c r="J300" s="289"/>
      <c r="K300" s="291">
        <v>4</v>
      </c>
      <c r="L300" s="292">
        <v>0</v>
      </c>
      <c r="M300" s="292">
        <v>0</v>
      </c>
      <c r="N300" s="292">
        <v>0</v>
      </c>
      <c r="O300" s="292">
        <v>0</v>
      </c>
      <c r="P300" s="292">
        <v>0</v>
      </c>
      <c r="Q300" s="287">
        <v>0</v>
      </c>
      <c r="R300" s="287">
        <v>0</v>
      </c>
    </row>
    <row r="301" spans="1:18" ht="12.75" customHeight="1" x14ac:dyDescent="0.25">
      <c r="A301" s="288" t="s">
        <v>3877</v>
      </c>
      <c r="B301" s="289" t="s">
        <v>3878</v>
      </c>
      <c r="C301" s="289" t="s">
        <v>3356</v>
      </c>
      <c r="D301" s="290">
        <v>42724</v>
      </c>
      <c r="E301" s="289" t="s">
        <v>3330</v>
      </c>
      <c r="F301" s="289" t="s">
        <v>3623</v>
      </c>
      <c r="G301" s="289" t="s">
        <v>3442</v>
      </c>
      <c r="H301" s="289" t="s">
        <v>3333</v>
      </c>
      <c r="I301" s="289" t="s">
        <v>3334</v>
      </c>
      <c r="J301" s="289"/>
      <c r="K301" s="291">
        <v>4</v>
      </c>
      <c r="L301" s="292">
        <v>153243800</v>
      </c>
      <c r="M301" s="292">
        <v>0</v>
      </c>
      <c r="N301" s="292">
        <v>153243800</v>
      </c>
      <c r="O301" s="292">
        <v>0</v>
      </c>
      <c r="P301" s="292">
        <v>0</v>
      </c>
      <c r="Q301" s="287">
        <v>0</v>
      </c>
    </row>
    <row r="302" spans="1:18" ht="12.75" customHeight="1" x14ac:dyDescent="0.25">
      <c r="A302" s="288" t="s">
        <v>3879</v>
      </c>
      <c r="B302" s="289" t="s">
        <v>3880</v>
      </c>
      <c r="C302" s="289" t="s">
        <v>1718</v>
      </c>
      <c r="D302" s="290">
        <v>42724</v>
      </c>
      <c r="E302" s="289" t="s">
        <v>3330</v>
      </c>
      <c r="F302" s="289" t="s">
        <v>3690</v>
      </c>
      <c r="G302" s="289" t="s">
        <v>3442</v>
      </c>
      <c r="H302" s="289" t="s">
        <v>3333</v>
      </c>
      <c r="I302" s="289" t="s">
        <v>3334</v>
      </c>
      <c r="J302" s="289"/>
      <c r="K302" s="291">
        <v>4</v>
      </c>
      <c r="L302" s="292">
        <v>0</v>
      </c>
      <c r="M302" s="292">
        <v>0</v>
      </c>
      <c r="N302" s="292">
        <v>0</v>
      </c>
      <c r="O302" s="292">
        <v>0</v>
      </c>
      <c r="P302" s="292">
        <v>0</v>
      </c>
      <c r="Q302" s="287">
        <v>0</v>
      </c>
      <c r="R302" s="287">
        <v>0</v>
      </c>
    </row>
    <row r="303" spans="1:18" ht="12.75" customHeight="1" x14ac:dyDescent="0.25">
      <c r="A303" s="288" t="s">
        <v>3881</v>
      </c>
      <c r="B303" s="289" t="s">
        <v>3882</v>
      </c>
      <c r="C303" s="289" t="s">
        <v>1718</v>
      </c>
      <c r="D303" s="290">
        <v>42724</v>
      </c>
      <c r="E303" s="289" t="s">
        <v>3330</v>
      </c>
      <c r="F303" s="289" t="s">
        <v>3690</v>
      </c>
      <c r="G303" s="289" t="s">
        <v>3442</v>
      </c>
      <c r="H303" s="289" t="s">
        <v>3333</v>
      </c>
      <c r="I303" s="289" t="s">
        <v>3334</v>
      </c>
      <c r="J303" s="289"/>
      <c r="K303" s="291">
        <v>4</v>
      </c>
      <c r="L303" s="292">
        <v>0</v>
      </c>
      <c r="M303" s="292">
        <v>0</v>
      </c>
      <c r="N303" s="292">
        <v>0</v>
      </c>
      <c r="O303" s="292">
        <v>0</v>
      </c>
      <c r="P303" s="292">
        <v>0</v>
      </c>
      <c r="Q303" s="287">
        <v>0</v>
      </c>
      <c r="R303" s="287">
        <v>0</v>
      </c>
    </row>
    <row r="304" spans="1:18" ht="12.75" customHeight="1" x14ac:dyDescent="0.25">
      <c r="A304" s="288" t="s">
        <v>3883</v>
      </c>
      <c r="B304" s="289" t="s">
        <v>3884</v>
      </c>
      <c r="C304" s="289" t="s">
        <v>1718</v>
      </c>
      <c r="D304" s="290">
        <v>42724</v>
      </c>
      <c r="E304" s="289" t="s">
        <v>3330</v>
      </c>
      <c r="F304" s="289" t="s">
        <v>3690</v>
      </c>
      <c r="G304" s="289" t="s">
        <v>3442</v>
      </c>
      <c r="H304" s="289" t="s">
        <v>3333</v>
      </c>
      <c r="I304" s="289" t="s">
        <v>3334</v>
      </c>
      <c r="J304" s="289"/>
      <c r="K304" s="291">
        <v>4</v>
      </c>
      <c r="L304" s="292">
        <v>0</v>
      </c>
      <c r="M304" s="292">
        <v>0</v>
      </c>
      <c r="N304" s="292">
        <v>0</v>
      </c>
      <c r="O304" s="292">
        <v>0</v>
      </c>
      <c r="P304" s="292">
        <v>0</v>
      </c>
      <c r="Q304" s="287">
        <v>0</v>
      </c>
      <c r="R304" s="287">
        <v>0</v>
      </c>
    </row>
    <row r="305" spans="1:18" ht="12.75" customHeight="1" x14ac:dyDescent="0.25">
      <c r="A305" s="288" t="s">
        <v>3885</v>
      </c>
      <c r="B305" s="289" t="s">
        <v>3886</v>
      </c>
      <c r="C305" s="289" t="s">
        <v>1718</v>
      </c>
      <c r="D305" s="290">
        <v>42724</v>
      </c>
      <c r="E305" s="289" t="s">
        <v>3330</v>
      </c>
      <c r="F305" s="289" t="s">
        <v>3690</v>
      </c>
      <c r="G305" s="289" t="s">
        <v>3442</v>
      </c>
      <c r="H305" s="289" t="s">
        <v>3333</v>
      </c>
      <c r="I305" s="289" t="s">
        <v>3334</v>
      </c>
      <c r="J305" s="289"/>
      <c r="K305" s="291">
        <v>4</v>
      </c>
      <c r="L305" s="292">
        <v>0</v>
      </c>
      <c r="M305" s="292">
        <v>0</v>
      </c>
      <c r="N305" s="292">
        <v>0</v>
      </c>
      <c r="O305" s="292">
        <v>0</v>
      </c>
      <c r="P305" s="292">
        <v>0</v>
      </c>
      <c r="Q305" s="287">
        <v>0</v>
      </c>
      <c r="R305" s="287">
        <v>0</v>
      </c>
    </row>
    <row r="306" spans="1:18" ht="12.75" customHeight="1" x14ac:dyDescent="0.25">
      <c r="A306" s="288" t="s">
        <v>3887</v>
      </c>
      <c r="B306" s="289" t="s">
        <v>3888</v>
      </c>
      <c r="C306" s="289" t="s">
        <v>1718</v>
      </c>
      <c r="D306" s="290">
        <v>42724</v>
      </c>
      <c r="E306" s="289" t="s">
        <v>3330</v>
      </c>
      <c r="F306" s="289" t="s">
        <v>3690</v>
      </c>
      <c r="G306" s="289" t="s">
        <v>3442</v>
      </c>
      <c r="H306" s="289" t="s">
        <v>3333</v>
      </c>
      <c r="I306" s="289" t="s">
        <v>3334</v>
      </c>
      <c r="J306" s="289"/>
      <c r="K306" s="291">
        <v>4</v>
      </c>
      <c r="L306" s="292">
        <v>0</v>
      </c>
      <c r="M306" s="292">
        <v>0</v>
      </c>
      <c r="N306" s="292">
        <v>0</v>
      </c>
      <c r="O306" s="292">
        <v>0</v>
      </c>
      <c r="P306" s="292">
        <v>0</v>
      </c>
      <c r="Q306" s="287">
        <v>0</v>
      </c>
      <c r="R306" s="287">
        <v>0</v>
      </c>
    </row>
    <row r="307" spans="1:18" ht="12.75" customHeight="1" x14ac:dyDescent="0.25">
      <c r="A307" s="288" t="s">
        <v>3889</v>
      </c>
      <c r="B307" s="289" t="s">
        <v>3890</v>
      </c>
      <c r="C307" s="289" t="s">
        <v>1718</v>
      </c>
      <c r="D307" s="290">
        <v>42724</v>
      </c>
      <c r="E307" s="289" t="s">
        <v>3330</v>
      </c>
      <c r="F307" s="289" t="s">
        <v>3623</v>
      </c>
      <c r="G307" s="289" t="s">
        <v>3442</v>
      </c>
      <c r="H307" s="289" t="s">
        <v>3333</v>
      </c>
      <c r="I307" s="289" t="s">
        <v>3334</v>
      </c>
      <c r="J307" s="289"/>
      <c r="K307" s="291">
        <v>4</v>
      </c>
      <c r="L307" s="292">
        <v>0</v>
      </c>
      <c r="M307" s="292">
        <v>0</v>
      </c>
      <c r="N307" s="292">
        <v>0</v>
      </c>
      <c r="O307" s="292">
        <v>0</v>
      </c>
      <c r="P307" s="292">
        <v>0</v>
      </c>
      <c r="Q307" s="287">
        <v>0</v>
      </c>
      <c r="R307" s="287">
        <v>0</v>
      </c>
    </row>
    <row r="308" spans="1:18" ht="12.75" customHeight="1" x14ac:dyDescent="0.25">
      <c r="A308" s="288" t="s">
        <v>3891</v>
      </c>
      <c r="B308" s="289" t="s">
        <v>3892</v>
      </c>
      <c r="C308" s="289" t="s">
        <v>1718</v>
      </c>
      <c r="D308" s="290">
        <v>42724</v>
      </c>
      <c r="E308" s="289" t="s">
        <v>3330</v>
      </c>
      <c r="F308" s="289" t="s">
        <v>3623</v>
      </c>
      <c r="G308" s="289" t="s">
        <v>3442</v>
      </c>
      <c r="H308" s="289" t="s">
        <v>3333</v>
      </c>
      <c r="I308" s="289" t="s">
        <v>3334</v>
      </c>
      <c r="J308" s="289"/>
      <c r="K308" s="291">
        <v>4</v>
      </c>
      <c r="L308" s="292">
        <v>0</v>
      </c>
      <c r="M308" s="292">
        <v>0</v>
      </c>
      <c r="N308" s="292">
        <v>0</v>
      </c>
      <c r="O308" s="292">
        <v>0</v>
      </c>
      <c r="P308" s="292">
        <v>0</v>
      </c>
      <c r="Q308" s="287">
        <v>0</v>
      </c>
      <c r="R308" s="287">
        <v>0</v>
      </c>
    </row>
    <row r="309" spans="1:18" ht="12.75" customHeight="1" x14ac:dyDescent="0.25">
      <c r="A309" s="288" t="s">
        <v>3893</v>
      </c>
      <c r="B309" s="289" t="s">
        <v>3892</v>
      </c>
      <c r="C309" s="289" t="s">
        <v>1718</v>
      </c>
      <c r="D309" s="290">
        <v>42724</v>
      </c>
      <c r="E309" s="289" t="s">
        <v>3330</v>
      </c>
      <c r="F309" s="289" t="s">
        <v>3623</v>
      </c>
      <c r="G309" s="289" t="s">
        <v>3442</v>
      </c>
      <c r="H309" s="289" t="s">
        <v>3333</v>
      </c>
      <c r="I309" s="289" t="s">
        <v>3334</v>
      </c>
      <c r="J309" s="289"/>
      <c r="K309" s="291">
        <v>4</v>
      </c>
      <c r="L309" s="292">
        <v>0</v>
      </c>
      <c r="M309" s="292">
        <v>0</v>
      </c>
      <c r="N309" s="292">
        <v>0</v>
      </c>
      <c r="O309" s="292">
        <v>0</v>
      </c>
      <c r="P309" s="292">
        <v>0</v>
      </c>
      <c r="Q309" s="287">
        <v>0</v>
      </c>
      <c r="R309" s="287">
        <v>0</v>
      </c>
    </row>
    <row r="310" spans="1:18" ht="12.75" customHeight="1" x14ac:dyDescent="0.25">
      <c r="A310" s="288" t="s">
        <v>3894</v>
      </c>
      <c r="B310" s="289" t="s">
        <v>3892</v>
      </c>
      <c r="C310" s="289" t="s">
        <v>1718</v>
      </c>
      <c r="D310" s="290">
        <v>42724</v>
      </c>
      <c r="E310" s="289" t="s">
        <v>3330</v>
      </c>
      <c r="F310" s="289" t="s">
        <v>3623</v>
      </c>
      <c r="G310" s="289" t="s">
        <v>3442</v>
      </c>
      <c r="H310" s="289" t="s">
        <v>3333</v>
      </c>
      <c r="I310" s="289" t="s">
        <v>3334</v>
      </c>
      <c r="J310" s="289"/>
      <c r="K310" s="291">
        <v>4</v>
      </c>
      <c r="L310" s="292">
        <v>0</v>
      </c>
      <c r="M310" s="292">
        <v>0</v>
      </c>
      <c r="N310" s="292">
        <v>0</v>
      </c>
      <c r="O310" s="292">
        <v>0</v>
      </c>
      <c r="P310" s="292">
        <v>0</v>
      </c>
      <c r="Q310" s="287">
        <v>0</v>
      </c>
      <c r="R310" s="287">
        <v>0</v>
      </c>
    </row>
    <row r="311" spans="1:18" ht="12.75" customHeight="1" x14ac:dyDescent="0.25">
      <c r="A311" s="288" t="s">
        <v>3895</v>
      </c>
      <c r="B311" s="289" t="s">
        <v>3892</v>
      </c>
      <c r="C311" s="289" t="s">
        <v>1718</v>
      </c>
      <c r="D311" s="290">
        <v>42724</v>
      </c>
      <c r="E311" s="289" t="s">
        <v>3330</v>
      </c>
      <c r="F311" s="289" t="s">
        <v>3623</v>
      </c>
      <c r="G311" s="289" t="s">
        <v>3442</v>
      </c>
      <c r="H311" s="289" t="s">
        <v>3333</v>
      </c>
      <c r="I311" s="289" t="s">
        <v>3334</v>
      </c>
      <c r="J311" s="289"/>
      <c r="K311" s="291">
        <v>4</v>
      </c>
      <c r="L311" s="292">
        <v>0</v>
      </c>
      <c r="M311" s="292">
        <v>0</v>
      </c>
      <c r="N311" s="292">
        <v>0</v>
      </c>
      <c r="O311" s="292">
        <v>0</v>
      </c>
      <c r="P311" s="292">
        <v>0</v>
      </c>
      <c r="Q311" s="287">
        <v>0</v>
      </c>
      <c r="R311" s="287">
        <v>0</v>
      </c>
    </row>
    <row r="312" spans="1:18" ht="12.75" customHeight="1" x14ac:dyDescent="0.25">
      <c r="A312" s="288" t="s">
        <v>3896</v>
      </c>
      <c r="B312" s="289" t="s">
        <v>3897</v>
      </c>
      <c r="C312" s="289" t="s">
        <v>1718</v>
      </c>
      <c r="D312" s="290">
        <v>42724</v>
      </c>
      <c r="E312" s="289" t="s">
        <v>3330</v>
      </c>
      <c r="F312" s="289" t="s">
        <v>3623</v>
      </c>
      <c r="G312" s="289" t="s">
        <v>3442</v>
      </c>
      <c r="H312" s="289" t="s">
        <v>3333</v>
      </c>
      <c r="I312" s="289" t="s">
        <v>3334</v>
      </c>
      <c r="J312" s="289"/>
      <c r="K312" s="291">
        <v>4</v>
      </c>
      <c r="L312" s="292">
        <v>0</v>
      </c>
      <c r="M312" s="292">
        <v>0</v>
      </c>
      <c r="N312" s="292">
        <v>0</v>
      </c>
      <c r="O312" s="292">
        <v>0</v>
      </c>
      <c r="P312" s="292">
        <v>0</v>
      </c>
      <c r="Q312" s="287">
        <v>0</v>
      </c>
      <c r="R312" s="287">
        <v>0</v>
      </c>
    </row>
    <row r="313" spans="1:18" ht="12.75" customHeight="1" x14ac:dyDescent="0.25">
      <c r="A313" s="288" t="s">
        <v>3898</v>
      </c>
      <c r="B313" s="289" t="s">
        <v>3899</v>
      </c>
      <c r="C313" s="289" t="s">
        <v>1718</v>
      </c>
      <c r="D313" s="290">
        <v>42724</v>
      </c>
      <c r="E313" s="289" t="s">
        <v>3330</v>
      </c>
      <c r="F313" s="289" t="s">
        <v>3623</v>
      </c>
      <c r="G313" s="289" t="s">
        <v>3442</v>
      </c>
      <c r="H313" s="289" t="s">
        <v>3333</v>
      </c>
      <c r="I313" s="289" t="s">
        <v>3334</v>
      </c>
      <c r="J313" s="289"/>
      <c r="K313" s="291">
        <v>4</v>
      </c>
      <c r="L313" s="292">
        <v>0</v>
      </c>
      <c r="M313" s="292">
        <v>0</v>
      </c>
      <c r="N313" s="292">
        <v>0</v>
      </c>
      <c r="O313" s="292">
        <v>0</v>
      </c>
      <c r="P313" s="292">
        <v>0</v>
      </c>
      <c r="Q313" s="287">
        <v>0</v>
      </c>
      <c r="R313" s="287">
        <v>0</v>
      </c>
    </row>
    <row r="314" spans="1:18" ht="12.75" customHeight="1" x14ac:dyDescent="0.25">
      <c r="A314" s="288" t="s">
        <v>3900</v>
      </c>
      <c r="B314" s="289" t="s">
        <v>3901</v>
      </c>
      <c r="C314" s="289" t="s">
        <v>1718</v>
      </c>
      <c r="D314" s="290">
        <v>42724</v>
      </c>
      <c r="E314" s="289" t="s">
        <v>3330</v>
      </c>
      <c r="F314" s="289" t="s">
        <v>3623</v>
      </c>
      <c r="G314" s="289" t="s">
        <v>3442</v>
      </c>
      <c r="H314" s="289" t="s">
        <v>3333</v>
      </c>
      <c r="I314" s="289" t="s">
        <v>3334</v>
      </c>
      <c r="J314" s="289"/>
      <c r="K314" s="291">
        <v>4</v>
      </c>
      <c r="L314" s="292">
        <v>0</v>
      </c>
      <c r="M314" s="292">
        <v>0</v>
      </c>
      <c r="N314" s="292">
        <v>0</v>
      </c>
      <c r="O314" s="292">
        <v>0</v>
      </c>
      <c r="P314" s="292">
        <v>0</v>
      </c>
      <c r="Q314" s="287">
        <v>0</v>
      </c>
      <c r="R314" s="287">
        <v>0</v>
      </c>
    </row>
    <row r="315" spans="1:18" ht="12.75" customHeight="1" x14ac:dyDescent="0.25">
      <c r="A315" s="288" t="s">
        <v>3902</v>
      </c>
      <c r="B315" s="289" t="s">
        <v>3903</v>
      </c>
      <c r="C315" s="289" t="s">
        <v>1718</v>
      </c>
      <c r="D315" s="290">
        <v>42724</v>
      </c>
      <c r="E315" s="289" t="s">
        <v>3330</v>
      </c>
      <c r="F315" s="289" t="s">
        <v>3690</v>
      </c>
      <c r="G315" s="289" t="s">
        <v>3442</v>
      </c>
      <c r="H315" s="289" t="s">
        <v>3333</v>
      </c>
      <c r="I315" s="289" t="s">
        <v>3334</v>
      </c>
      <c r="J315" s="289"/>
      <c r="K315" s="291">
        <v>4</v>
      </c>
      <c r="L315" s="292">
        <v>0</v>
      </c>
      <c r="M315" s="292">
        <v>0</v>
      </c>
      <c r="N315" s="292">
        <v>0</v>
      </c>
      <c r="O315" s="292">
        <v>0</v>
      </c>
      <c r="P315" s="292">
        <v>0</v>
      </c>
      <c r="Q315" s="287">
        <v>0</v>
      </c>
      <c r="R315" s="287">
        <v>0</v>
      </c>
    </row>
    <row r="316" spans="1:18" ht="12.75" customHeight="1" x14ac:dyDescent="0.25">
      <c r="A316" s="288" t="s">
        <v>3904</v>
      </c>
      <c r="B316" s="289" t="s">
        <v>3905</v>
      </c>
      <c r="C316" s="289" t="s">
        <v>1718</v>
      </c>
      <c r="D316" s="290">
        <v>42724</v>
      </c>
      <c r="E316" s="289" t="s">
        <v>3330</v>
      </c>
      <c r="F316" s="289" t="s">
        <v>3690</v>
      </c>
      <c r="G316" s="289" t="s">
        <v>3442</v>
      </c>
      <c r="H316" s="289" t="s">
        <v>3333</v>
      </c>
      <c r="I316" s="289" t="s">
        <v>3334</v>
      </c>
      <c r="J316" s="289"/>
      <c r="K316" s="291">
        <v>4</v>
      </c>
      <c r="L316" s="292">
        <v>0</v>
      </c>
      <c r="M316" s="292">
        <v>0</v>
      </c>
      <c r="N316" s="292">
        <v>0</v>
      </c>
      <c r="O316" s="292">
        <v>0</v>
      </c>
      <c r="P316" s="292">
        <v>0</v>
      </c>
      <c r="Q316" s="287">
        <v>0</v>
      </c>
      <c r="R316" s="287">
        <v>0</v>
      </c>
    </row>
    <row r="317" spans="1:18" ht="12.75" customHeight="1" x14ac:dyDescent="0.25">
      <c r="A317" s="288" t="s">
        <v>3906</v>
      </c>
      <c r="B317" s="289" t="s">
        <v>3907</v>
      </c>
      <c r="C317" s="289" t="s">
        <v>3356</v>
      </c>
      <c r="D317" s="290">
        <v>42724</v>
      </c>
      <c r="E317" s="289" t="s">
        <v>3330</v>
      </c>
      <c r="F317" s="289" t="s">
        <v>3908</v>
      </c>
      <c r="G317" s="289" t="s">
        <v>3442</v>
      </c>
      <c r="H317" s="289" t="s">
        <v>3333</v>
      </c>
      <c r="I317" s="289" t="s">
        <v>3334</v>
      </c>
      <c r="J317" s="289"/>
      <c r="K317" s="291">
        <v>4</v>
      </c>
      <c r="L317" s="292">
        <v>19139233</v>
      </c>
      <c r="M317" s="292">
        <v>0</v>
      </c>
      <c r="N317" s="292">
        <v>19139233</v>
      </c>
      <c r="O317" s="292">
        <v>0</v>
      </c>
      <c r="P317" s="292">
        <v>0</v>
      </c>
      <c r="Q317" s="287">
        <v>0</v>
      </c>
    </row>
    <row r="318" spans="1:18" ht="12.75" customHeight="1" x14ac:dyDescent="0.25">
      <c r="A318" s="288" t="s">
        <v>1872</v>
      </c>
      <c r="B318" s="289" t="s">
        <v>3909</v>
      </c>
      <c r="C318" s="289" t="s">
        <v>3356</v>
      </c>
      <c r="D318" s="290">
        <v>42724</v>
      </c>
      <c r="E318" s="289" t="s">
        <v>3330</v>
      </c>
      <c r="F318" s="289" t="s">
        <v>3910</v>
      </c>
      <c r="G318" s="289" t="s">
        <v>3442</v>
      </c>
      <c r="H318" s="289" t="s">
        <v>3333</v>
      </c>
      <c r="I318" s="289" t="s">
        <v>3334</v>
      </c>
      <c r="J318" s="289"/>
      <c r="K318" s="291">
        <v>4</v>
      </c>
      <c r="L318" s="292">
        <v>19139233</v>
      </c>
      <c r="M318" s="292">
        <v>0</v>
      </c>
      <c r="N318" s="292">
        <v>19139233</v>
      </c>
      <c r="O318" s="292">
        <v>0</v>
      </c>
      <c r="P318" s="292">
        <v>0</v>
      </c>
      <c r="Q318" s="287">
        <v>0</v>
      </c>
    </row>
    <row r="319" spans="1:18" ht="12.75" customHeight="1" x14ac:dyDescent="0.25">
      <c r="A319" s="288" t="s">
        <v>3911</v>
      </c>
      <c r="B319" s="289" t="s">
        <v>3912</v>
      </c>
      <c r="C319" s="289" t="s">
        <v>1718</v>
      </c>
      <c r="D319" s="290">
        <v>42724</v>
      </c>
      <c r="E319" s="289" t="s">
        <v>3330</v>
      </c>
      <c r="F319" s="289" t="s">
        <v>3913</v>
      </c>
      <c r="G319" s="289" t="s">
        <v>3442</v>
      </c>
      <c r="H319" s="289" t="s">
        <v>3333</v>
      </c>
      <c r="I319" s="289" t="s">
        <v>3334</v>
      </c>
      <c r="J319" s="289"/>
      <c r="K319" s="291">
        <v>4</v>
      </c>
      <c r="L319" s="292">
        <v>0</v>
      </c>
      <c r="M319" s="292">
        <v>0</v>
      </c>
      <c r="N319" s="292">
        <v>0</v>
      </c>
      <c r="O319" s="292">
        <v>0</v>
      </c>
      <c r="P319" s="292">
        <v>0</v>
      </c>
      <c r="Q319" s="287">
        <v>0</v>
      </c>
      <c r="R319" s="287">
        <v>0</v>
      </c>
    </row>
    <row r="320" spans="1:18" ht="12.75" customHeight="1" x14ac:dyDescent="0.25">
      <c r="A320" s="288" t="s">
        <v>3914</v>
      </c>
      <c r="B320" s="289" t="s">
        <v>3915</v>
      </c>
      <c r="C320" s="289" t="s">
        <v>3356</v>
      </c>
      <c r="D320" s="290">
        <v>42724</v>
      </c>
      <c r="E320" s="289" t="s">
        <v>3330</v>
      </c>
      <c r="F320" s="289" t="s">
        <v>3916</v>
      </c>
      <c r="G320" s="289" t="s">
        <v>3442</v>
      </c>
      <c r="H320" s="289" t="s">
        <v>3333</v>
      </c>
      <c r="I320" s="289" t="s">
        <v>3334</v>
      </c>
      <c r="J320" s="289"/>
      <c r="K320" s="291">
        <v>4</v>
      </c>
      <c r="L320" s="292">
        <v>19139234</v>
      </c>
      <c r="M320" s="292">
        <v>0</v>
      </c>
      <c r="N320" s="292">
        <v>19139234</v>
      </c>
      <c r="O320" s="292">
        <v>0</v>
      </c>
      <c r="P320" s="292">
        <v>0</v>
      </c>
      <c r="Q320" s="287">
        <v>0</v>
      </c>
    </row>
    <row r="321" spans="1:18" ht="12.75" customHeight="1" x14ac:dyDescent="0.25">
      <c r="A321" s="288" t="s">
        <v>3917</v>
      </c>
      <c r="B321" s="289" t="s">
        <v>3918</v>
      </c>
      <c r="C321" s="289" t="s">
        <v>1718</v>
      </c>
      <c r="D321" s="290">
        <v>42724</v>
      </c>
      <c r="E321" s="289" t="s">
        <v>3330</v>
      </c>
      <c r="F321" s="289" t="s">
        <v>3690</v>
      </c>
      <c r="G321" s="289" t="s">
        <v>3442</v>
      </c>
      <c r="H321" s="289" t="s">
        <v>3333</v>
      </c>
      <c r="I321" s="289" t="s">
        <v>3334</v>
      </c>
      <c r="J321" s="289"/>
      <c r="K321" s="291">
        <v>4</v>
      </c>
      <c r="L321" s="292">
        <v>0</v>
      </c>
      <c r="M321" s="292">
        <v>0</v>
      </c>
      <c r="N321" s="292">
        <v>0</v>
      </c>
      <c r="O321" s="292">
        <v>0</v>
      </c>
      <c r="P321" s="292">
        <v>0</v>
      </c>
      <c r="Q321" s="287">
        <v>0</v>
      </c>
      <c r="R321" s="287">
        <v>0</v>
      </c>
    </row>
    <row r="322" spans="1:18" ht="12.75" customHeight="1" x14ac:dyDescent="0.25">
      <c r="A322" s="288" t="s">
        <v>3919</v>
      </c>
      <c r="B322" s="289" t="s">
        <v>3920</v>
      </c>
      <c r="C322" s="289" t="s">
        <v>1718</v>
      </c>
      <c r="D322" s="290">
        <v>42724</v>
      </c>
      <c r="E322" s="289" t="s">
        <v>3330</v>
      </c>
      <c r="F322" s="289" t="s">
        <v>3690</v>
      </c>
      <c r="G322" s="289" t="s">
        <v>3442</v>
      </c>
      <c r="H322" s="289" t="s">
        <v>3333</v>
      </c>
      <c r="I322" s="289" t="s">
        <v>3334</v>
      </c>
      <c r="J322" s="289"/>
      <c r="K322" s="291">
        <v>4</v>
      </c>
      <c r="L322" s="292">
        <v>0</v>
      </c>
      <c r="M322" s="292">
        <v>0</v>
      </c>
      <c r="N322" s="292">
        <v>0</v>
      </c>
      <c r="O322" s="292">
        <v>0</v>
      </c>
      <c r="P322" s="292">
        <v>0</v>
      </c>
      <c r="Q322" s="287">
        <v>0</v>
      </c>
      <c r="R322" s="287">
        <v>0</v>
      </c>
    </row>
    <row r="323" spans="1:18" ht="12.75" customHeight="1" x14ac:dyDescent="0.25">
      <c r="A323" s="288" t="s">
        <v>3921</v>
      </c>
      <c r="B323" s="289" t="s">
        <v>3733</v>
      </c>
      <c r="C323" s="289" t="s">
        <v>1718</v>
      </c>
      <c r="D323" s="290">
        <v>42758</v>
      </c>
      <c r="E323" s="289" t="s">
        <v>3330</v>
      </c>
      <c r="F323" s="289" t="s">
        <v>3922</v>
      </c>
      <c r="G323" s="289" t="s">
        <v>3442</v>
      </c>
      <c r="H323" s="289" t="s">
        <v>3333</v>
      </c>
      <c r="I323" s="289" t="s">
        <v>3334</v>
      </c>
      <c r="J323" s="289"/>
      <c r="K323" s="291">
        <v>4</v>
      </c>
      <c r="L323" s="292">
        <v>0</v>
      </c>
      <c r="M323" s="292">
        <v>0</v>
      </c>
      <c r="N323" s="292">
        <v>0</v>
      </c>
      <c r="O323" s="292">
        <v>0</v>
      </c>
      <c r="P323" s="292">
        <v>0</v>
      </c>
      <c r="Q323" s="287">
        <v>0</v>
      </c>
      <c r="R323" s="287">
        <v>0</v>
      </c>
    </row>
    <row r="324" spans="1:18" ht="12.75" customHeight="1" x14ac:dyDescent="0.25">
      <c r="A324" s="288" t="s">
        <v>3923</v>
      </c>
      <c r="B324" s="289" t="s">
        <v>3733</v>
      </c>
      <c r="C324" s="289" t="s">
        <v>1718</v>
      </c>
      <c r="D324" s="290">
        <v>42758</v>
      </c>
      <c r="E324" s="289" t="s">
        <v>3330</v>
      </c>
      <c r="F324" s="289" t="s">
        <v>3924</v>
      </c>
      <c r="G324" s="289" t="s">
        <v>3442</v>
      </c>
      <c r="H324" s="289" t="s">
        <v>3333</v>
      </c>
      <c r="I324" s="289" t="s">
        <v>3334</v>
      </c>
      <c r="J324" s="289"/>
      <c r="K324" s="291">
        <v>4</v>
      </c>
      <c r="L324" s="292">
        <v>0</v>
      </c>
      <c r="M324" s="292">
        <v>0</v>
      </c>
      <c r="N324" s="292">
        <v>0</v>
      </c>
      <c r="O324" s="292">
        <v>0</v>
      </c>
      <c r="P324" s="292">
        <v>0</v>
      </c>
      <c r="Q324" s="287">
        <v>0</v>
      </c>
      <c r="R324" s="287">
        <v>0</v>
      </c>
    </row>
    <row r="325" spans="1:18" ht="12.75" customHeight="1" x14ac:dyDescent="0.25">
      <c r="A325" s="288" t="s">
        <v>3925</v>
      </c>
      <c r="B325" s="289" t="s">
        <v>3926</v>
      </c>
      <c r="C325" s="289" t="s">
        <v>3356</v>
      </c>
      <c r="D325" s="290">
        <v>42817</v>
      </c>
      <c r="E325" s="289" t="s">
        <v>3330</v>
      </c>
      <c r="F325" s="289" t="s">
        <v>3690</v>
      </c>
      <c r="G325" s="289" t="s">
        <v>3442</v>
      </c>
      <c r="H325" s="289" t="s">
        <v>3333</v>
      </c>
      <c r="I325" s="289" t="s">
        <v>3334</v>
      </c>
      <c r="J325" s="289"/>
      <c r="K325" s="291">
        <v>4</v>
      </c>
      <c r="L325" s="292">
        <v>23500000</v>
      </c>
      <c r="M325" s="292">
        <v>0</v>
      </c>
      <c r="N325" s="292">
        <v>23500000</v>
      </c>
      <c r="O325" s="292">
        <v>0</v>
      </c>
      <c r="P325" s="292">
        <v>0</v>
      </c>
      <c r="Q325" s="287">
        <v>0</v>
      </c>
    </row>
    <row r="326" spans="1:18" ht="12.75" customHeight="1" x14ac:dyDescent="0.25">
      <c r="A326" s="288" t="s">
        <v>3927</v>
      </c>
      <c r="B326" s="289" t="s">
        <v>3928</v>
      </c>
      <c r="C326" s="289" t="s">
        <v>3356</v>
      </c>
      <c r="D326" s="290">
        <v>42817</v>
      </c>
      <c r="E326" s="289" t="s">
        <v>3330</v>
      </c>
      <c r="F326" s="289" t="s">
        <v>3690</v>
      </c>
      <c r="G326" s="289" t="s">
        <v>3442</v>
      </c>
      <c r="H326" s="289" t="s">
        <v>3333</v>
      </c>
      <c r="I326" s="289" t="s">
        <v>3334</v>
      </c>
      <c r="J326" s="289"/>
      <c r="K326" s="291">
        <v>4</v>
      </c>
      <c r="L326" s="292">
        <v>113002250</v>
      </c>
      <c r="M326" s="292">
        <v>0</v>
      </c>
      <c r="N326" s="292">
        <v>113002250</v>
      </c>
      <c r="O326" s="292">
        <v>0</v>
      </c>
      <c r="P326" s="292">
        <v>0</v>
      </c>
      <c r="Q326" s="287">
        <v>0</v>
      </c>
    </row>
    <row r="327" spans="1:18" ht="12.75" customHeight="1" x14ac:dyDescent="0.25">
      <c r="A327" s="288" t="s">
        <v>3929</v>
      </c>
      <c r="B327" s="289" t="s">
        <v>3930</v>
      </c>
      <c r="C327" s="289" t="s">
        <v>3356</v>
      </c>
      <c r="D327" s="290">
        <v>42817</v>
      </c>
      <c r="E327" s="289" t="s">
        <v>3330</v>
      </c>
      <c r="F327" s="289" t="s">
        <v>3690</v>
      </c>
      <c r="G327" s="289" t="s">
        <v>3442</v>
      </c>
      <c r="H327" s="289" t="s">
        <v>3333</v>
      </c>
      <c r="I327" s="289" t="s">
        <v>3334</v>
      </c>
      <c r="J327" s="289"/>
      <c r="K327" s="291">
        <v>4</v>
      </c>
      <c r="L327" s="292">
        <v>157000000</v>
      </c>
      <c r="M327" s="292">
        <v>0</v>
      </c>
      <c r="N327" s="292">
        <v>157000000</v>
      </c>
      <c r="O327" s="292">
        <v>0</v>
      </c>
      <c r="P327" s="292">
        <v>0</v>
      </c>
      <c r="Q327" s="287">
        <v>0</v>
      </c>
    </row>
    <row r="328" spans="1:18" ht="12.75" customHeight="1" x14ac:dyDescent="0.25">
      <c r="A328" s="288" t="s">
        <v>3931</v>
      </c>
      <c r="B328" s="289" t="s">
        <v>3932</v>
      </c>
      <c r="C328" s="289" t="s">
        <v>1718</v>
      </c>
      <c r="D328" s="290">
        <v>42817</v>
      </c>
      <c r="E328" s="289" t="s">
        <v>3330</v>
      </c>
      <c r="F328" s="289" t="s">
        <v>3690</v>
      </c>
      <c r="G328" s="289" t="s">
        <v>3442</v>
      </c>
      <c r="H328" s="289" t="s">
        <v>3333</v>
      </c>
      <c r="I328" s="289" t="s">
        <v>3334</v>
      </c>
      <c r="J328" s="289"/>
      <c r="K328" s="291">
        <v>4</v>
      </c>
      <c r="L328" s="292">
        <v>0</v>
      </c>
      <c r="M328" s="292">
        <v>0</v>
      </c>
      <c r="N328" s="292">
        <v>0</v>
      </c>
      <c r="O328" s="292">
        <v>0</v>
      </c>
      <c r="P328" s="292">
        <v>0</v>
      </c>
      <c r="Q328" s="287">
        <v>0</v>
      </c>
      <c r="R328" s="287">
        <v>0</v>
      </c>
    </row>
    <row r="329" spans="1:18" ht="12.75" customHeight="1" x14ac:dyDescent="0.25">
      <c r="A329" s="288" t="s">
        <v>3933</v>
      </c>
      <c r="B329" s="289" t="s">
        <v>3934</v>
      </c>
      <c r="C329" s="289" t="s">
        <v>1718</v>
      </c>
      <c r="D329" s="290">
        <v>42817</v>
      </c>
      <c r="E329" s="289" t="s">
        <v>3330</v>
      </c>
      <c r="F329" s="289" t="s">
        <v>3690</v>
      </c>
      <c r="G329" s="289" t="s">
        <v>3442</v>
      </c>
      <c r="H329" s="289" t="s">
        <v>3333</v>
      </c>
      <c r="I329" s="289" t="s">
        <v>3334</v>
      </c>
      <c r="J329" s="289"/>
      <c r="K329" s="291">
        <v>4</v>
      </c>
      <c r="L329" s="292">
        <v>0</v>
      </c>
      <c r="M329" s="292">
        <v>0</v>
      </c>
      <c r="N329" s="292">
        <v>0</v>
      </c>
      <c r="O329" s="292">
        <v>0</v>
      </c>
      <c r="P329" s="292">
        <v>0</v>
      </c>
      <c r="Q329" s="287">
        <v>0</v>
      </c>
      <c r="R329" s="287">
        <v>0</v>
      </c>
    </row>
    <row r="330" spans="1:18" ht="12.75" customHeight="1" x14ac:dyDescent="0.25">
      <c r="A330" s="288" t="s">
        <v>3935</v>
      </c>
      <c r="B330" s="289" t="s">
        <v>3936</v>
      </c>
      <c r="C330" s="289" t="s">
        <v>1718</v>
      </c>
      <c r="D330" s="290">
        <v>42817</v>
      </c>
      <c r="E330" s="289" t="s">
        <v>3330</v>
      </c>
      <c r="F330" s="289" t="s">
        <v>3690</v>
      </c>
      <c r="G330" s="289" t="s">
        <v>3442</v>
      </c>
      <c r="H330" s="289" t="s">
        <v>3333</v>
      </c>
      <c r="I330" s="289" t="s">
        <v>3334</v>
      </c>
      <c r="J330" s="289"/>
      <c r="K330" s="291">
        <v>4</v>
      </c>
      <c r="L330" s="292">
        <v>0</v>
      </c>
      <c r="M330" s="292">
        <v>0</v>
      </c>
      <c r="N330" s="292">
        <v>0</v>
      </c>
      <c r="O330" s="292">
        <v>0</v>
      </c>
      <c r="P330" s="292">
        <v>0</v>
      </c>
      <c r="Q330" s="287">
        <v>0</v>
      </c>
      <c r="R330" s="287">
        <v>0</v>
      </c>
    </row>
    <row r="331" spans="1:18" ht="12.75" customHeight="1" x14ac:dyDescent="0.25">
      <c r="A331" s="288" t="s">
        <v>3937</v>
      </c>
      <c r="B331" s="289" t="s">
        <v>3938</v>
      </c>
      <c r="C331" s="289" t="s">
        <v>1718</v>
      </c>
      <c r="D331" s="290">
        <v>42874</v>
      </c>
      <c r="E331" s="289" t="s">
        <v>3330</v>
      </c>
      <c r="F331" s="289" t="s">
        <v>3623</v>
      </c>
      <c r="G331" s="289" t="s">
        <v>3442</v>
      </c>
      <c r="H331" s="289" t="s">
        <v>3333</v>
      </c>
      <c r="I331" s="289" t="s">
        <v>3334</v>
      </c>
      <c r="J331" s="289"/>
      <c r="K331" s="291">
        <v>4</v>
      </c>
      <c r="L331" s="292">
        <v>0</v>
      </c>
      <c r="M331" s="292">
        <v>0</v>
      </c>
      <c r="N331" s="292">
        <v>0</v>
      </c>
      <c r="O331" s="292">
        <v>0</v>
      </c>
      <c r="P331" s="292">
        <v>0</v>
      </c>
      <c r="Q331" s="287">
        <v>0</v>
      </c>
      <c r="R331" s="287">
        <v>0</v>
      </c>
    </row>
    <row r="332" spans="1:18" ht="12.75" customHeight="1" x14ac:dyDescent="0.25">
      <c r="A332" s="288" t="s">
        <v>3939</v>
      </c>
      <c r="B332" s="289" t="s">
        <v>3940</v>
      </c>
      <c r="C332" s="289" t="s">
        <v>1718</v>
      </c>
      <c r="D332" s="290">
        <v>42874</v>
      </c>
      <c r="E332" s="289" t="s">
        <v>3330</v>
      </c>
      <c r="F332" s="289" t="s">
        <v>3690</v>
      </c>
      <c r="G332" s="289" t="s">
        <v>3442</v>
      </c>
      <c r="H332" s="289" t="s">
        <v>3333</v>
      </c>
      <c r="I332" s="289" t="s">
        <v>3334</v>
      </c>
      <c r="J332" s="289"/>
      <c r="K332" s="291">
        <v>4</v>
      </c>
      <c r="L332" s="292">
        <v>0</v>
      </c>
      <c r="M332" s="292">
        <v>0</v>
      </c>
      <c r="N332" s="292">
        <v>0</v>
      </c>
      <c r="O332" s="292">
        <v>0</v>
      </c>
      <c r="P332" s="292">
        <v>0</v>
      </c>
      <c r="Q332" s="287">
        <v>0</v>
      </c>
      <c r="R332" s="287">
        <v>0</v>
      </c>
    </row>
    <row r="333" spans="1:18" ht="12.75" customHeight="1" x14ac:dyDescent="0.25">
      <c r="A333" s="288" t="s">
        <v>3941</v>
      </c>
      <c r="B333" s="289" t="s">
        <v>3942</v>
      </c>
      <c r="C333" s="289" t="s">
        <v>1718</v>
      </c>
      <c r="D333" s="290">
        <v>42874</v>
      </c>
      <c r="E333" s="289" t="s">
        <v>3330</v>
      </c>
      <c r="F333" s="289" t="s">
        <v>3690</v>
      </c>
      <c r="G333" s="289" t="s">
        <v>3442</v>
      </c>
      <c r="H333" s="289" t="s">
        <v>3333</v>
      </c>
      <c r="I333" s="289" t="s">
        <v>3334</v>
      </c>
      <c r="J333" s="289"/>
      <c r="K333" s="291">
        <v>4</v>
      </c>
      <c r="L333" s="292">
        <v>0</v>
      </c>
      <c r="M333" s="292">
        <v>0</v>
      </c>
      <c r="N333" s="292">
        <v>0</v>
      </c>
      <c r="O333" s="292">
        <v>0</v>
      </c>
      <c r="P333" s="292">
        <v>0</v>
      </c>
      <c r="Q333" s="287">
        <v>0</v>
      </c>
      <c r="R333" s="287">
        <v>0</v>
      </c>
    </row>
    <row r="334" spans="1:18" ht="12.75" customHeight="1" x14ac:dyDescent="0.25">
      <c r="A334" s="288" t="s">
        <v>3943</v>
      </c>
      <c r="B334" s="289" t="s">
        <v>3944</v>
      </c>
      <c r="C334" s="289" t="s">
        <v>3356</v>
      </c>
      <c r="D334" s="290">
        <v>42905</v>
      </c>
      <c r="E334" s="289" t="s">
        <v>3330</v>
      </c>
      <c r="F334" s="289" t="s">
        <v>3690</v>
      </c>
      <c r="G334" s="289" t="s">
        <v>3442</v>
      </c>
      <c r="H334" s="289" t="s">
        <v>3333</v>
      </c>
      <c r="I334" s="289" t="s">
        <v>3334</v>
      </c>
      <c r="J334" s="289"/>
      <c r="K334" s="291">
        <v>4</v>
      </c>
      <c r="L334" s="292">
        <v>7000000</v>
      </c>
      <c r="M334" s="292">
        <v>0</v>
      </c>
      <c r="N334" s="292">
        <v>7000000</v>
      </c>
      <c r="O334" s="292">
        <v>0</v>
      </c>
      <c r="P334" s="292">
        <v>0</v>
      </c>
      <c r="Q334" s="287">
        <v>0</v>
      </c>
    </row>
    <row r="335" spans="1:18" ht="12.75" customHeight="1" x14ac:dyDescent="0.25">
      <c r="A335" s="288" t="s">
        <v>3945</v>
      </c>
      <c r="B335" s="289" t="s">
        <v>3946</v>
      </c>
      <c r="C335" s="289" t="s">
        <v>1718</v>
      </c>
      <c r="D335" s="290">
        <v>42941</v>
      </c>
      <c r="E335" s="289" t="s">
        <v>3330</v>
      </c>
      <c r="F335" s="289" t="s">
        <v>3947</v>
      </c>
      <c r="G335" s="289" t="s">
        <v>3442</v>
      </c>
      <c r="H335" s="289" t="s">
        <v>3333</v>
      </c>
      <c r="I335" s="289" t="s">
        <v>3334</v>
      </c>
      <c r="J335" s="289"/>
      <c r="K335" s="291">
        <v>4</v>
      </c>
      <c r="L335" s="292">
        <v>0</v>
      </c>
      <c r="M335" s="292">
        <v>0</v>
      </c>
      <c r="N335" s="292">
        <v>0</v>
      </c>
      <c r="O335" s="292">
        <v>0</v>
      </c>
      <c r="P335" s="292">
        <v>0</v>
      </c>
      <c r="Q335" s="287">
        <v>0</v>
      </c>
      <c r="R335" s="287">
        <v>0</v>
      </c>
    </row>
    <row r="336" spans="1:18" ht="12.75" customHeight="1" x14ac:dyDescent="0.25">
      <c r="A336" s="288" t="s">
        <v>3948</v>
      </c>
      <c r="B336" s="289" t="s">
        <v>3949</v>
      </c>
      <c r="C336" s="289" t="s">
        <v>1718</v>
      </c>
      <c r="D336" s="290">
        <v>42941</v>
      </c>
      <c r="E336" s="289" t="s">
        <v>3330</v>
      </c>
      <c r="F336" s="289" t="s">
        <v>2292</v>
      </c>
      <c r="G336" s="289" t="s">
        <v>3442</v>
      </c>
      <c r="H336" s="289" t="s">
        <v>3333</v>
      </c>
      <c r="I336" s="289" t="s">
        <v>3334</v>
      </c>
      <c r="J336" s="289"/>
      <c r="K336" s="291">
        <v>4</v>
      </c>
      <c r="L336" s="292">
        <v>0</v>
      </c>
      <c r="M336" s="292">
        <v>0</v>
      </c>
      <c r="N336" s="292">
        <v>0</v>
      </c>
      <c r="O336" s="292">
        <v>0</v>
      </c>
      <c r="P336" s="292">
        <v>0</v>
      </c>
      <c r="Q336" s="287">
        <v>0</v>
      </c>
      <c r="R336" s="287">
        <v>0</v>
      </c>
    </row>
    <row r="337" spans="1:18" ht="12.75" customHeight="1" x14ac:dyDescent="0.25">
      <c r="A337" s="288" t="s">
        <v>3950</v>
      </c>
      <c r="B337" s="289" t="s">
        <v>3951</v>
      </c>
      <c r="C337" s="289" t="s">
        <v>1718</v>
      </c>
      <c r="D337" s="290">
        <v>42941</v>
      </c>
      <c r="E337" s="289" t="s">
        <v>3330</v>
      </c>
      <c r="F337" s="289" t="s">
        <v>2236</v>
      </c>
      <c r="G337" s="289" t="s">
        <v>3442</v>
      </c>
      <c r="H337" s="289" t="s">
        <v>3333</v>
      </c>
      <c r="I337" s="289" t="s">
        <v>3334</v>
      </c>
      <c r="J337" s="289"/>
      <c r="K337" s="291">
        <v>4</v>
      </c>
      <c r="L337" s="292">
        <v>0</v>
      </c>
      <c r="M337" s="292">
        <v>0</v>
      </c>
      <c r="N337" s="292">
        <v>0</v>
      </c>
      <c r="O337" s="292">
        <v>0</v>
      </c>
      <c r="P337" s="292">
        <v>0</v>
      </c>
      <c r="Q337" s="287">
        <v>0</v>
      </c>
      <c r="R337" s="287">
        <v>0</v>
      </c>
    </row>
    <row r="338" spans="1:18" ht="12.75" customHeight="1" x14ac:dyDescent="0.25">
      <c r="A338" s="288" t="s">
        <v>3952</v>
      </c>
      <c r="B338" s="289" t="s">
        <v>3953</v>
      </c>
      <c r="C338" s="289" t="s">
        <v>1718</v>
      </c>
      <c r="D338" s="290">
        <v>42941</v>
      </c>
      <c r="E338" s="289" t="s">
        <v>3330</v>
      </c>
      <c r="F338" s="289" t="s">
        <v>3623</v>
      </c>
      <c r="G338" s="289" t="s">
        <v>3442</v>
      </c>
      <c r="H338" s="289" t="s">
        <v>3333</v>
      </c>
      <c r="I338" s="289" t="s">
        <v>3334</v>
      </c>
      <c r="J338" s="289"/>
      <c r="K338" s="291">
        <v>4</v>
      </c>
      <c r="L338" s="292">
        <v>0</v>
      </c>
      <c r="M338" s="292">
        <v>0</v>
      </c>
      <c r="N338" s="292">
        <v>0</v>
      </c>
      <c r="O338" s="292">
        <v>0</v>
      </c>
      <c r="P338" s="292">
        <v>0</v>
      </c>
      <c r="Q338" s="287">
        <v>0</v>
      </c>
      <c r="R338" s="287">
        <v>0</v>
      </c>
    </row>
    <row r="339" spans="1:18" ht="12.75" customHeight="1" x14ac:dyDescent="0.25">
      <c r="A339" s="288" t="s">
        <v>3954</v>
      </c>
      <c r="B339" s="289" t="s">
        <v>3955</v>
      </c>
      <c r="C339" s="289" t="s">
        <v>1718</v>
      </c>
      <c r="D339" s="290">
        <v>42941</v>
      </c>
      <c r="E339" s="289" t="s">
        <v>3330</v>
      </c>
      <c r="F339" s="289" t="s">
        <v>3690</v>
      </c>
      <c r="G339" s="289" t="s">
        <v>3442</v>
      </c>
      <c r="H339" s="289" t="s">
        <v>3333</v>
      </c>
      <c r="I339" s="289" t="s">
        <v>3334</v>
      </c>
      <c r="J339" s="289"/>
      <c r="K339" s="291">
        <v>4</v>
      </c>
      <c r="L339" s="292">
        <v>0</v>
      </c>
      <c r="M339" s="292">
        <v>0</v>
      </c>
      <c r="N339" s="292">
        <v>0</v>
      </c>
      <c r="O339" s="292">
        <v>0</v>
      </c>
      <c r="P339" s="292">
        <v>0</v>
      </c>
      <c r="Q339" s="287">
        <v>0</v>
      </c>
      <c r="R339" s="287">
        <v>0</v>
      </c>
    </row>
    <row r="340" spans="1:18" ht="12.75" customHeight="1" x14ac:dyDescent="0.25">
      <c r="A340" s="288" t="s">
        <v>3956</v>
      </c>
      <c r="B340" s="289" t="s">
        <v>3957</v>
      </c>
      <c r="C340" s="289" t="s">
        <v>1718</v>
      </c>
      <c r="D340" s="290">
        <v>42941</v>
      </c>
      <c r="E340" s="289" t="s">
        <v>3330</v>
      </c>
      <c r="F340" s="289" t="s">
        <v>3690</v>
      </c>
      <c r="G340" s="289" t="s">
        <v>3442</v>
      </c>
      <c r="H340" s="289" t="s">
        <v>3333</v>
      </c>
      <c r="I340" s="289" t="s">
        <v>3334</v>
      </c>
      <c r="J340" s="289"/>
      <c r="K340" s="291">
        <v>4</v>
      </c>
      <c r="L340" s="292">
        <v>0</v>
      </c>
      <c r="M340" s="292">
        <v>0</v>
      </c>
      <c r="N340" s="292">
        <v>0</v>
      </c>
      <c r="O340" s="292">
        <v>0</v>
      </c>
      <c r="P340" s="292">
        <v>0</v>
      </c>
      <c r="Q340" s="287">
        <v>0</v>
      </c>
      <c r="R340" s="287">
        <v>0</v>
      </c>
    </row>
    <row r="341" spans="1:18" ht="12.75" customHeight="1" x14ac:dyDescent="0.25">
      <c r="A341" s="288" t="s">
        <v>3958</v>
      </c>
      <c r="B341" s="289" t="s">
        <v>3959</v>
      </c>
      <c r="C341" s="289" t="s">
        <v>1718</v>
      </c>
      <c r="D341" s="290">
        <v>42976</v>
      </c>
      <c r="E341" s="289" t="s">
        <v>3330</v>
      </c>
      <c r="F341" s="289" t="s">
        <v>3960</v>
      </c>
      <c r="G341" s="289" t="s">
        <v>3442</v>
      </c>
      <c r="H341" s="289" t="s">
        <v>3333</v>
      </c>
      <c r="I341" s="289" t="s">
        <v>3334</v>
      </c>
      <c r="J341" s="289"/>
      <c r="K341" s="291">
        <v>4</v>
      </c>
      <c r="L341" s="292">
        <v>0</v>
      </c>
      <c r="M341" s="292">
        <v>0</v>
      </c>
      <c r="N341" s="292">
        <v>0</v>
      </c>
      <c r="O341" s="292">
        <v>0</v>
      </c>
      <c r="P341" s="292">
        <v>0</v>
      </c>
      <c r="Q341" s="287">
        <v>0</v>
      </c>
      <c r="R341" s="287">
        <v>0</v>
      </c>
    </row>
    <row r="342" spans="1:18" ht="12.75" customHeight="1" x14ac:dyDescent="0.25">
      <c r="A342" s="288" t="s">
        <v>3961</v>
      </c>
      <c r="B342" s="289" t="s">
        <v>3962</v>
      </c>
      <c r="C342" s="289" t="s">
        <v>1718</v>
      </c>
      <c r="D342" s="290">
        <v>42947</v>
      </c>
      <c r="E342" s="289" t="s">
        <v>3330</v>
      </c>
      <c r="F342" s="289" t="s">
        <v>3690</v>
      </c>
      <c r="G342" s="289" t="s">
        <v>3442</v>
      </c>
      <c r="H342" s="289" t="s">
        <v>3333</v>
      </c>
      <c r="I342" s="289" t="s">
        <v>3334</v>
      </c>
      <c r="J342" s="289"/>
      <c r="K342" s="291">
        <v>4</v>
      </c>
      <c r="L342" s="292">
        <v>0</v>
      </c>
      <c r="M342" s="292">
        <v>0</v>
      </c>
      <c r="N342" s="292">
        <v>0</v>
      </c>
      <c r="O342" s="292">
        <v>0</v>
      </c>
      <c r="P342" s="292">
        <v>0</v>
      </c>
      <c r="Q342" s="287">
        <v>0</v>
      </c>
      <c r="R342" s="287">
        <v>0</v>
      </c>
    </row>
    <row r="343" spans="1:18" ht="12.75" customHeight="1" x14ac:dyDescent="0.25">
      <c r="A343" s="288" t="s">
        <v>3963</v>
      </c>
      <c r="B343" s="289" t="s">
        <v>3964</v>
      </c>
      <c r="C343" s="289" t="s">
        <v>1718</v>
      </c>
      <c r="D343" s="290">
        <v>42971</v>
      </c>
      <c r="E343" s="289" t="s">
        <v>3330</v>
      </c>
      <c r="F343" s="289" t="s">
        <v>3690</v>
      </c>
      <c r="G343" s="289" t="s">
        <v>3442</v>
      </c>
      <c r="H343" s="289" t="s">
        <v>3333</v>
      </c>
      <c r="I343" s="289" t="s">
        <v>3334</v>
      </c>
      <c r="J343" s="289"/>
      <c r="K343" s="291">
        <v>4</v>
      </c>
      <c r="L343" s="292">
        <v>0</v>
      </c>
      <c r="M343" s="292">
        <v>0</v>
      </c>
      <c r="N343" s="292">
        <v>0</v>
      </c>
      <c r="O343" s="292">
        <v>0</v>
      </c>
      <c r="P343" s="292">
        <v>0</v>
      </c>
      <c r="Q343" s="287">
        <v>0</v>
      </c>
      <c r="R343" s="287">
        <v>0</v>
      </c>
    </row>
    <row r="344" spans="1:18" ht="12.75" customHeight="1" x14ac:dyDescent="0.25">
      <c r="A344" s="288" t="s">
        <v>3965</v>
      </c>
      <c r="B344" s="289" t="s">
        <v>3966</v>
      </c>
      <c r="C344" s="289" t="s">
        <v>3356</v>
      </c>
      <c r="D344" s="290">
        <v>42971</v>
      </c>
      <c r="E344" s="289" t="s">
        <v>3330</v>
      </c>
      <c r="F344" s="289" t="s">
        <v>3690</v>
      </c>
      <c r="G344" s="289" t="s">
        <v>3442</v>
      </c>
      <c r="H344" s="289" t="s">
        <v>3333</v>
      </c>
      <c r="I344" s="289" t="s">
        <v>3334</v>
      </c>
      <c r="J344" s="289"/>
      <c r="K344" s="291">
        <v>4</v>
      </c>
      <c r="L344" s="292">
        <v>19175000</v>
      </c>
      <c r="M344" s="292">
        <v>0</v>
      </c>
      <c r="N344" s="292">
        <v>19175000</v>
      </c>
      <c r="O344" s="292">
        <v>0</v>
      </c>
      <c r="P344" s="292">
        <v>0</v>
      </c>
      <c r="Q344" s="287">
        <v>0</v>
      </c>
    </row>
    <row r="345" spans="1:18" ht="12.75" customHeight="1" x14ac:dyDescent="0.25">
      <c r="A345" s="288" t="s">
        <v>3967</v>
      </c>
      <c r="B345" s="289" t="s">
        <v>3968</v>
      </c>
      <c r="C345" s="289" t="s">
        <v>1718</v>
      </c>
      <c r="D345" s="290">
        <v>42971</v>
      </c>
      <c r="E345" s="289" t="s">
        <v>3330</v>
      </c>
      <c r="F345" s="289" t="s">
        <v>3690</v>
      </c>
      <c r="G345" s="289" t="s">
        <v>3442</v>
      </c>
      <c r="H345" s="289" t="s">
        <v>3333</v>
      </c>
      <c r="I345" s="289" t="s">
        <v>3334</v>
      </c>
      <c r="J345" s="289"/>
      <c r="K345" s="291">
        <v>4</v>
      </c>
      <c r="L345" s="292">
        <v>0</v>
      </c>
      <c r="M345" s="292">
        <v>0</v>
      </c>
      <c r="N345" s="292">
        <v>0</v>
      </c>
      <c r="O345" s="292">
        <v>0</v>
      </c>
      <c r="P345" s="292">
        <v>0</v>
      </c>
      <c r="Q345" s="287">
        <v>0</v>
      </c>
      <c r="R345" s="287">
        <v>0</v>
      </c>
    </row>
    <row r="346" spans="1:18" ht="12.75" customHeight="1" x14ac:dyDescent="0.25">
      <c r="A346" s="288" t="s">
        <v>3969</v>
      </c>
      <c r="B346" s="289" t="s">
        <v>3970</v>
      </c>
      <c r="C346" s="289" t="s">
        <v>1718</v>
      </c>
      <c r="D346" s="290">
        <v>42971</v>
      </c>
      <c r="E346" s="289" t="s">
        <v>3330</v>
      </c>
      <c r="F346" s="289" t="s">
        <v>3623</v>
      </c>
      <c r="G346" s="289" t="s">
        <v>3442</v>
      </c>
      <c r="H346" s="289" t="s">
        <v>3333</v>
      </c>
      <c r="I346" s="289" t="s">
        <v>3334</v>
      </c>
      <c r="J346" s="289"/>
      <c r="K346" s="291">
        <v>4</v>
      </c>
      <c r="L346" s="292">
        <v>0</v>
      </c>
      <c r="M346" s="292">
        <v>0</v>
      </c>
      <c r="N346" s="292">
        <v>0</v>
      </c>
      <c r="O346" s="292">
        <v>0</v>
      </c>
      <c r="P346" s="292">
        <v>0</v>
      </c>
      <c r="Q346" s="287">
        <v>0</v>
      </c>
      <c r="R346" s="287">
        <v>0</v>
      </c>
    </row>
    <row r="347" spans="1:18" ht="12.75" customHeight="1" x14ac:dyDescent="0.25">
      <c r="A347" s="288" t="s">
        <v>3971</v>
      </c>
      <c r="B347" s="289" t="s">
        <v>3972</v>
      </c>
      <c r="C347" s="289" t="s">
        <v>3356</v>
      </c>
      <c r="D347" s="290">
        <v>42971</v>
      </c>
      <c r="E347" s="289" t="s">
        <v>3330</v>
      </c>
      <c r="F347" s="289" t="s">
        <v>3623</v>
      </c>
      <c r="G347" s="289" t="s">
        <v>3442</v>
      </c>
      <c r="H347" s="289" t="s">
        <v>3333</v>
      </c>
      <c r="I347" s="289" t="s">
        <v>3334</v>
      </c>
      <c r="J347" s="289"/>
      <c r="K347" s="291">
        <v>4</v>
      </c>
      <c r="L347" s="292">
        <v>17841667</v>
      </c>
      <c r="M347" s="292">
        <v>0</v>
      </c>
      <c r="N347" s="292">
        <v>17841667</v>
      </c>
      <c r="O347" s="292">
        <v>0</v>
      </c>
      <c r="P347" s="292">
        <v>0</v>
      </c>
      <c r="Q347" s="287">
        <v>0</v>
      </c>
    </row>
    <row r="348" spans="1:18" ht="12.75" customHeight="1" x14ac:dyDescent="0.25">
      <c r="A348" s="288" t="s">
        <v>3973</v>
      </c>
      <c r="B348" s="289" t="s">
        <v>3974</v>
      </c>
      <c r="C348" s="289" t="s">
        <v>1718</v>
      </c>
      <c r="D348" s="290">
        <v>42971</v>
      </c>
      <c r="E348" s="289" t="s">
        <v>3330</v>
      </c>
      <c r="F348" s="289" t="s">
        <v>2411</v>
      </c>
      <c r="G348" s="289" t="s">
        <v>3442</v>
      </c>
      <c r="H348" s="289" t="s">
        <v>3333</v>
      </c>
      <c r="I348" s="289" t="s">
        <v>3334</v>
      </c>
      <c r="J348" s="289"/>
      <c r="K348" s="291">
        <v>4</v>
      </c>
      <c r="L348" s="292">
        <v>0</v>
      </c>
      <c r="M348" s="292">
        <v>0</v>
      </c>
      <c r="N348" s="292">
        <v>0</v>
      </c>
      <c r="O348" s="292">
        <v>0</v>
      </c>
      <c r="P348" s="292">
        <v>0</v>
      </c>
      <c r="Q348" s="287">
        <v>0</v>
      </c>
      <c r="R348" s="287">
        <v>0</v>
      </c>
    </row>
    <row r="349" spans="1:18" ht="12.75" customHeight="1" x14ac:dyDescent="0.25">
      <c r="A349" s="288" t="s">
        <v>3975</v>
      </c>
      <c r="B349" s="289" t="s">
        <v>3976</v>
      </c>
      <c r="C349" s="289" t="s">
        <v>1718</v>
      </c>
      <c r="D349" s="290">
        <v>42971</v>
      </c>
      <c r="E349" s="289" t="s">
        <v>3330</v>
      </c>
      <c r="F349" s="289" t="s">
        <v>2304</v>
      </c>
      <c r="G349" s="289" t="s">
        <v>3442</v>
      </c>
      <c r="H349" s="289" t="s">
        <v>3333</v>
      </c>
      <c r="I349" s="289" t="s">
        <v>3334</v>
      </c>
      <c r="J349" s="289"/>
      <c r="K349" s="291">
        <v>4</v>
      </c>
      <c r="L349" s="292">
        <v>0</v>
      </c>
      <c r="M349" s="292">
        <v>0</v>
      </c>
      <c r="N349" s="292">
        <v>0</v>
      </c>
      <c r="O349" s="292">
        <v>0</v>
      </c>
      <c r="P349" s="292">
        <v>0</v>
      </c>
      <c r="Q349" s="287">
        <v>0</v>
      </c>
      <c r="R349" s="287">
        <v>0</v>
      </c>
    </row>
    <row r="350" spans="1:18" ht="12.75" customHeight="1" x14ac:dyDescent="0.25">
      <c r="A350" s="288" t="s">
        <v>3977</v>
      </c>
      <c r="B350" s="289" t="s">
        <v>3978</v>
      </c>
      <c r="C350" s="289" t="s">
        <v>1718</v>
      </c>
      <c r="D350" s="290">
        <v>42971</v>
      </c>
      <c r="E350" s="289" t="s">
        <v>3330</v>
      </c>
      <c r="F350" s="289" t="s">
        <v>3850</v>
      </c>
      <c r="G350" s="289" t="s">
        <v>3442</v>
      </c>
      <c r="H350" s="289" t="s">
        <v>3333</v>
      </c>
      <c r="I350" s="289" t="s">
        <v>3334</v>
      </c>
      <c r="J350" s="289"/>
      <c r="K350" s="291">
        <v>4</v>
      </c>
      <c r="L350" s="292">
        <v>0</v>
      </c>
      <c r="M350" s="292">
        <v>0</v>
      </c>
      <c r="N350" s="292">
        <v>0</v>
      </c>
      <c r="O350" s="292">
        <v>0</v>
      </c>
      <c r="P350" s="292">
        <v>0</v>
      </c>
      <c r="Q350" s="287">
        <v>0</v>
      </c>
      <c r="R350" s="287">
        <v>0</v>
      </c>
    </row>
    <row r="351" spans="1:18" ht="12.75" customHeight="1" x14ac:dyDescent="0.25">
      <c r="A351" s="288" t="s">
        <v>3064</v>
      </c>
      <c r="B351" s="289" t="s">
        <v>3979</v>
      </c>
      <c r="C351" s="289" t="s">
        <v>3356</v>
      </c>
      <c r="D351" s="290">
        <v>42971</v>
      </c>
      <c r="E351" s="289" t="s">
        <v>3330</v>
      </c>
      <c r="F351" s="289" t="s">
        <v>3690</v>
      </c>
      <c r="G351" s="289" t="s">
        <v>3442</v>
      </c>
      <c r="H351" s="289" t="s">
        <v>3333</v>
      </c>
      <c r="I351" s="289" t="s">
        <v>3334</v>
      </c>
      <c r="J351" s="289"/>
      <c r="K351" s="291">
        <v>4</v>
      </c>
      <c r="L351" s="292">
        <v>9500000</v>
      </c>
      <c r="M351" s="292">
        <v>0</v>
      </c>
      <c r="N351" s="292">
        <v>9500000</v>
      </c>
      <c r="O351" s="292">
        <v>0</v>
      </c>
      <c r="P351" s="292">
        <v>0</v>
      </c>
      <c r="Q351" s="287">
        <v>0</v>
      </c>
    </row>
    <row r="352" spans="1:18" ht="12.75" customHeight="1" x14ac:dyDescent="0.25">
      <c r="A352" s="288" t="s">
        <v>3060</v>
      </c>
      <c r="B352" s="289" t="s">
        <v>3980</v>
      </c>
      <c r="C352" s="289" t="s">
        <v>3356</v>
      </c>
      <c r="D352" s="290">
        <v>42971</v>
      </c>
      <c r="E352" s="289" t="s">
        <v>3330</v>
      </c>
      <c r="F352" s="289" t="s">
        <v>3690</v>
      </c>
      <c r="G352" s="289" t="s">
        <v>3442</v>
      </c>
      <c r="H352" s="289" t="s">
        <v>3333</v>
      </c>
      <c r="I352" s="289" t="s">
        <v>3334</v>
      </c>
      <c r="J352" s="289"/>
      <c r="K352" s="291">
        <v>4</v>
      </c>
      <c r="L352" s="292">
        <v>9500000</v>
      </c>
      <c r="M352" s="292">
        <v>0</v>
      </c>
      <c r="N352" s="292">
        <v>9500000</v>
      </c>
      <c r="O352" s="292">
        <v>0</v>
      </c>
      <c r="P352" s="292">
        <v>0</v>
      </c>
      <c r="Q352" s="287">
        <v>0</v>
      </c>
    </row>
    <row r="353" spans="1:18" ht="12.75" customHeight="1" x14ac:dyDescent="0.25">
      <c r="A353" s="288" t="s">
        <v>3981</v>
      </c>
      <c r="B353" s="289" t="s">
        <v>3982</v>
      </c>
      <c r="C353" s="289" t="s">
        <v>1718</v>
      </c>
      <c r="D353" s="290">
        <v>43004</v>
      </c>
      <c r="E353" s="289" t="s">
        <v>3330</v>
      </c>
      <c r="F353" s="289" t="s">
        <v>3690</v>
      </c>
      <c r="G353" s="289" t="s">
        <v>3442</v>
      </c>
      <c r="H353" s="289" t="s">
        <v>3333</v>
      </c>
      <c r="I353" s="289" t="s">
        <v>3334</v>
      </c>
      <c r="J353" s="289"/>
      <c r="K353" s="291">
        <v>4</v>
      </c>
      <c r="L353" s="292">
        <v>0</v>
      </c>
      <c r="M353" s="292">
        <v>0</v>
      </c>
      <c r="N353" s="292">
        <v>0</v>
      </c>
      <c r="O353" s="292">
        <v>0</v>
      </c>
      <c r="P353" s="292">
        <v>0</v>
      </c>
      <c r="Q353" s="287">
        <v>0</v>
      </c>
      <c r="R353" s="287">
        <v>0</v>
      </c>
    </row>
    <row r="354" spans="1:18" ht="12.75" customHeight="1" x14ac:dyDescent="0.25">
      <c r="A354" s="288" t="s">
        <v>3983</v>
      </c>
      <c r="B354" s="289" t="s">
        <v>3984</v>
      </c>
      <c r="C354" s="289" t="s">
        <v>3356</v>
      </c>
      <c r="D354" s="290">
        <v>43004</v>
      </c>
      <c r="E354" s="289" t="s">
        <v>3330</v>
      </c>
      <c r="F354" s="289" t="s">
        <v>3690</v>
      </c>
      <c r="G354" s="289" t="s">
        <v>3442</v>
      </c>
      <c r="H354" s="289" t="s">
        <v>3333</v>
      </c>
      <c r="I354" s="289" t="s">
        <v>3334</v>
      </c>
      <c r="J354" s="289"/>
      <c r="K354" s="291">
        <v>4</v>
      </c>
      <c r="L354" s="292">
        <v>19175000</v>
      </c>
      <c r="M354" s="292">
        <v>0</v>
      </c>
      <c r="N354" s="292">
        <v>19175000</v>
      </c>
      <c r="O354" s="292">
        <v>0</v>
      </c>
      <c r="P354" s="292">
        <v>0</v>
      </c>
      <c r="Q354" s="287">
        <v>0</v>
      </c>
    </row>
    <row r="355" spans="1:18" ht="12.75" customHeight="1" x14ac:dyDescent="0.25">
      <c r="A355" s="288" t="s">
        <v>3985</v>
      </c>
      <c r="B355" s="289" t="s">
        <v>3986</v>
      </c>
      <c r="C355" s="289" t="s">
        <v>1718</v>
      </c>
      <c r="D355" s="290">
        <v>43004</v>
      </c>
      <c r="E355" s="289" t="s">
        <v>3330</v>
      </c>
      <c r="F355" s="289" t="s">
        <v>3690</v>
      </c>
      <c r="G355" s="289" t="s">
        <v>3442</v>
      </c>
      <c r="H355" s="289" t="s">
        <v>3333</v>
      </c>
      <c r="I355" s="289" t="s">
        <v>3334</v>
      </c>
      <c r="J355" s="289"/>
      <c r="K355" s="291">
        <v>4</v>
      </c>
      <c r="L355" s="292">
        <v>0</v>
      </c>
      <c r="M355" s="292">
        <v>0</v>
      </c>
      <c r="N355" s="292">
        <v>0</v>
      </c>
      <c r="O355" s="292">
        <v>0</v>
      </c>
      <c r="P355" s="292">
        <v>0</v>
      </c>
      <c r="Q355" s="287">
        <v>0</v>
      </c>
      <c r="R355" s="287">
        <v>0</v>
      </c>
    </row>
    <row r="356" spans="1:18" ht="12.75" customHeight="1" x14ac:dyDescent="0.25">
      <c r="A356" s="288" t="s">
        <v>3987</v>
      </c>
      <c r="B356" s="289" t="s">
        <v>3988</v>
      </c>
      <c r="C356" s="289" t="s">
        <v>1718</v>
      </c>
      <c r="D356" s="290">
        <v>43004</v>
      </c>
      <c r="E356" s="289" t="s">
        <v>3330</v>
      </c>
      <c r="F356" s="289" t="s">
        <v>3690</v>
      </c>
      <c r="G356" s="289" t="s">
        <v>3442</v>
      </c>
      <c r="H356" s="289" t="s">
        <v>3333</v>
      </c>
      <c r="I356" s="289" t="s">
        <v>3334</v>
      </c>
      <c r="J356" s="289"/>
      <c r="K356" s="291">
        <v>4</v>
      </c>
      <c r="L356" s="292">
        <v>0</v>
      </c>
      <c r="M356" s="292">
        <v>0</v>
      </c>
      <c r="N356" s="292">
        <v>0</v>
      </c>
      <c r="O356" s="292">
        <v>0</v>
      </c>
      <c r="P356" s="292">
        <v>0</v>
      </c>
      <c r="Q356" s="287">
        <v>0</v>
      </c>
      <c r="R356" s="287">
        <v>0</v>
      </c>
    </row>
    <row r="357" spans="1:18" ht="12.75" customHeight="1" x14ac:dyDescent="0.25">
      <c r="A357" s="288" t="s">
        <v>3989</v>
      </c>
      <c r="B357" s="289" t="s">
        <v>3990</v>
      </c>
      <c r="C357" s="289" t="s">
        <v>1718</v>
      </c>
      <c r="D357" s="290">
        <v>43061</v>
      </c>
      <c r="E357" s="289" t="s">
        <v>3330</v>
      </c>
      <c r="F357" s="289" t="s">
        <v>3922</v>
      </c>
      <c r="G357" s="289" t="s">
        <v>3442</v>
      </c>
      <c r="H357" s="289" t="s">
        <v>3333</v>
      </c>
      <c r="I357" s="289" t="s">
        <v>3334</v>
      </c>
      <c r="J357" s="289"/>
      <c r="K357" s="291">
        <v>4</v>
      </c>
      <c r="L357" s="292">
        <v>0</v>
      </c>
      <c r="M357" s="292">
        <v>0</v>
      </c>
      <c r="N357" s="292">
        <v>0</v>
      </c>
      <c r="O357" s="292">
        <v>0</v>
      </c>
      <c r="P357" s="292">
        <v>0</v>
      </c>
      <c r="Q357" s="287">
        <v>0</v>
      </c>
      <c r="R357" s="287">
        <v>0</v>
      </c>
    </row>
    <row r="358" spans="1:18" ht="12.75" customHeight="1" x14ac:dyDescent="0.25">
      <c r="A358" s="288" t="s">
        <v>3991</v>
      </c>
      <c r="B358" s="289" t="s">
        <v>3992</v>
      </c>
      <c r="C358" s="289" t="s">
        <v>1718</v>
      </c>
      <c r="D358" s="290">
        <v>43061</v>
      </c>
      <c r="E358" s="289" t="s">
        <v>3330</v>
      </c>
      <c r="F358" s="289" t="s">
        <v>3775</v>
      </c>
      <c r="G358" s="289" t="s">
        <v>3442</v>
      </c>
      <c r="H358" s="289" t="s">
        <v>3333</v>
      </c>
      <c r="I358" s="289" t="s">
        <v>3334</v>
      </c>
      <c r="J358" s="289"/>
      <c r="K358" s="291">
        <v>4</v>
      </c>
      <c r="L358" s="292">
        <v>0</v>
      </c>
      <c r="M358" s="292">
        <v>0</v>
      </c>
      <c r="N358" s="292">
        <v>0</v>
      </c>
      <c r="O358" s="292">
        <v>0</v>
      </c>
      <c r="P358" s="292">
        <v>0</v>
      </c>
      <c r="Q358" s="287">
        <v>0</v>
      </c>
      <c r="R358" s="287">
        <v>0</v>
      </c>
    </row>
    <row r="359" spans="1:18" ht="12.75" customHeight="1" x14ac:dyDescent="0.25">
      <c r="A359" s="288" t="s">
        <v>1304</v>
      </c>
      <c r="B359" s="289" t="s">
        <v>3993</v>
      </c>
      <c r="C359" s="289" t="s">
        <v>3356</v>
      </c>
      <c r="D359" s="290">
        <v>43061</v>
      </c>
      <c r="E359" s="289" t="s">
        <v>3330</v>
      </c>
      <c r="F359" s="289" t="s">
        <v>3908</v>
      </c>
      <c r="G359" s="289" t="s">
        <v>3442</v>
      </c>
      <c r="H359" s="289" t="s">
        <v>3333</v>
      </c>
      <c r="I359" s="289" t="s">
        <v>3334</v>
      </c>
      <c r="J359" s="289"/>
      <c r="K359" s="291">
        <v>4</v>
      </c>
      <c r="L359" s="292">
        <v>19530000</v>
      </c>
      <c r="M359" s="292">
        <v>0</v>
      </c>
      <c r="N359" s="292">
        <v>19530000</v>
      </c>
      <c r="O359" s="292">
        <v>0</v>
      </c>
      <c r="P359" s="292">
        <v>0</v>
      </c>
      <c r="Q359" s="287">
        <v>0</v>
      </c>
    </row>
    <row r="360" spans="1:18" ht="12.75" customHeight="1" x14ac:dyDescent="0.25">
      <c r="A360" s="288" t="s">
        <v>3994</v>
      </c>
      <c r="B360" s="289" t="s">
        <v>3995</v>
      </c>
      <c r="C360" s="289" t="s">
        <v>3356</v>
      </c>
      <c r="D360" s="290">
        <v>43096</v>
      </c>
      <c r="E360" s="289" t="s">
        <v>3330</v>
      </c>
      <c r="F360" s="289" t="s">
        <v>3996</v>
      </c>
      <c r="G360" s="289" t="s">
        <v>3442</v>
      </c>
      <c r="H360" s="289" t="s">
        <v>3333</v>
      </c>
      <c r="I360" s="289" t="s">
        <v>3334</v>
      </c>
      <c r="J360" s="289"/>
      <c r="K360" s="291">
        <v>4</v>
      </c>
      <c r="L360" s="292">
        <v>25000000</v>
      </c>
      <c r="M360" s="292">
        <v>0</v>
      </c>
      <c r="N360" s="292">
        <v>25000000</v>
      </c>
      <c r="O360" s="292">
        <v>0</v>
      </c>
      <c r="P360" s="292">
        <v>0</v>
      </c>
      <c r="Q360" s="287">
        <v>0</v>
      </c>
    </row>
    <row r="361" spans="1:18" ht="12.75" customHeight="1" x14ac:dyDescent="0.25">
      <c r="A361" s="288" t="s">
        <v>3997</v>
      </c>
      <c r="B361" s="289" t="s">
        <v>3998</v>
      </c>
      <c r="C361" s="289" t="s">
        <v>1718</v>
      </c>
      <c r="D361" s="290">
        <v>43096</v>
      </c>
      <c r="E361" s="289" t="s">
        <v>3330</v>
      </c>
      <c r="F361" s="289" t="s">
        <v>3924</v>
      </c>
      <c r="G361" s="289" t="s">
        <v>3442</v>
      </c>
      <c r="H361" s="289" t="s">
        <v>3333</v>
      </c>
      <c r="I361" s="289" t="s">
        <v>3334</v>
      </c>
      <c r="J361" s="289"/>
      <c r="K361" s="291">
        <v>4</v>
      </c>
      <c r="L361" s="292">
        <v>0</v>
      </c>
      <c r="M361" s="292">
        <v>0</v>
      </c>
      <c r="N361" s="292">
        <v>0</v>
      </c>
      <c r="O361" s="292">
        <v>0</v>
      </c>
      <c r="P361" s="292">
        <v>0</v>
      </c>
      <c r="Q361" s="287">
        <v>0</v>
      </c>
      <c r="R361" s="287">
        <v>0</v>
      </c>
    </row>
    <row r="362" spans="1:18" ht="12.75" customHeight="1" x14ac:dyDescent="0.25">
      <c r="A362" s="288" t="s">
        <v>3999</v>
      </c>
      <c r="B362" s="289" t="s">
        <v>4000</v>
      </c>
      <c r="C362" s="289" t="s">
        <v>1718</v>
      </c>
      <c r="D362" s="290">
        <v>43096</v>
      </c>
      <c r="E362" s="289" t="s">
        <v>3330</v>
      </c>
      <c r="F362" s="289" t="s">
        <v>4001</v>
      </c>
      <c r="G362" s="289" t="s">
        <v>3442</v>
      </c>
      <c r="H362" s="289" t="s">
        <v>3333</v>
      </c>
      <c r="I362" s="289" t="s">
        <v>3334</v>
      </c>
      <c r="J362" s="289"/>
      <c r="K362" s="291">
        <v>4</v>
      </c>
      <c r="L362" s="292">
        <v>0</v>
      </c>
      <c r="M362" s="292">
        <v>0</v>
      </c>
      <c r="N362" s="292">
        <v>0</v>
      </c>
      <c r="O362" s="292">
        <v>0</v>
      </c>
      <c r="P362" s="292">
        <v>0</v>
      </c>
      <c r="Q362" s="287">
        <v>0</v>
      </c>
      <c r="R362" s="287">
        <v>0</v>
      </c>
    </row>
    <row r="363" spans="1:18" ht="12.75" customHeight="1" x14ac:dyDescent="0.25">
      <c r="A363" s="288" t="s">
        <v>4002</v>
      </c>
      <c r="B363" s="289" t="s">
        <v>4003</v>
      </c>
      <c r="C363" s="289" t="s">
        <v>1718</v>
      </c>
      <c r="D363" s="290">
        <v>43096</v>
      </c>
      <c r="E363" s="289" t="s">
        <v>3330</v>
      </c>
      <c r="F363" s="289" t="s">
        <v>3734</v>
      </c>
      <c r="G363" s="289" t="s">
        <v>3442</v>
      </c>
      <c r="H363" s="289" t="s">
        <v>3333</v>
      </c>
      <c r="I363" s="289" t="s">
        <v>3334</v>
      </c>
      <c r="J363" s="289"/>
      <c r="K363" s="291">
        <v>4</v>
      </c>
      <c r="L363" s="292">
        <v>0</v>
      </c>
      <c r="M363" s="292">
        <v>0</v>
      </c>
      <c r="N363" s="292">
        <v>0</v>
      </c>
      <c r="O363" s="292">
        <v>0</v>
      </c>
      <c r="P363" s="292">
        <v>0</v>
      </c>
      <c r="Q363" s="287">
        <v>0</v>
      </c>
      <c r="R363" s="287">
        <v>0</v>
      </c>
    </row>
    <row r="364" spans="1:18" ht="12.75" customHeight="1" x14ac:dyDescent="0.25">
      <c r="A364" s="288" t="s">
        <v>4004</v>
      </c>
      <c r="B364" s="289" t="s">
        <v>4005</v>
      </c>
      <c r="C364" s="289" t="s">
        <v>3412</v>
      </c>
      <c r="D364" s="290">
        <v>43048</v>
      </c>
      <c r="E364" s="289" t="s">
        <v>3330</v>
      </c>
      <c r="F364" s="289" t="s">
        <v>3623</v>
      </c>
      <c r="G364" s="289" t="s">
        <v>3332</v>
      </c>
      <c r="H364" s="289" t="s">
        <v>3333</v>
      </c>
      <c r="I364" s="289" t="s">
        <v>3334</v>
      </c>
      <c r="J364" s="289"/>
      <c r="K364" s="291">
        <v>4</v>
      </c>
      <c r="L364" s="292">
        <v>17000000</v>
      </c>
      <c r="M364" s="292">
        <v>0</v>
      </c>
      <c r="N364" s="292">
        <v>17000000</v>
      </c>
      <c r="O364" s="292">
        <v>0</v>
      </c>
      <c r="P364" s="292">
        <v>0</v>
      </c>
      <c r="Q364" s="287">
        <v>0</v>
      </c>
    </row>
    <row r="365" spans="1:18" ht="12.75" customHeight="1" x14ac:dyDescent="0.25">
      <c r="A365" s="288" t="s">
        <v>4006</v>
      </c>
      <c r="B365" s="289" t="s">
        <v>4005</v>
      </c>
      <c r="C365" s="289" t="s">
        <v>1718</v>
      </c>
      <c r="D365" s="290">
        <v>43048</v>
      </c>
      <c r="E365" s="289" t="s">
        <v>3330</v>
      </c>
      <c r="F365" s="289" t="s">
        <v>3623</v>
      </c>
      <c r="G365" s="289" t="s">
        <v>3332</v>
      </c>
      <c r="H365" s="289" t="s">
        <v>3333</v>
      </c>
      <c r="I365" s="289" t="s">
        <v>3334</v>
      </c>
      <c r="J365" s="289"/>
      <c r="K365" s="291">
        <v>4</v>
      </c>
      <c r="L365" s="292">
        <v>0</v>
      </c>
      <c r="M365" s="292">
        <v>0</v>
      </c>
      <c r="N365" s="292">
        <v>0</v>
      </c>
      <c r="O365" s="292">
        <v>0</v>
      </c>
      <c r="P365" s="292">
        <v>0</v>
      </c>
      <c r="Q365" s="287">
        <v>0</v>
      </c>
      <c r="R365" s="287">
        <v>0</v>
      </c>
    </row>
    <row r="366" spans="1:18" ht="12.75" customHeight="1" x14ac:dyDescent="0.25">
      <c r="A366" s="288" t="s">
        <v>4007</v>
      </c>
      <c r="B366" s="289" t="s">
        <v>3733</v>
      </c>
      <c r="C366" s="289" t="s">
        <v>1718</v>
      </c>
      <c r="D366" s="290">
        <v>43127</v>
      </c>
      <c r="E366" s="289" t="s">
        <v>3330</v>
      </c>
      <c r="F366" s="289" t="s">
        <v>3775</v>
      </c>
      <c r="G366" s="289" t="s">
        <v>3442</v>
      </c>
      <c r="H366" s="289" t="s">
        <v>3333</v>
      </c>
      <c r="I366" s="289" t="s">
        <v>3334</v>
      </c>
      <c r="J366" s="289"/>
      <c r="K366" s="291">
        <v>4</v>
      </c>
      <c r="L366" s="292">
        <v>0</v>
      </c>
      <c r="M366" s="292">
        <v>0</v>
      </c>
      <c r="N366" s="292">
        <v>0</v>
      </c>
      <c r="O366" s="292">
        <v>0</v>
      </c>
      <c r="P366" s="292">
        <v>0</v>
      </c>
      <c r="Q366" s="287">
        <v>0</v>
      </c>
      <c r="R366" s="287">
        <v>0</v>
      </c>
    </row>
    <row r="367" spans="1:18" ht="12.75" customHeight="1" x14ac:dyDescent="0.25">
      <c r="A367" s="288" t="s">
        <v>4008</v>
      </c>
      <c r="B367" s="289" t="s">
        <v>4009</v>
      </c>
      <c r="C367" s="289" t="s">
        <v>1718</v>
      </c>
      <c r="D367" s="290">
        <v>43131</v>
      </c>
      <c r="E367" s="289" t="s">
        <v>3330</v>
      </c>
      <c r="F367" s="289" t="s">
        <v>3775</v>
      </c>
      <c r="G367" s="289" t="s">
        <v>3442</v>
      </c>
      <c r="H367" s="289" t="s">
        <v>3333</v>
      </c>
      <c r="I367" s="289" t="s">
        <v>3334</v>
      </c>
      <c r="J367" s="289"/>
      <c r="K367" s="291">
        <v>4</v>
      </c>
      <c r="L367" s="292">
        <v>0</v>
      </c>
      <c r="M367" s="292">
        <v>0</v>
      </c>
      <c r="N367" s="292">
        <v>0</v>
      </c>
      <c r="O367" s="292">
        <v>0</v>
      </c>
      <c r="P367" s="292">
        <v>0</v>
      </c>
      <c r="Q367" s="287">
        <v>0</v>
      </c>
      <c r="R367" s="287">
        <v>0</v>
      </c>
    </row>
    <row r="368" spans="1:18" ht="12.75" customHeight="1" x14ac:dyDescent="0.25">
      <c r="A368" s="288" t="s">
        <v>4010</v>
      </c>
      <c r="B368" s="289" t="s">
        <v>2800</v>
      </c>
      <c r="C368" s="289" t="s">
        <v>1718</v>
      </c>
      <c r="D368" s="290">
        <v>43100</v>
      </c>
      <c r="E368" s="289" t="s">
        <v>3330</v>
      </c>
      <c r="F368" s="289" t="s">
        <v>4011</v>
      </c>
      <c r="G368" s="289" t="s">
        <v>3442</v>
      </c>
      <c r="H368" s="289" t="s">
        <v>3333</v>
      </c>
      <c r="I368" s="289" t="s">
        <v>3334</v>
      </c>
      <c r="J368" s="289"/>
      <c r="K368" s="291">
        <v>4</v>
      </c>
      <c r="L368" s="292">
        <v>0</v>
      </c>
      <c r="M368" s="292">
        <v>0</v>
      </c>
      <c r="N368" s="292">
        <v>0</v>
      </c>
      <c r="O368" s="292">
        <v>0</v>
      </c>
      <c r="P368" s="292">
        <v>0</v>
      </c>
      <c r="Q368" s="287">
        <v>0</v>
      </c>
      <c r="R368" s="287">
        <v>0</v>
      </c>
    </row>
    <row r="369" spans="1:18" ht="12.75" customHeight="1" x14ac:dyDescent="0.25">
      <c r="A369" s="288" t="s">
        <v>4012</v>
      </c>
      <c r="B369" s="289" t="s">
        <v>2800</v>
      </c>
      <c r="C369" s="289" t="s">
        <v>1718</v>
      </c>
      <c r="D369" s="290">
        <v>43127</v>
      </c>
      <c r="E369" s="289" t="s">
        <v>3330</v>
      </c>
      <c r="F369" s="289" t="s">
        <v>3924</v>
      </c>
      <c r="G369" s="289" t="s">
        <v>3442</v>
      </c>
      <c r="H369" s="289" t="s">
        <v>3333</v>
      </c>
      <c r="I369" s="289" t="s">
        <v>3334</v>
      </c>
      <c r="J369" s="289"/>
      <c r="K369" s="291">
        <v>4</v>
      </c>
      <c r="L369" s="292">
        <v>0</v>
      </c>
      <c r="M369" s="292">
        <v>0</v>
      </c>
      <c r="N369" s="292">
        <v>0</v>
      </c>
      <c r="O369" s="292">
        <v>0</v>
      </c>
      <c r="P369" s="292">
        <v>0</v>
      </c>
      <c r="Q369" s="287">
        <v>0</v>
      </c>
      <c r="R369" s="287">
        <v>0</v>
      </c>
    </row>
    <row r="370" spans="1:18" ht="12.75" customHeight="1" x14ac:dyDescent="0.25">
      <c r="A370" s="288" t="s">
        <v>4013</v>
      </c>
      <c r="B370" s="289" t="s">
        <v>2800</v>
      </c>
      <c r="C370" s="289" t="s">
        <v>1718</v>
      </c>
      <c r="D370" s="290">
        <v>43127</v>
      </c>
      <c r="E370" s="289" t="s">
        <v>3330</v>
      </c>
      <c r="F370" s="289" t="s">
        <v>89</v>
      </c>
      <c r="G370" s="289" t="s">
        <v>3442</v>
      </c>
      <c r="H370" s="289" t="s">
        <v>3333</v>
      </c>
      <c r="I370" s="289" t="s">
        <v>3334</v>
      </c>
      <c r="J370" s="289"/>
      <c r="K370" s="291">
        <v>4</v>
      </c>
      <c r="L370" s="292">
        <v>0</v>
      </c>
      <c r="M370" s="292">
        <v>0</v>
      </c>
      <c r="N370" s="292">
        <v>0</v>
      </c>
      <c r="O370" s="292">
        <v>0</v>
      </c>
      <c r="P370" s="292">
        <v>0</v>
      </c>
      <c r="Q370" s="287">
        <v>0</v>
      </c>
      <c r="R370" s="287">
        <v>0</v>
      </c>
    </row>
    <row r="371" spans="1:18" ht="12.75" customHeight="1" x14ac:dyDescent="0.25">
      <c r="A371" s="288" t="s">
        <v>4014</v>
      </c>
      <c r="B371" s="289" t="s">
        <v>4015</v>
      </c>
      <c r="C371" s="289" t="s">
        <v>1718</v>
      </c>
      <c r="D371" s="290">
        <v>43187</v>
      </c>
      <c r="E371" s="289" t="s">
        <v>3330</v>
      </c>
      <c r="F371" s="289" t="s">
        <v>3690</v>
      </c>
      <c r="G371" s="289" t="s">
        <v>3442</v>
      </c>
      <c r="H371" s="289" t="s">
        <v>3333</v>
      </c>
      <c r="I371" s="289" t="s">
        <v>3334</v>
      </c>
      <c r="J371" s="289"/>
      <c r="K371" s="291">
        <v>4</v>
      </c>
      <c r="L371" s="292">
        <v>0</v>
      </c>
      <c r="M371" s="292">
        <v>0</v>
      </c>
      <c r="N371" s="292">
        <v>0</v>
      </c>
      <c r="O371" s="292">
        <v>0</v>
      </c>
      <c r="P371" s="292">
        <v>0</v>
      </c>
      <c r="Q371" s="287">
        <v>0</v>
      </c>
      <c r="R371" s="287">
        <v>0</v>
      </c>
    </row>
    <row r="372" spans="1:18" ht="12.75" customHeight="1" x14ac:dyDescent="0.25">
      <c r="A372" s="288" t="s">
        <v>4016</v>
      </c>
      <c r="B372" s="289" t="s">
        <v>4017</v>
      </c>
      <c r="C372" s="289" t="s">
        <v>1718</v>
      </c>
      <c r="D372" s="290">
        <v>43187</v>
      </c>
      <c r="E372" s="289" t="s">
        <v>3330</v>
      </c>
      <c r="F372" s="289" t="s">
        <v>3623</v>
      </c>
      <c r="G372" s="289" t="s">
        <v>3442</v>
      </c>
      <c r="H372" s="289" t="s">
        <v>3333</v>
      </c>
      <c r="I372" s="289" t="s">
        <v>3334</v>
      </c>
      <c r="J372" s="289"/>
      <c r="K372" s="291">
        <v>4</v>
      </c>
      <c r="L372" s="292">
        <v>0</v>
      </c>
      <c r="M372" s="292">
        <v>0</v>
      </c>
      <c r="N372" s="292">
        <v>0</v>
      </c>
      <c r="O372" s="292">
        <v>0</v>
      </c>
      <c r="P372" s="292">
        <v>0</v>
      </c>
      <c r="Q372" s="287">
        <v>0</v>
      </c>
      <c r="R372" s="287">
        <v>0</v>
      </c>
    </row>
    <row r="373" spans="1:18" ht="12.75" customHeight="1" x14ac:dyDescent="0.25">
      <c r="A373" s="288" t="s">
        <v>4018</v>
      </c>
      <c r="B373" s="289" t="s">
        <v>4019</v>
      </c>
      <c r="C373" s="289" t="s">
        <v>1718</v>
      </c>
      <c r="D373" s="290">
        <v>43215</v>
      </c>
      <c r="E373" s="289" t="s">
        <v>3330</v>
      </c>
      <c r="F373" s="289" t="s">
        <v>3690</v>
      </c>
      <c r="G373" s="289" t="s">
        <v>3442</v>
      </c>
      <c r="H373" s="289" t="s">
        <v>3333</v>
      </c>
      <c r="I373" s="289" t="s">
        <v>3334</v>
      </c>
      <c r="J373" s="289"/>
      <c r="K373" s="291">
        <v>4</v>
      </c>
      <c r="L373" s="292">
        <v>0</v>
      </c>
      <c r="M373" s="292">
        <v>0</v>
      </c>
      <c r="N373" s="292">
        <v>0</v>
      </c>
      <c r="O373" s="292">
        <v>0</v>
      </c>
      <c r="P373" s="292">
        <v>0</v>
      </c>
      <c r="Q373" s="287">
        <v>0</v>
      </c>
      <c r="R373" s="287">
        <v>0</v>
      </c>
    </row>
    <row r="374" spans="1:18" ht="12.75" customHeight="1" x14ac:dyDescent="0.25">
      <c r="A374" s="288" t="s">
        <v>4020</v>
      </c>
      <c r="B374" s="289" t="s">
        <v>4021</v>
      </c>
      <c r="C374" s="289" t="s">
        <v>1718</v>
      </c>
      <c r="D374" s="290">
        <v>43215</v>
      </c>
      <c r="E374" s="289" t="s">
        <v>3330</v>
      </c>
      <c r="F374" s="289" t="s">
        <v>2470</v>
      </c>
      <c r="G374" s="289" t="s">
        <v>3442</v>
      </c>
      <c r="H374" s="289" t="s">
        <v>3333</v>
      </c>
      <c r="I374" s="289" t="s">
        <v>3334</v>
      </c>
      <c r="J374" s="289"/>
      <c r="K374" s="291">
        <v>4</v>
      </c>
      <c r="L374" s="292">
        <v>0</v>
      </c>
      <c r="M374" s="292">
        <v>0</v>
      </c>
      <c r="N374" s="292">
        <v>0</v>
      </c>
      <c r="O374" s="292">
        <v>0</v>
      </c>
      <c r="P374" s="292">
        <v>0</v>
      </c>
      <c r="Q374" s="287">
        <v>0</v>
      </c>
      <c r="R374" s="287">
        <v>0</v>
      </c>
    </row>
    <row r="375" spans="1:18" ht="12.75" customHeight="1" x14ac:dyDescent="0.25">
      <c r="A375" s="288" t="s">
        <v>4022</v>
      </c>
      <c r="B375" s="289" t="s">
        <v>4023</v>
      </c>
      <c r="C375" s="289" t="s">
        <v>1718</v>
      </c>
      <c r="D375" s="290">
        <v>43215</v>
      </c>
      <c r="E375" s="289" t="s">
        <v>3330</v>
      </c>
      <c r="F375" s="289" t="s">
        <v>4024</v>
      </c>
      <c r="G375" s="289" t="s">
        <v>3442</v>
      </c>
      <c r="H375" s="289" t="s">
        <v>3333</v>
      </c>
      <c r="I375" s="289" t="s">
        <v>3334</v>
      </c>
      <c r="J375" s="289"/>
      <c r="K375" s="291">
        <v>4</v>
      </c>
      <c r="L375" s="292">
        <v>0</v>
      </c>
      <c r="M375" s="292">
        <v>0</v>
      </c>
      <c r="N375" s="292">
        <v>0</v>
      </c>
      <c r="O375" s="292">
        <v>0</v>
      </c>
      <c r="P375" s="292">
        <v>0</v>
      </c>
      <c r="Q375" s="287">
        <v>0</v>
      </c>
      <c r="R375" s="287">
        <v>0</v>
      </c>
    </row>
    <row r="376" spans="1:18" ht="12.75" customHeight="1" x14ac:dyDescent="0.25">
      <c r="A376" s="288" t="s">
        <v>4025</v>
      </c>
      <c r="B376" s="289" t="s">
        <v>4026</v>
      </c>
      <c r="C376" s="289" t="s">
        <v>1718</v>
      </c>
      <c r="D376" s="290">
        <v>43215</v>
      </c>
      <c r="E376" s="289" t="s">
        <v>3330</v>
      </c>
      <c r="F376" s="289" t="s">
        <v>4027</v>
      </c>
      <c r="G376" s="289" t="s">
        <v>3442</v>
      </c>
      <c r="H376" s="289" t="s">
        <v>3333</v>
      </c>
      <c r="I376" s="289" t="s">
        <v>3334</v>
      </c>
      <c r="J376" s="289"/>
      <c r="K376" s="291">
        <v>4</v>
      </c>
      <c r="L376" s="292">
        <v>0</v>
      </c>
      <c r="M376" s="292">
        <v>0</v>
      </c>
      <c r="N376" s="292">
        <v>0</v>
      </c>
      <c r="O376" s="292">
        <v>0</v>
      </c>
      <c r="P376" s="292">
        <v>0</v>
      </c>
      <c r="Q376" s="287">
        <v>0</v>
      </c>
      <c r="R376" s="287">
        <v>0</v>
      </c>
    </row>
    <row r="377" spans="1:18" ht="12.75" customHeight="1" x14ac:dyDescent="0.25">
      <c r="A377" s="288" t="s">
        <v>4028</v>
      </c>
      <c r="B377" s="289" t="s">
        <v>4029</v>
      </c>
      <c r="C377" s="289" t="s">
        <v>1718</v>
      </c>
      <c r="D377" s="290">
        <v>43304</v>
      </c>
      <c r="E377" s="289" t="s">
        <v>3330</v>
      </c>
      <c r="F377" s="289" t="s">
        <v>3690</v>
      </c>
      <c r="G377" s="289" t="s">
        <v>3442</v>
      </c>
      <c r="H377" s="289" t="s">
        <v>3333</v>
      </c>
      <c r="I377" s="289" t="s">
        <v>3334</v>
      </c>
      <c r="J377" s="289"/>
      <c r="K377" s="291">
        <v>4</v>
      </c>
      <c r="L377" s="292">
        <v>0</v>
      </c>
      <c r="M377" s="292">
        <v>0</v>
      </c>
      <c r="N377" s="292">
        <v>0</v>
      </c>
      <c r="O377" s="292">
        <v>0</v>
      </c>
      <c r="P377" s="292">
        <v>0</v>
      </c>
      <c r="Q377" s="287">
        <v>0</v>
      </c>
      <c r="R377" s="287">
        <v>0</v>
      </c>
    </row>
    <row r="378" spans="1:18" ht="12.75" customHeight="1" x14ac:dyDescent="0.25">
      <c r="A378" s="288" t="s">
        <v>4030</v>
      </c>
      <c r="B378" s="289" t="s">
        <v>4031</v>
      </c>
      <c r="C378" s="289" t="s">
        <v>1718</v>
      </c>
      <c r="D378" s="290">
        <v>43304</v>
      </c>
      <c r="E378" s="289" t="s">
        <v>3330</v>
      </c>
      <c r="F378" s="289" t="s">
        <v>3690</v>
      </c>
      <c r="G378" s="289" t="s">
        <v>3442</v>
      </c>
      <c r="H378" s="289" t="s">
        <v>3333</v>
      </c>
      <c r="I378" s="289" t="s">
        <v>3334</v>
      </c>
      <c r="J378" s="289"/>
      <c r="K378" s="291">
        <v>4</v>
      </c>
      <c r="L378" s="292">
        <v>0</v>
      </c>
      <c r="M378" s="292">
        <v>0</v>
      </c>
      <c r="N378" s="292">
        <v>0</v>
      </c>
      <c r="O378" s="292">
        <v>0</v>
      </c>
      <c r="P378" s="292">
        <v>0</v>
      </c>
      <c r="Q378" s="287">
        <v>0</v>
      </c>
      <c r="R378" s="287">
        <v>0</v>
      </c>
    </row>
    <row r="379" spans="1:18" ht="12.75" customHeight="1" x14ac:dyDescent="0.25">
      <c r="A379" s="288" t="s">
        <v>716</v>
      </c>
      <c r="B379" s="289" t="s">
        <v>4032</v>
      </c>
      <c r="C379" s="289" t="s">
        <v>1718</v>
      </c>
      <c r="D379" s="290">
        <v>43304</v>
      </c>
      <c r="E379" s="289" t="s">
        <v>3330</v>
      </c>
      <c r="F379" s="289" t="s">
        <v>3690</v>
      </c>
      <c r="G379" s="289" t="s">
        <v>3442</v>
      </c>
      <c r="H379" s="289" t="s">
        <v>3333</v>
      </c>
      <c r="I379" s="289" t="s">
        <v>3334</v>
      </c>
      <c r="J379" s="289"/>
      <c r="K379" s="291">
        <v>4</v>
      </c>
      <c r="L379" s="292">
        <v>0</v>
      </c>
      <c r="M379" s="292">
        <v>0</v>
      </c>
      <c r="N379" s="292">
        <v>0</v>
      </c>
      <c r="O379" s="292">
        <v>0</v>
      </c>
      <c r="P379" s="292">
        <v>0</v>
      </c>
      <c r="Q379" s="287">
        <v>0</v>
      </c>
      <c r="R379" s="287">
        <v>0</v>
      </c>
    </row>
    <row r="380" spans="1:18" ht="12.75" customHeight="1" x14ac:dyDescent="0.25">
      <c r="A380" s="288" t="s">
        <v>4033</v>
      </c>
      <c r="B380" s="289" t="s">
        <v>4034</v>
      </c>
      <c r="C380" s="289" t="s">
        <v>1718</v>
      </c>
      <c r="D380" s="290">
        <v>43304</v>
      </c>
      <c r="E380" s="289" t="s">
        <v>3330</v>
      </c>
      <c r="F380" s="289" t="s">
        <v>3690</v>
      </c>
      <c r="G380" s="289" t="s">
        <v>3442</v>
      </c>
      <c r="H380" s="289" t="s">
        <v>3333</v>
      </c>
      <c r="I380" s="289" t="s">
        <v>3334</v>
      </c>
      <c r="J380" s="289"/>
      <c r="K380" s="291">
        <v>4</v>
      </c>
      <c r="L380" s="292">
        <v>0</v>
      </c>
      <c r="M380" s="292">
        <v>0</v>
      </c>
      <c r="N380" s="292">
        <v>0</v>
      </c>
      <c r="O380" s="292">
        <v>0</v>
      </c>
      <c r="P380" s="292">
        <v>0</v>
      </c>
      <c r="Q380" s="287">
        <v>0</v>
      </c>
      <c r="R380" s="287">
        <v>0</v>
      </c>
    </row>
    <row r="381" spans="1:18" ht="12.75" customHeight="1" x14ac:dyDescent="0.25">
      <c r="A381" s="288" t="s">
        <v>1312</v>
      </c>
      <c r="B381" s="289" t="s">
        <v>4035</v>
      </c>
      <c r="C381" s="289" t="s">
        <v>3412</v>
      </c>
      <c r="D381" s="290">
        <v>43304</v>
      </c>
      <c r="E381" s="289" t="s">
        <v>3330</v>
      </c>
      <c r="F381" s="289" t="s">
        <v>3623</v>
      </c>
      <c r="G381" s="289" t="s">
        <v>3442</v>
      </c>
      <c r="H381" s="289" t="s">
        <v>3333</v>
      </c>
      <c r="I381" s="289" t="s">
        <v>3334</v>
      </c>
      <c r="J381" s="289"/>
      <c r="K381" s="291">
        <v>4</v>
      </c>
      <c r="L381" s="292">
        <v>24567000</v>
      </c>
      <c r="M381" s="292">
        <v>0</v>
      </c>
      <c r="N381" s="292">
        <v>24567000</v>
      </c>
      <c r="O381" s="292">
        <v>0</v>
      </c>
      <c r="P381" s="292">
        <v>0</v>
      </c>
      <c r="Q381" s="287">
        <v>0</v>
      </c>
    </row>
    <row r="382" spans="1:18" ht="12.75" customHeight="1" x14ac:dyDescent="0.25">
      <c r="A382" s="288" t="s">
        <v>4036</v>
      </c>
      <c r="B382" s="289" t="s">
        <v>4037</v>
      </c>
      <c r="C382" s="289" t="s">
        <v>1718</v>
      </c>
      <c r="D382" s="290">
        <v>43340</v>
      </c>
      <c r="E382" s="289" t="s">
        <v>3330</v>
      </c>
      <c r="F382" s="289" t="s">
        <v>4038</v>
      </c>
      <c r="G382" s="289" t="s">
        <v>3442</v>
      </c>
      <c r="H382" s="289" t="s">
        <v>3333</v>
      </c>
      <c r="I382" s="289" t="s">
        <v>3334</v>
      </c>
      <c r="J382" s="289"/>
      <c r="K382" s="291">
        <v>4</v>
      </c>
      <c r="L382" s="292">
        <v>0</v>
      </c>
      <c r="M382" s="292">
        <v>0</v>
      </c>
      <c r="N382" s="292">
        <v>0</v>
      </c>
      <c r="O382" s="292">
        <v>0</v>
      </c>
      <c r="P382" s="292">
        <v>0</v>
      </c>
      <c r="Q382" s="287">
        <v>0</v>
      </c>
      <c r="R382" s="287">
        <v>0</v>
      </c>
    </row>
    <row r="383" spans="1:18" ht="12.75" customHeight="1" x14ac:dyDescent="0.25">
      <c r="A383" s="288" t="s">
        <v>4039</v>
      </c>
      <c r="B383" s="289" t="s">
        <v>4040</v>
      </c>
      <c r="C383" s="289" t="s">
        <v>1718</v>
      </c>
      <c r="D383" s="290">
        <v>43340</v>
      </c>
      <c r="E383" s="289" t="s">
        <v>3330</v>
      </c>
      <c r="F383" s="289" t="s">
        <v>2379</v>
      </c>
      <c r="G383" s="289" t="s">
        <v>3442</v>
      </c>
      <c r="H383" s="289" t="s">
        <v>3333</v>
      </c>
      <c r="I383" s="289" t="s">
        <v>3334</v>
      </c>
      <c r="J383" s="289"/>
      <c r="K383" s="291">
        <v>4</v>
      </c>
      <c r="L383" s="292">
        <v>0</v>
      </c>
      <c r="M383" s="292">
        <v>0</v>
      </c>
      <c r="N383" s="292">
        <v>0</v>
      </c>
      <c r="O383" s="292">
        <v>0</v>
      </c>
      <c r="P383" s="292">
        <v>0</v>
      </c>
      <c r="Q383" s="287">
        <v>0</v>
      </c>
      <c r="R383" s="287">
        <v>0</v>
      </c>
    </row>
    <row r="384" spans="1:18" ht="12.75" customHeight="1" x14ac:dyDescent="0.25">
      <c r="A384" s="288" t="s">
        <v>4041</v>
      </c>
      <c r="B384" s="289" t="s">
        <v>4042</v>
      </c>
      <c r="C384" s="289" t="s">
        <v>1718</v>
      </c>
      <c r="D384" s="290">
        <v>43340</v>
      </c>
      <c r="E384" s="289" t="s">
        <v>3330</v>
      </c>
      <c r="F384" s="289" t="s">
        <v>3761</v>
      </c>
      <c r="G384" s="289" t="s">
        <v>3442</v>
      </c>
      <c r="H384" s="289" t="s">
        <v>3333</v>
      </c>
      <c r="I384" s="289" t="s">
        <v>3334</v>
      </c>
      <c r="J384" s="289"/>
      <c r="K384" s="291">
        <v>4</v>
      </c>
      <c r="L384" s="292">
        <v>0</v>
      </c>
      <c r="M384" s="292">
        <v>0</v>
      </c>
      <c r="N384" s="292">
        <v>0</v>
      </c>
      <c r="O384" s="292">
        <v>0</v>
      </c>
      <c r="P384" s="292">
        <v>0</v>
      </c>
      <c r="Q384" s="287">
        <v>0</v>
      </c>
      <c r="R384" s="287">
        <v>0</v>
      </c>
    </row>
    <row r="385" spans="1:18" ht="12.75" customHeight="1" x14ac:dyDescent="0.25">
      <c r="A385" s="288" t="s">
        <v>4043</v>
      </c>
      <c r="B385" s="289" t="s">
        <v>4044</v>
      </c>
      <c r="C385" s="289" t="s">
        <v>3356</v>
      </c>
      <c r="D385" s="290">
        <v>43340</v>
      </c>
      <c r="E385" s="289" t="s">
        <v>3330</v>
      </c>
      <c r="F385" s="289" t="s">
        <v>3690</v>
      </c>
      <c r="G385" s="289" t="s">
        <v>3442</v>
      </c>
      <c r="H385" s="289" t="s">
        <v>3333</v>
      </c>
      <c r="I385" s="289" t="s">
        <v>3334</v>
      </c>
      <c r="J385" s="289"/>
      <c r="K385" s="291">
        <v>4</v>
      </c>
      <c r="L385" s="292">
        <v>4320000</v>
      </c>
      <c r="M385" s="292">
        <v>0</v>
      </c>
      <c r="N385" s="292">
        <v>4320000</v>
      </c>
      <c r="O385" s="292">
        <v>0</v>
      </c>
      <c r="P385" s="292">
        <v>0</v>
      </c>
      <c r="Q385" s="287">
        <v>0</v>
      </c>
    </row>
    <row r="386" spans="1:18" ht="12.75" customHeight="1" x14ac:dyDescent="0.25">
      <c r="A386" s="288" t="s">
        <v>4045</v>
      </c>
      <c r="B386" s="289" t="s">
        <v>4046</v>
      </c>
      <c r="C386" s="289" t="s">
        <v>1718</v>
      </c>
      <c r="D386" s="290">
        <v>43367</v>
      </c>
      <c r="E386" s="289" t="s">
        <v>3330</v>
      </c>
      <c r="F386" s="289" t="s">
        <v>3690</v>
      </c>
      <c r="G386" s="289" t="s">
        <v>3338</v>
      </c>
      <c r="H386" s="289" t="s">
        <v>3333</v>
      </c>
      <c r="I386" s="289" t="s">
        <v>3334</v>
      </c>
      <c r="J386" s="289"/>
      <c r="K386" s="291">
        <v>4</v>
      </c>
      <c r="L386" s="292">
        <v>0</v>
      </c>
      <c r="M386" s="292">
        <v>0</v>
      </c>
      <c r="N386" s="292">
        <v>0</v>
      </c>
      <c r="O386" s="292">
        <v>0</v>
      </c>
      <c r="P386" s="292">
        <v>0</v>
      </c>
      <c r="Q386" s="287">
        <v>0</v>
      </c>
      <c r="R386" s="287">
        <v>0</v>
      </c>
    </row>
    <row r="387" spans="1:18" ht="12.75" customHeight="1" x14ac:dyDescent="0.25">
      <c r="A387" s="288" t="s">
        <v>4047</v>
      </c>
      <c r="B387" s="289" t="s">
        <v>4048</v>
      </c>
      <c r="C387" s="289" t="s">
        <v>1718</v>
      </c>
      <c r="D387" s="290">
        <v>43367</v>
      </c>
      <c r="E387" s="289" t="s">
        <v>3330</v>
      </c>
      <c r="F387" s="289" t="s">
        <v>3690</v>
      </c>
      <c r="G387" s="289" t="s">
        <v>3332</v>
      </c>
      <c r="H387" s="289" t="s">
        <v>3333</v>
      </c>
      <c r="I387" s="289" t="s">
        <v>3334</v>
      </c>
      <c r="J387" s="289"/>
      <c r="K387" s="291">
        <v>4</v>
      </c>
      <c r="L387" s="292">
        <v>0</v>
      </c>
      <c r="M387" s="292">
        <v>0</v>
      </c>
      <c r="N387" s="292">
        <v>0</v>
      </c>
      <c r="O387" s="292">
        <v>0</v>
      </c>
      <c r="P387" s="292">
        <v>0</v>
      </c>
      <c r="Q387" s="287">
        <v>0</v>
      </c>
      <c r="R387" s="287">
        <v>0</v>
      </c>
    </row>
    <row r="388" spans="1:18" ht="12.75" customHeight="1" x14ac:dyDescent="0.25">
      <c r="A388" s="288" t="s">
        <v>4049</v>
      </c>
      <c r="B388" s="289" t="s">
        <v>4050</v>
      </c>
      <c r="C388" s="289" t="s">
        <v>1718</v>
      </c>
      <c r="D388" s="290">
        <v>43437</v>
      </c>
      <c r="E388" s="289" t="s">
        <v>3330</v>
      </c>
      <c r="F388" s="289" t="s">
        <v>3623</v>
      </c>
      <c r="G388" s="289" t="s">
        <v>3442</v>
      </c>
      <c r="H388" s="289" t="s">
        <v>3333</v>
      </c>
      <c r="I388" s="289" t="s">
        <v>3334</v>
      </c>
      <c r="J388" s="289"/>
      <c r="K388" s="291">
        <v>4</v>
      </c>
      <c r="L388" s="292">
        <v>0</v>
      </c>
      <c r="M388" s="292">
        <v>0</v>
      </c>
      <c r="N388" s="292">
        <v>0</v>
      </c>
      <c r="O388" s="292">
        <v>0</v>
      </c>
      <c r="P388" s="292">
        <v>0</v>
      </c>
      <c r="Q388" s="287">
        <v>0</v>
      </c>
      <c r="R388" s="287">
        <v>0</v>
      </c>
    </row>
    <row r="389" spans="1:18" ht="12.75" customHeight="1" x14ac:dyDescent="0.25">
      <c r="A389" s="288" t="s">
        <v>4051</v>
      </c>
      <c r="B389" s="289" t="s">
        <v>4052</v>
      </c>
      <c r="C389" s="289" t="s">
        <v>1718</v>
      </c>
      <c r="D389" s="290">
        <v>43434</v>
      </c>
      <c r="E389" s="289" t="s">
        <v>3330</v>
      </c>
      <c r="F389" s="289" t="s">
        <v>3690</v>
      </c>
      <c r="G389" s="289" t="s">
        <v>3338</v>
      </c>
      <c r="H389" s="289" t="s">
        <v>3333</v>
      </c>
      <c r="I389" s="289" t="s">
        <v>3334</v>
      </c>
      <c r="J389" s="289"/>
      <c r="K389" s="291">
        <v>4</v>
      </c>
      <c r="L389" s="292">
        <v>0</v>
      </c>
      <c r="M389" s="292">
        <v>0</v>
      </c>
      <c r="N389" s="292">
        <v>0</v>
      </c>
      <c r="O389" s="292">
        <v>0</v>
      </c>
      <c r="P389" s="292">
        <v>0</v>
      </c>
      <c r="Q389" s="287">
        <v>0</v>
      </c>
      <c r="R389" s="287">
        <v>0</v>
      </c>
    </row>
    <row r="390" spans="1:18" ht="12.75" customHeight="1" x14ac:dyDescent="0.25">
      <c r="A390" s="288" t="s">
        <v>4053</v>
      </c>
      <c r="B390" s="289" t="s">
        <v>4054</v>
      </c>
      <c r="C390" s="289" t="s">
        <v>1718</v>
      </c>
      <c r="D390" s="290">
        <v>43434</v>
      </c>
      <c r="E390" s="289" t="s">
        <v>3330</v>
      </c>
      <c r="F390" s="289" t="s">
        <v>3690</v>
      </c>
      <c r="G390" s="289" t="s">
        <v>3442</v>
      </c>
      <c r="H390" s="289" t="s">
        <v>3333</v>
      </c>
      <c r="I390" s="289" t="s">
        <v>3334</v>
      </c>
      <c r="J390" s="289"/>
      <c r="K390" s="291">
        <v>4</v>
      </c>
      <c r="L390" s="292">
        <v>0</v>
      </c>
      <c r="M390" s="292">
        <v>0</v>
      </c>
      <c r="N390" s="292">
        <v>0</v>
      </c>
      <c r="O390" s="292">
        <v>0</v>
      </c>
      <c r="P390" s="292">
        <v>0</v>
      </c>
      <c r="Q390" s="287">
        <v>0</v>
      </c>
      <c r="R390" s="287">
        <v>0</v>
      </c>
    </row>
    <row r="391" spans="1:18" ht="12.75" customHeight="1" x14ac:dyDescent="0.25">
      <c r="A391" s="288" t="s">
        <v>1315</v>
      </c>
      <c r="B391" s="289" t="s">
        <v>4055</v>
      </c>
      <c r="C391" s="289" t="s">
        <v>1718</v>
      </c>
      <c r="D391" s="290">
        <v>43434</v>
      </c>
      <c r="E391" s="289" t="s">
        <v>3330</v>
      </c>
      <c r="F391" s="289" t="s">
        <v>3761</v>
      </c>
      <c r="G391" s="289" t="s">
        <v>3415</v>
      </c>
      <c r="H391" s="289" t="s">
        <v>3333</v>
      </c>
      <c r="I391" s="289" t="s">
        <v>3334</v>
      </c>
      <c r="J391" s="289"/>
      <c r="K391" s="291">
        <v>4</v>
      </c>
      <c r="L391" s="292">
        <v>0</v>
      </c>
      <c r="M391" s="292">
        <v>0</v>
      </c>
      <c r="N391" s="292">
        <v>0</v>
      </c>
      <c r="O391" s="292">
        <v>0</v>
      </c>
      <c r="P391" s="292">
        <v>0</v>
      </c>
      <c r="Q391" s="287">
        <v>0</v>
      </c>
      <c r="R391" s="287">
        <v>0</v>
      </c>
    </row>
    <row r="392" spans="1:18" ht="12.75" customHeight="1" x14ac:dyDescent="0.25">
      <c r="A392" s="288" t="s">
        <v>4056</v>
      </c>
      <c r="B392" s="289" t="s">
        <v>4057</v>
      </c>
      <c r="C392" s="289" t="s">
        <v>3356</v>
      </c>
      <c r="D392" s="290">
        <v>43434</v>
      </c>
      <c r="E392" s="289" t="s">
        <v>3330</v>
      </c>
      <c r="F392" s="289" t="s">
        <v>3623</v>
      </c>
      <c r="G392" s="289" t="s">
        <v>3332</v>
      </c>
      <c r="H392" s="289" t="s">
        <v>3333</v>
      </c>
      <c r="I392" s="289" t="s">
        <v>3334</v>
      </c>
      <c r="J392" s="289"/>
      <c r="K392" s="291">
        <v>4</v>
      </c>
      <c r="L392" s="292">
        <v>14650000</v>
      </c>
      <c r="M392" s="292">
        <v>0</v>
      </c>
      <c r="N392" s="292">
        <v>14650000</v>
      </c>
      <c r="O392" s="292">
        <v>0</v>
      </c>
      <c r="P392" s="292">
        <v>0</v>
      </c>
      <c r="Q392" s="287">
        <v>0</v>
      </c>
    </row>
    <row r="393" spans="1:18" ht="12.75" customHeight="1" x14ac:dyDescent="0.25">
      <c r="A393" s="288" t="s">
        <v>4058</v>
      </c>
      <c r="B393" s="289" t="s">
        <v>4059</v>
      </c>
      <c r="C393" s="289" t="s">
        <v>1718</v>
      </c>
      <c r="D393" s="290">
        <v>43434</v>
      </c>
      <c r="E393" s="289" t="s">
        <v>3330</v>
      </c>
      <c r="F393" s="289" t="s">
        <v>3690</v>
      </c>
      <c r="G393" s="289" t="s">
        <v>3442</v>
      </c>
      <c r="H393" s="289" t="s">
        <v>3333</v>
      </c>
      <c r="I393" s="289" t="s">
        <v>3334</v>
      </c>
      <c r="J393" s="289"/>
      <c r="K393" s="291">
        <v>4</v>
      </c>
      <c r="L393" s="292">
        <v>0</v>
      </c>
      <c r="M393" s="292">
        <v>0</v>
      </c>
      <c r="N393" s="292">
        <v>0</v>
      </c>
      <c r="O393" s="292">
        <v>0</v>
      </c>
      <c r="P393" s="292">
        <v>0</v>
      </c>
      <c r="Q393" s="287">
        <v>0</v>
      </c>
      <c r="R393" s="287">
        <v>0</v>
      </c>
    </row>
    <row r="394" spans="1:18" ht="12.75" customHeight="1" x14ac:dyDescent="0.25">
      <c r="A394" s="288" t="s">
        <v>4060</v>
      </c>
      <c r="B394" s="289" t="s">
        <v>4061</v>
      </c>
      <c r="C394" s="289" t="s">
        <v>1718</v>
      </c>
      <c r="D394" s="290">
        <v>43434</v>
      </c>
      <c r="E394" s="289" t="s">
        <v>3330</v>
      </c>
      <c r="F394" s="289" t="s">
        <v>2367</v>
      </c>
      <c r="G394" s="289" t="s">
        <v>3442</v>
      </c>
      <c r="H394" s="289" t="s">
        <v>3333</v>
      </c>
      <c r="I394" s="289" t="s">
        <v>3334</v>
      </c>
      <c r="J394" s="289"/>
      <c r="K394" s="291">
        <v>4</v>
      </c>
      <c r="L394" s="292">
        <v>0</v>
      </c>
      <c r="M394" s="292">
        <v>0</v>
      </c>
      <c r="N394" s="292">
        <v>0</v>
      </c>
      <c r="O394" s="292">
        <v>0</v>
      </c>
      <c r="P394" s="292">
        <v>0</v>
      </c>
      <c r="Q394" s="287">
        <v>0</v>
      </c>
      <c r="R394" s="287">
        <v>0</v>
      </c>
    </row>
    <row r="395" spans="1:18" ht="12.75" customHeight="1" x14ac:dyDescent="0.25">
      <c r="A395" s="288" t="s">
        <v>1316</v>
      </c>
      <c r="B395" s="289" t="s">
        <v>4062</v>
      </c>
      <c r="C395" s="289" t="s">
        <v>1718</v>
      </c>
      <c r="D395" s="290">
        <v>43434</v>
      </c>
      <c r="E395" s="289" t="s">
        <v>3330</v>
      </c>
      <c r="F395" s="289" t="s">
        <v>3623</v>
      </c>
      <c r="G395" s="289" t="s">
        <v>3442</v>
      </c>
      <c r="H395" s="289" t="s">
        <v>3333</v>
      </c>
      <c r="I395" s="289" t="s">
        <v>3334</v>
      </c>
      <c r="J395" s="289"/>
      <c r="K395" s="291">
        <v>4</v>
      </c>
      <c r="L395" s="292">
        <v>0</v>
      </c>
      <c r="M395" s="292">
        <v>0</v>
      </c>
      <c r="N395" s="292">
        <v>0</v>
      </c>
      <c r="O395" s="292">
        <v>0</v>
      </c>
      <c r="P395" s="292">
        <v>0</v>
      </c>
      <c r="Q395" s="287">
        <v>0</v>
      </c>
      <c r="R395" s="287">
        <v>0</v>
      </c>
    </row>
    <row r="396" spans="1:18" ht="12.75" customHeight="1" x14ac:dyDescent="0.25">
      <c r="A396" s="288" t="s">
        <v>257</v>
      </c>
      <c r="B396" s="289" t="s">
        <v>4063</v>
      </c>
      <c r="C396" s="289" t="s">
        <v>3356</v>
      </c>
      <c r="D396" s="290">
        <v>43455</v>
      </c>
      <c r="E396" s="289" t="s">
        <v>3330</v>
      </c>
      <c r="F396" s="289" t="s">
        <v>3623</v>
      </c>
      <c r="G396" s="289" t="s">
        <v>3442</v>
      </c>
      <c r="H396" s="289" t="s">
        <v>3333</v>
      </c>
      <c r="I396" s="289" t="s">
        <v>3334</v>
      </c>
      <c r="J396" s="289"/>
      <c r="K396" s="291">
        <v>4</v>
      </c>
      <c r="L396" s="292">
        <v>25000000</v>
      </c>
      <c r="M396" s="292">
        <v>0</v>
      </c>
      <c r="N396" s="292">
        <v>25000000</v>
      </c>
      <c r="O396" s="292">
        <v>0</v>
      </c>
      <c r="P396" s="292">
        <v>0</v>
      </c>
      <c r="Q396" s="287">
        <v>0</v>
      </c>
    </row>
    <row r="397" spans="1:18" ht="12.75" customHeight="1" x14ac:dyDescent="0.25">
      <c r="A397" s="288" t="s">
        <v>253</v>
      </c>
      <c r="B397" s="289" t="s">
        <v>4064</v>
      </c>
      <c r="C397" s="289" t="s">
        <v>3356</v>
      </c>
      <c r="D397" s="290">
        <v>43455</v>
      </c>
      <c r="E397" s="289" t="s">
        <v>3330</v>
      </c>
      <c r="F397" s="289" t="s">
        <v>3623</v>
      </c>
      <c r="G397" s="289" t="s">
        <v>3442</v>
      </c>
      <c r="H397" s="289" t="s">
        <v>3333</v>
      </c>
      <c r="I397" s="289" t="s">
        <v>3334</v>
      </c>
      <c r="J397" s="289"/>
      <c r="K397" s="291">
        <v>4</v>
      </c>
      <c r="L397" s="292">
        <v>25000000</v>
      </c>
      <c r="M397" s="292">
        <v>0</v>
      </c>
      <c r="N397" s="292">
        <v>25000000</v>
      </c>
      <c r="O397" s="292">
        <v>0</v>
      </c>
      <c r="P397" s="292">
        <v>0</v>
      </c>
      <c r="Q397" s="287">
        <v>0</v>
      </c>
    </row>
    <row r="398" spans="1:18" ht="12.75" customHeight="1" x14ac:dyDescent="0.25">
      <c r="A398" s="288" t="s">
        <v>4065</v>
      </c>
      <c r="B398" s="289" t="s">
        <v>4066</v>
      </c>
      <c r="C398" s="289" t="s">
        <v>3356</v>
      </c>
      <c r="D398" s="290">
        <v>43455</v>
      </c>
      <c r="E398" s="289" t="s">
        <v>3330</v>
      </c>
      <c r="F398" s="289" t="s">
        <v>3690</v>
      </c>
      <c r="G398" s="289" t="s">
        <v>3442</v>
      </c>
      <c r="H398" s="289" t="s">
        <v>3333</v>
      </c>
      <c r="I398" s="289" t="s">
        <v>3334</v>
      </c>
      <c r="J398" s="289"/>
      <c r="K398" s="291">
        <v>4</v>
      </c>
      <c r="L398" s="292">
        <v>153100000</v>
      </c>
      <c r="M398" s="292">
        <v>0</v>
      </c>
      <c r="N398" s="292">
        <v>153100000</v>
      </c>
      <c r="O398" s="292">
        <v>0</v>
      </c>
      <c r="P398" s="292">
        <v>0</v>
      </c>
      <c r="Q398" s="287">
        <v>0</v>
      </c>
    </row>
    <row r="399" spans="1:18" ht="12.75" customHeight="1" x14ac:dyDescent="0.25">
      <c r="A399" s="288" t="s">
        <v>4067</v>
      </c>
      <c r="B399" s="289" t="s">
        <v>4068</v>
      </c>
      <c r="C399" s="289" t="s">
        <v>1718</v>
      </c>
      <c r="D399" s="290">
        <v>43524</v>
      </c>
      <c r="E399" s="289" t="s">
        <v>3330</v>
      </c>
      <c r="F399" s="289" t="s">
        <v>3690</v>
      </c>
      <c r="G399" s="289" t="s">
        <v>3427</v>
      </c>
      <c r="H399" s="289" t="s">
        <v>3333</v>
      </c>
      <c r="I399" s="289" t="s">
        <v>3334</v>
      </c>
      <c r="J399" s="289"/>
      <c r="K399" s="291">
        <v>4</v>
      </c>
      <c r="L399" s="292">
        <v>0</v>
      </c>
      <c r="M399" s="292">
        <v>0</v>
      </c>
      <c r="N399" s="292">
        <v>0</v>
      </c>
      <c r="O399" s="292">
        <v>0</v>
      </c>
      <c r="P399" s="292">
        <v>0</v>
      </c>
      <c r="Q399" s="287">
        <v>0</v>
      </c>
      <c r="R399" s="287">
        <v>0</v>
      </c>
    </row>
    <row r="400" spans="1:18" ht="12.75" customHeight="1" x14ac:dyDescent="0.25">
      <c r="A400" s="288" t="s">
        <v>4069</v>
      </c>
      <c r="B400" s="289" t="s">
        <v>4070</v>
      </c>
      <c r="C400" s="289" t="s">
        <v>1718</v>
      </c>
      <c r="D400" s="290">
        <v>43524</v>
      </c>
      <c r="E400" s="289" t="s">
        <v>3330</v>
      </c>
      <c r="F400" s="289" t="s">
        <v>3690</v>
      </c>
      <c r="G400" s="289" t="s">
        <v>3437</v>
      </c>
      <c r="H400" s="289" t="s">
        <v>3333</v>
      </c>
      <c r="I400" s="289" t="s">
        <v>3334</v>
      </c>
      <c r="J400" s="289"/>
      <c r="K400" s="291">
        <v>4</v>
      </c>
      <c r="L400" s="292">
        <v>0</v>
      </c>
      <c r="M400" s="292">
        <v>0</v>
      </c>
      <c r="N400" s="292">
        <v>0</v>
      </c>
      <c r="O400" s="292">
        <v>0</v>
      </c>
      <c r="P400" s="292">
        <v>0</v>
      </c>
      <c r="Q400" s="287">
        <v>0</v>
      </c>
      <c r="R400" s="287">
        <v>0</v>
      </c>
    </row>
    <row r="401" spans="1:18" ht="12.75" customHeight="1" x14ac:dyDescent="0.25">
      <c r="A401" s="288" t="s">
        <v>4071</v>
      </c>
      <c r="B401" s="289" t="s">
        <v>4072</v>
      </c>
      <c r="C401" s="289" t="s">
        <v>1718</v>
      </c>
      <c r="D401" s="290">
        <v>43524</v>
      </c>
      <c r="E401" s="289" t="s">
        <v>3330</v>
      </c>
      <c r="F401" s="289" t="s">
        <v>3690</v>
      </c>
      <c r="G401" s="289" t="s">
        <v>3415</v>
      </c>
      <c r="H401" s="289" t="s">
        <v>3333</v>
      </c>
      <c r="I401" s="289" t="s">
        <v>3334</v>
      </c>
      <c r="J401" s="289"/>
      <c r="K401" s="291">
        <v>4</v>
      </c>
      <c r="L401" s="292">
        <v>0</v>
      </c>
      <c r="M401" s="292">
        <v>0</v>
      </c>
      <c r="N401" s="292">
        <v>0</v>
      </c>
      <c r="O401" s="292">
        <v>0</v>
      </c>
      <c r="P401" s="292">
        <v>0</v>
      </c>
      <c r="Q401" s="287">
        <v>0</v>
      </c>
      <c r="R401" s="287">
        <v>0</v>
      </c>
    </row>
    <row r="402" spans="1:18" ht="12.75" customHeight="1" x14ac:dyDescent="0.25">
      <c r="A402" s="288" t="s">
        <v>1318</v>
      </c>
      <c r="B402" s="289" t="s">
        <v>4073</v>
      </c>
      <c r="C402" s="289" t="s">
        <v>1718</v>
      </c>
      <c r="D402" s="290">
        <v>43550</v>
      </c>
      <c r="E402" s="289" t="s">
        <v>3330</v>
      </c>
      <c r="F402" s="289" t="s">
        <v>3623</v>
      </c>
      <c r="G402" s="289" t="s">
        <v>3473</v>
      </c>
      <c r="H402" s="289" t="s">
        <v>3333</v>
      </c>
      <c r="I402" s="289" t="s">
        <v>3334</v>
      </c>
      <c r="J402" s="289"/>
      <c r="K402" s="291">
        <v>4</v>
      </c>
      <c r="L402" s="292">
        <v>0</v>
      </c>
      <c r="M402" s="292">
        <v>0</v>
      </c>
      <c r="N402" s="292">
        <v>0</v>
      </c>
      <c r="O402" s="292">
        <v>0</v>
      </c>
      <c r="P402" s="292">
        <v>0</v>
      </c>
      <c r="Q402" s="287">
        <v>0</v>
      </c>
      <c r="R402" s="287">
        <v>0</v>
      </c>
    </row>
    <row r="403" spans="1:18" ht="12.75" customHeight="1" x14ac:dyDescent="0.25">
      <c r="A403" s="288" t="s">
        <v>4074</v>
      </c>
      <c r="B403" s="289" t="s">
        <v>4075</v>
      </c>
      <c r="C403" s="289" t="s">
        <v>3356</v>
      </c>
      <c r="D403" s="290">
        <v>43577</v>
      </c>
      <c r="E403" s="289" t="s">
        <v>3330</v>
      </c>
      <c r="F403" s="289" t="s">
        <v>4076</v>
      </c>
      <c r="G403" s="289" t="s">
        <v>3442</v>
      </c>
      <c r="H403" s="289" t="s">
        <v>3333</v>
      </c>
      <c r="I403" s="289" t="s">
        <v>3334</v>
      </c>
      <c r="J403" s="289"/>
      <c r="K403" s="291">
        <v>4</v>
      </c>
      <c r="L403" s="292">
        <v>20200000</v>
      </c>
      <c r="M403" s="292">
        <v>0</v>
      </c>
      <c r="N403" s="292">
        <v>20200000</v>
      </c>
      <c r="O403" s="292">
        <v>0</v>
      </c>
      <c r="P403" s="292">
        <v>0</v>
      </c>
      <c r="Q403" s="287">
        <v>0</v>
      </c>
    </row>
    <row r="404" spans="1:18" ht="12.75" customHeight="1" x14ac:dyDescent="0.25">
      <c r="A404" s="288" t="s">
        <v>4077</v>
      </c>
      <c r="B404" s="289" t="s">
        <v>4078</v>
      </c>
      <c r="C404" s="289" t="s">
        <v>1718</v>
      </c>
      <c r="D404" s="290">
        <v>44316</v>
      </c>
      <c r="E404" s="289" t="s">
        <v>3330</v>
      </c>
      <c r="F404" s="289" t="s">
        <v>4079</v>
      </c>
      <c r="G404" s="289" t="s">
        <v>3442</v>
      </c>
      <c r="H404" s="289" t="s">
        <v>3333</v>
      </c>
      <c r="I404" s="289" t="s">
        <v>3334</v>
      </c>
      <c r="J404" s="289"/>
      <c r="K404" s="291">
        <v>4</v>
      </c>
      <c r="L404" s="292">
        <v>0</v>
      </c>
      <c r="M404" s="292">
        <v>0</v>
      </c>
      <c r="N404" s="292">
        <v>0</v>
      </c>
      <c r="O404" s="292">
        <v>0</v>
      </c>
      <c r="P404" s="292">
        <v>0</v>
      </c>
      <c r="Q404" s="287">
        <v>0</v>
      </c>
      <c r="R404" s="287">
        <v>0</v>
      </c>
    </row>
    <row r="405" spans="1:18" ht="12.75" customHeight="1" x14ac:dyDescent="0.25">
      <c r="A405" s="288" t="s">
        <v>4080</v>
      </c>
      <c r="B405" s="289" t="s">
        <v>4081</v>
      </c>
      <c r="C405" s="289" t="s">
        <v>1718</v>
      </c>
      <c r="D405" s="290">
        <v>43577</v>
      </c>
      <c r="E405" s="289" t="s">
        <v>3330</v>
      </c>
      <c r="F405" s="289" t="s">
        <v>2438</v>
      </c>
      <c r="G405" s="289" t="s">
        <v>3442</v>
      </c>
      <c r="H405" s="289" t="s">
        <v>3333</v>
      </c>
      <c r="I405" s="289" t="s">
        <v>3334</v>
      </c>
      <c r="J405" s="289"/>
      <c r="K405" s="291">
        <v>4</v>
      </c>
      <c r="L405" s="292">
        <v>0</v>
      </c>
      <c r="M405" s="292">
        <v>0</v>
      </c>
      <c r="N405" s="292">
        <v>0</v>
      </c>
      <c r="O405" s="292">
        <v>0</v>
      </c>
      <c r="P405" s="292">
        <v>0</v>
      </c>
      <c r="Q405" s="287">
        <v>0</v>
      </c>
      <c r="R405" s="287">
        <v>0</v>
      </c>
    </row>
    <row r="406" spans="1:18" ht="12.75" customHeight="1" x14ac:dyDescent="0.25">
      <c r="A406" s="288" t="s">
        <v>4082</v>
      </c>
      <c r="B406" s="289" t="s">
        <v>4083</v>
      </c>
      <c r="C406" s="289" t="s">
        <v>1718</v>
      </c>
      <c r="D406" s="290">
        <v>43577</v>
      </c>
      <c r="E406" s="289" t="s">
        <v>3330</v>
      </c>
      <c r="F406" s="289" t="s">
        <v>2594</v>
      </c>
      <c r="G406" s="289" t="s">
        <v>3442</v>
      </c>
      <c r="H406" s="289" t="s">
        <v>3333</v>
      </c>
      <c r="I406" s="289" t="s">
        <v>3334</v>
      </c>
      <c r="J406" s="289"/>
      <c r="K406" s="291">
        <v>4</v>
      </c>
      <c r="L406" s="292">
        <v>0</v>
      </c>
      <c r="M406" s="292">
        <v>0</v>
      </c>
      <c r="N406" s="292">
        <v>0</v>
      </c>
      <c r="O406" s="292">
        <v>0</v>
      </c>
      <c r="P406" s="292">
        <v>0</v>
      </c>
      <c r="Q406" s="287">
        <v>0</v>
      </c>
      <c r="R406" s="287">
        <v>0</v>
      </c>
    </row>
    <row r="407" spans="1:18" ht="12.75" customHeight="1" x14ac:dyDescent="0.25">
      <c r="A407" s="288" t="s">
        <v>4084</v>
      </c>
      <c r="B407" s="289" t="s">
        <v>4085</v>
      </c>
      <c r="C407" s="289" t="s">
        <v>1718</v>
      </c>
      <c r="D407" s="290">
        <v>43577</v>
      </c>
      <c r="E407" s="289" t="s">
        <v>3330</v>
      </c>
      <c r="F407" s="289" t="s">
        <v>2598</v>
      </c>
      <c r="G407" s="289" t="s">
        <v>3442</v>
      </c>
      <c r="H407" s="289" t="s">
        <v>3333</v>
      </c>
      <c r="I407" s="289" t="s">
        <v>3334</v>
      </c>
      <c r="J407" s="289"/>
      <c r="K407" s="291">
        <v>4</v>
      </c>
      <c r="L407" s="292">
        <v>0</v>
      </c>
      <c r="M407" s="292">
        <v>0</v>
      </c>
      <c r="N407" s="292">
        <v>0</v>
      </c>
      <c r="O407" s="292">
        <v>0</v>
      </c>
      <c r="P407" s="292">
        <v>0</v>
      </c>
      <c r="Q407" s="287">
        <v>0</v>
      </c>
      <c r="R407" s="287">
        <v>0</v>
      </c>
    </row>
    <row r="408" spans="1:18" ht="12.75" customHeight="1" x14ac:dyDescent="0.25">
      <c r="A408" s="288" t="s">
        <v>4086</v>
      </c>
      <c r="B408" s="289" t="s">
        <v>4087</v>
      </c>
      <c r="C408" s="289" t="s">
        <v>1718</v>
      </c>
      <c r="D408" s="290">
        <v>43577</v>
      </c>
      <c r="E408" s="289" t="s">
        <v>3330</v>
      </c>
      <c r="F408" s="289" t="s">
        <v>2558</v>
      </c>
      <c r="G408" s="289" t="s">
        <v>3442</v>
      </c>
      <c r="H408" s="289" t="s">
        <v>3333</v>
      </c>
      <c r="I408" s="289" t="s">
        <v>3334</v>
      </c>
      <c r="J408" s="289"/>
      <c r="K408" s="291">
        <v>4</v>
      </c>
      <c r="L408" s="292">
        <v>0</v>
      </c>
      <c r="M408" s="292">
        <v>0</v>
      </c>
      <c r="N408" s="292">
        <v>0</v>
      </c>
      <c r="O408" s="292">
        <v>0</v>
      </c>
      <c r="P408" s="292">
        <v>0</v>
      </c>
      <c r="Q408" s="287">
        <v>0</v>
      </c>
      <c r="R408" s="287">
        <v>0</v>
      </c>
    </row>
    <row r="409" spans="1:18" ht="12.75" customHeight="1" x14ac:dyDescent="0.25">
      <c r="A409" s="288" t="s">
        <v>4088</v>
      </c>
      <c r="B409" s="289" t="s">
        <v>4089</v>
      </c>
      <c r="C409" s="289" t="s">
        <v>1718</v>
      </c>
      <c r="D409" s="290">
        <v>43577</v>
      </c>
      <c r="E409" s="289" t="s">
        <v>3330</v>
      </c>
      <c r="F409" s="289" t="s">
        <v>2562</v>
      </c>
      <c r="G409" s="289" t="s">
        <v>3442</v>
      </c>
      <c r="H409" s="289" t="s">
        <v>3333</v>
      </c>
      <c r="I409" s="289" t="s">
        <v>3334</v>
      </c>
      <c r="J409" s="289"/>
      <c r="K409" s="291">
        <v>4</v>
      </c>
      <c r="L409" s="292">
        <v>0</v>
      </c>
      <c r="M409" s="292">
        <v>0</v>
      </c>
      <c r="N409" s="292">
        <v>0</v>
      </c>
      <c r="O409" s="292">
        <v>0</v>
      </c>
      <c r="P409" s="292">
        <v>0</v>
      </c>
      <c r="Q409" s="287">
        <v>0</v>
      </c>
      <c r="R409" s="287">
        <v>0</v>
      </c>
    </row>
    <row r="410" spans="1:18" ht="12.75" customHeight="1" x14ac:dyDescent="0.25">
      <c r="A410" s="288" t="s">
        <v>4090</v>
      </c>
      <c r="B410" s="289" t="s">
        <v>4091</v>
      </c>
      <c r="C410" s="289" t="s">
        <v>1718</v>
      </c>
      <c r="D410" s="290">
        <v>43577</v>
      </c>
      <c r="E410" s="289" t="s">
        <v>3330</v>
      </c>
      <c r="F410" s="289" t="s">
        <v>4092</v>
      </c>
      <c r="G410" s="289" t="s">
        <v>3442</v>
      </c>
      <c r="H410" s="289" t="s">
        <v>3333</v>
      </c>
      <c r="I410" s="289" t="s">
        <v>3334</v>
      </c>
      <c r="J410" s="289"/>
      <c r="K410" s="291">
        <v>4</v>
      </c>
      <c r="L410" s="292">
        <v>0</v>
      </c>
      <c r="M410" s="292">
        <v>0</v>
      </c>
      <c r="N410" s="292">
        <v>0</v>
      </c>
      <c r="O410" s="292">
        <v>0</v>
      </c>
      <c r="P410" s="292">
        <v>0</v>
      </c>
      <c r="Q410" s="287">
        <v>0</v>
      </c>
      <c r="R410" s="287">
        <v>0</v>
      </c>
    </row>
    <row r="411" spans="1:18" ht="12.75" customHeight="1" x14ac:dyDescent="0.25">
      <c r="A411" s="288" t="s">
        <v>4093</v>
      </c>
      <c r="B411" s="289" t="s">
        <v>4094</v>
      </c>
      <c r="C411" s="289" t="s">
        <v>1718</v>
      </c>
      <c r="D411" s="290">
        <v>43577</v>
      </c>
      <c r="E411" s="289" t="s">
        <v>3330</v>
      </c>
      <c r="F411" s="289" t="s">
        <v>4095</v>
      </c>
      <c r="G411" s="289" t="s">
        <v>3442</v>
      </c>
      <c r="H411" s="289" t="s">
        <v>3333</v>
      </c>
      <c r="I411" s="289" t="s">
        <v>3334</v>
      </c>
      <c r="J411" s="289"/>
      <c r="K411" s="291">
        <v>4</v>
      </c>
      <c r="L411" s="292">
        <v>0</v>
      </c>
      <c r="M411" s="292">
        <v>0</v>
      </c>
      <c r="N411" s="292">
        <v>0</v>
      </c>
      <c r="O411" s="292">
        <v>0</v>
      </c>
      <c r="P411" s="292">
        <v>0</v>
      </c>
      <c r="Q411" s="287">
        <v>0</v>
      </c>
      <c r="R411" s="287">
        <v>0</v>
      </c>
    </row>
    <row r="412" spans="1:18" ht="12.75" customHeight="1" x14ac:dyDescent="0.25">
      <c r="A412" s="288" t="s">
        <v>4096</v>
      </c>
      <c r="B412" s="289" t="s">
        <v>4094</v>
      </c>
      <c r="C412" s="289" t="s">
        <v>1718</v>
      </c>
      <c r="D412" s="290">
        <v>43577</v>
      </c>
      <c r="E412" s="289" t="s">
        <v>3330</v>
      </c>
      <c r="F412" s="289" t="s">
        <v>4095</v>
      </c>
      <c r="G412" s="289" t="s">
        <v>3442</v>
      </c>
      <c r="H412" s="289" t="s">
        <v>3333</v>
      </c>
      <c r="I412" s="289" t="s">
        <v>3334</v>
      </c>
      <c r="J412" s="289"/>
      <c r="K412" s="291">
        <v>4</v>
      </c>
      <c r="L412" s="292">
        <v>0</v>
      </c>
      <c r="M412" s="292">
        <v>0</v>
      </c>
      <c r="N412" s="292">
        <v>0</v>
      </c>
      <c r="O412" s="292">
        <v>0</v>
      </c>
      <c r="P412" s="292">
        <v>0</v>
      </c>
      <c r="Q412" s="287">
        <v>0</v>
      </c>
      <c r="R412" s="287">
        <v>0</v>
      </c>
    </row>
    <row r="413" spans="1:18" ht="12.75" customHeight="1" x14ac:dyDescent="0.25">
      <c r="A413" s="288" t="s">
        <v>4097</v>
      </c>
      <c r="B413" s="289" t="s">
        <v>4098</v>
      </c>
      <c r="C413" s="289" t="s">
        <v>1718</v>
      </c>
      <c r="D413" s="290">
        <v>43577</v>
      </c>
      <c r="E413" s="289" t="s">
        <v>3330</v>
      </c>
      <c r="F413" s="289" t="s">
        <v>3908</v>
      </c>
      <c r="G413" s="289" t="s">
        <v>3442</v>
      </c>
      <c r="H413" s="289" t="s">
        <v>3333</v>
      </c>
      <c r="I413" s="289" t="s">
        <v>3334</v>
      </c>
      <c r="J413" s="289"/>
      <c r="K413" s="291">
        <v>4</v>
      </c>
      <c r="L413" s="292">
        <v>0</v>
      </c>
      <c r="M413" s="292">
        <v>0</v>
      </c>
      <c r="N413" s="292">
        <v>0</v>
      </c>
      <c r="O413" s="292">
        <v>0</v>
      </c>
      <c r="P413" s="292">
        <v>0</v>
      </c>
      <c r="Q413" s="287">
        <v>0</v>
      </c>
      <c r="R413" s="287">
        <v>0</v>
      </c>
    </row>
    <row r="414" spans="1:18" ht="12.75" customHeight="1" x14ac:dyDescent="0.25">
      <c r="A414" s="288" t="s">
        <v>4099</v>
      </c>
      <c r="B414" s="289" t="s">
        <v>4100</v>
      </c>
      <c r="C414" s="289" t="s">
        <v>1718</v>
      </c>
      <c r="D414" s="290">
        <v>43577</v>
      </c>
      <c r="E414" s="289" t="s">
        <v>3330</v>
      </c>
      <c r="F414" s="289" t="s">
        <v>3910</v>
      </c>
      <c r="G414" s="289" t="s">
        <v>3442</v>
      </c>
      <c r="H414" s="289" t="s">
        <v>3333</v>
      </c>
      <c r="I414" s="289" t="s">
        <v>3334</v>
      </c>
      <c r="J414" s="289"/>
      <c r="K414" s="291">
        <v>4</v>
      </c>
      <c r="L414" s="292">
        <v>0</v>
      </c>
      <c r="M414" s="292">
        <v>0</v>
      </c>
      <c r="N414" s="292">
        <v>0</v>
      </c>
      <c r="O414" s="292">
        <v>0</v>
      </c>
      <c r="P414" s="292">
        <v>0</v>
      </c>
      <c r="Q414" s="287">
        <v>0</v>
      </c>
      <c r="R414" s="287">
        <v>0</v>
      </c>
    </row>
    <row r="415" spans="1:18" ht="12.75" customHeight="1" x14ac:dyDescent="0.25">
      <c r="A415" s="288" t="s">
        <v>4101</v>
      </c>
      <c r="B415" s="289" t="s">
        <v>4102</v>
      </c>
      <c r="C415" s="289" t="s">
        <v>1718</v>
      </c>
      <c r="D415" s="290">
        <v>43606</v>
      </c>
      <c r="E415" s="289" t="s">
        <v>3330</v>
      </c>
      <c r="F415" s="289" t="s">
        <v>2224</v>
      </c>
      <c r="G415" s="289" t="s">
        <v>3442</v>
      </c>
      <c r="H415" s="289" t="s">
        <v>3333</v>
      </c>
      <c r="I415" s="289" t="s">
        <v>3334</v>
      </c>
      <c r="J415" s="289"/>
      <c r="K415" s="291">
        <v>4</v>
      </c>
      <c r="L415" s="292">
        <v>0</v>
      </c>
      <c r="M415" s="292">
        <v>0</v>
      </c>
      <c r="N415" s="292">
        <v>0</v>
      </c>
      <c r="O415" s="292">
        <v>0</v>
      </c>
      <c r="P415" s="292">
        <v>0</v>
      </c>
      <c r="Q415" s="287">
        <v>0</v>
      </c>
      <c r="R415" s="287">
        <v>0</v>
      </c>
    </row>
    <row r="416" spans="1:18" ht="12.75" customHeight="1" x14ac:dyDescent="0.25">
      <c r="A416" s="288" t="s">
        <v>4103</v>
      </c>
      <c r="B416" s="289" t="s">
        <v>4104</v>
      </c>
      <c r="C416" s="289" t="s">
        <v>1718</v>
      </c>
      <c r="D416" s="290">
        <v>43606</v>
      </c>
      <c r="E416" s="289" t="s">
        <v>3330</v>
      </c>
      <c r="F416" s="289" t="s">
        <v>3690</v>
      </c>
      <c r="G416" s="289" t="s">
        <v>3338</v>
      </c>
      <c r="H416" s="289" t="s">
        <v>3333</v>
      </c>
      <c r="I416" s="289" t="s">
        <v>3334</v>
      </c>
      <c r="J416" s="289"/>
      <c r="K416" s="291">
        <v>4</v>
      </c>
      <c r="L416" s="292">
        <v>0</v>
      </c>
      <c r="M416" s="292">
        <v>0</v>
      </c>
      <c r="N416" s="292">
        <v>0</v>
      </c>
      <c r="O416" s="292">
        <v>0</v>
      </c>
      <c r="P416" s="292">
        <v>0</v>
      </c>
      <c r="Q416" s="287">
        <v>0</v>
      </c>
      <c r="R416" s="287">
        <v>0</v>
      </c>
    </row>
    <row r="417" spans="1:18" ht="12.75" customHeight="1" x14ac:dyDescent="0.25">
      <c r="A417" s="288" t="s">
        <v>1322</v>
      </c>
      <c r="B417" s="289" t="s">
        <v>4105</v>
      </c>
      <c r="C417" s="289" t="s">
        <v>1718</v>
      </c>
      <c r="D417" s="290">
        <v>43606</v>
      </c>
      <c r="E417" s="289" t="s">
        <v>3330</v>
      </c>
      <c r="F417" s="289" t="s">
        <v>3623</v>
      </c>
      <c r="G417" s="289" t="s">
        <v>3442</v>
      </c>
      <c r="H417" s="289" t="s">
        <v>3333</v>
      </c>
      <c r="I417" s="289" t="s">
        <v>3334</v>
      </c>
      <c r="J417" s="289"/>
      <c r="K417" s="291">
        <v>4</v>
      </c>
      <c r="L417" s="292">
        <v>0</v>
      </c>
      <c r="M417" s="292">
        <v>0</v>
      </c>
      <c r="N417" s="292">
        <v>0</v>
      </c>
      <c r="O417" s="292">
        <v>0</v>
      </c>
      <c r="P417" s="292">
        <v>0</v>
      </c>
      <c r="Q417" s="287">
        <v>0</v>
      </c>
      <c r="R417" s="287">
        <v>0</v>
      </c>
    </row>
    <row r="418" spans="1:18" ht="12.75" customHeight="1" x14ac:dyDescent="0.25">
      <c r="A418" s="288" t="s">
        <v>4106</v>
      </c>
      <c r="B418" s="289" t="s">
        <v>4107</v>
      </c>
      <c r="C418" s="289" t="s">
        <v>1718</v>
      </c>
      <c r="D418" s="290">
        <v>43606</v>
      </c>
      <c r="E418" s="289" t="s">
        <v>3330</v>
      </c>
      <c r="F418" s="289" t="s">
        <v>3690</v>
      </c>
      <c r="G418" s="289" t="s">
        <v>3415</v>
      </c>
      <c r="H418" s="289" t="s">
        <v>3333</v>
      </c>
      <c r="I418" s="289" t="s">
        <v>3334</v>
      </c>
      <c r="J418" s="289"/>
      <c r="K418" s="291">
        <v>4</v>
      </c>
      <c r="L418" s="292">
        <v>0</v>
      </c>
      <c r="M418" s="292">
        <v>0</v>
      </c>
      <c r="N418" s="292">
        <v>0</v>
      </c>
      <c r="O418" s="292">
        <v>0</v>
      </c>
      <c r="P418" s="292">
        <v>0</v>
      </c>
      <c r="Q418" s="287">
        <v>0</v>
      </c>
      <c r="R418" s="287">
        <v>0</v>
      </c>
    </row>
    <row r="419" spans="1:18" ht="12.75" customHeight="1" x14ac:dyDescent="0.25">
      <c r="A419" s="288" t="s">
        <v>4108</v>
      </c>
      <c r="B419" s="289" t="s">
        <v>4109</v>
      </c>
      <c r="C419" s="289" t="s">
        <v>1718</v>
      </c>
      <c r="D419" s="290">
        <v>43606</v>
      </c>
      <c r="E419" s="289" t="s">
        <v>3330</v>
      </c>
      <c r="F419" s="289" t="s">
        <v>3690</v>
      </c>
      <c r="G419" s="289" t="s">
        <v>3442</v>
      </c>
      <c r="H419" s="289" t="s">
        <v>3333</v>
      </c>
      <c r="I419" s="289" t="s">
        <v>3334</v>
      </c>
      <c r="J419" s="289"/>
      <c r="K419" s="291">
        <v>4</v>
      </c>
      <c r="L419" s="292">
        <v>0</v>
      </c>
      <c r="M419" s="292">
        <v>0</v>
      </c>
      <c r="N419" s="292">
        <v>0</v>
      </c>
      <c r="O419" s="292">
        <v>0</v>
      </c>
      <c r="P419" s="292">
        <v>0</v>
      </c>
      <c r="Q419" s="287">
        <v>0</v>
      </c>
      <c r="R419" s="287">
        <v>0</v>
      </c>
    </row>
    <row r="420" spans="1:18" ht="12.75" customHeight="1" x14ac:dyDescent="0.25">
      <c r="A420" s="288" t="s">
        <v>1324</v>
      </c>
      <c r="B420" s="289" t="s">
        <v>4110</v>
      </c>
      <c r="C420" s="289" t="s">
        <v>1718</v>
      </c>
      <c r="D420" s="290">
        <v>43606</v>
      </c>
      <c r="E420" s="289" t="s">
        <v>3330</v>
      </c>
      <c r="F420" s="289" t="s">
        <v>3623</v>
      </c>
      <c r="G420" s="289" t="s">
        <v>4111</v>
      </c>
      <c r="H420" s="289" t="s">
        <v>3333</v>
      </c>
      <c r="I420" s="289" t="s">
        <v>3334</v>
      </c>
      <c r="J420" s="289"/>
      <c r="K420" s="291">
        <v>4</v>
      </c>
      <c r="L420" s="292">
        <v>0</v>
      </c>
      <c r="M420" s="292">
        <v>0</v>
      </c>
      <c r="N420" s="292">
        <v>0</v>
      </c>
      <c r="O420" s="292">
        <v>0</v>
      </c>
      <c r="P420" s="292">
        <v>0</v>
      </c>
      <c r="Q420" s="287">
        <v>0</v>
      </c>
      <c r="R420" s="287">
        <v>0</v>
      </c>
    </row>
    <row r="421" spans="1:18" ht="12.75" customHeight="1" x14ac:dyDescent="0.25">
      <c r="A421" s="288" t="s">
        <v>4112</v>
      </c>
      <c r="B421" s="289" t="s">
        <v>4113</v>
      </c>
      <c r="C421" s="289" t="s">
        <v>3412</v>
      </c>
      <c r="D421" s="290">
        <v>43606</v>
      </c>
      <c r="E421" s="289" t="s">
        <v>3330</v>
      </c>
      <c r="F421" s="289" t="s">
        <v>4095</v>
      </c>
      <c r="G421" s="289" t="s">
        <v>3332</v>
      </c>
      <c r="H421" s="289" t="s">
        <v>3333</v>
      </c>
      <c r="I421" s="289" t="s">
        <v>3334</v>
      </c>
      <c r="J421" s="289"/>
      <c r="K421" s="291">
        <v>4</v>
      </c>
      <c r="L421" s="292">
        <v>37250000</v>
      </c>
      <c r="M421" s="292">
        <v>0</v>
      </c>
      <c r="N421" s="292">
        <v>37250000</v>
      </c>
      <c r="O421" s="292">
        <v>0</v>
      </c>
      <c r="P421" s="292">
        <v>0</v>
      </c>
      <c r="Q421" s="287">
        <v>0</v>
      </c>
    </row>
    <row r="422" spans="1:18" ht="12.75" customHeight="1" x14ac:dyDescent="0.25">
      <c r="A422" s="288" t="s">
        <v>4114</v>
      </c>
      <c r="B422" s="289" t="s">
        <v>4115</v>
      </c>
      <c r="C422" s="289" t="s">
        <v>3412</v>
      </c>
      <c r="D422" s="290">
        <v>43606</v>
      </c>
      <c r="E422" s="289" t="s">
        <v>3330</v>
      </c>
      <c r="F422" s="289" t="s">
        <v>4095</v>
      </c>
      <c r="G422" s="289" t="s">
        <v>3332</v>
      </c>
      <c r="H422" s="289" t="s">
        <v>3333</v>
      </c>
      <c r="I422" s="289" t="s">
        <v>3334</v>
      </c>
      <c r="J422" s="289"/>
      <c r="K422" s="291">
        <v>4</v>
      </c>
      <c r="L422" s="292">
        <v>37250000</v>
      </c>
      <c r="M422" s="292">
        <v>0</v>
      </c>
      <c r="N422" s="292">
        <v>37250000</v>
      </c>
      <c r="O422" s="292">
        <v>0</v>
      </c>
      <c r="P422" s="292">
        <v>0</v>
      </c>
      <c r="Q422" s="287">
        <v>0</v>
      </c>
    </row>
    <row r="423" spans="1:18" ht="12.75" customHeight="1" x14ac:dyDescent="0.25">
      <c r="A423" s="288" t="s">
        <v>1326</v>
      </c>
      <c r="B423" s="289" t="s">
        <v>4116</v>
      </c>
      <c r="C423" s="289" t="s">
        <v>1718</v>
      </c>
      <c r="D423" s="290">
        <v>43677</v>
      </c>
      <c r="E423" s="289" t="s">
        <v>3330</v>
      </c>
      <c r="F423" s="289" t="s">
        <v>3623</v>
      </c>
      <c r="G423" s="289" t="s">
        <v>3473</v>
      </c>
      <c r="H423" s="289" t="s">
        <v>3333</v>
      </c>
      <c r="I423" s="289" t="s">
        <v>3334</v>
      </c>
      <c r="J423" s="289"/>
      <c r="K423" s="291">
        <v>4</v>
      </c>
      <c r="L423" s="292">
        <v>0</v>
      </c>
      <c r="M423" s="292">
        <v>0</v>
      </c>
      <c r="N423" s="292">
        <v>0</v>
      </c>
      <c r="O423" s="292">
        <v>0</v>
      </c>
      <c r="P423" s="292">
        <v>0</v>
      </c>
      <c r="Q423" s="287">
        <v>0</v>
      </c>
      <c r="R423" s="287">
        <v>0</v>
      </c>
    </row>
    <row r="424" spans="1:18" ht="12.75" customHeight="1" x14ac:dyDescent="0.25">
      <c r="A424" s="288" t="s">
        <v>4117</v>
      </c>
      <c r="B424" s="289" t="s">
        <v>4118</v>
      </c>
      <c r="C424" s="289" t="s">
        <v>1718</v>
      </c>
      <c r="D424" s="290">
        <v>43677</v>
      </c>
      <c r="E424" s="289" t="s">
        <v>3330</v>
      </c>
      <c r="F424" s="289" t="s">
        <v>4119</v>
      </c>
      <c r="G424" s="289" t="s">
        <v>3437</v>
      </c>
      <c r="H424" s="289" t="s">
        <v>3333</v>
      </c>
      <c r="I424" s="289" t="s">
        <v>3334</v>
      </c>
      <c r="J424" s="289"/>
      <c r="K424" s="291">
        <v>4</v>
      </c>
      <c r="L424" s="292">
        <v>0</v>
      </c>
      <c r="M424" s="292">
        <v>0</v>
      </c>
      <c r="N424" s="292">
        <v>0</v>
      </c>
      <c r="O424" s="292">
        <v>0</v>
      </c>
      <c r="P424" s="292">
        <v>0</v>
      </c>
      <c r="Q424" s="287">
        <v>0</v>
      </c>
      <c r="R424" s="287">
        <v>0</v>
      </c>
    </row>
    <row r="425" spans="1:18" ht="12.75" customHeight="1" x14ac:dyDescent="0.25">
      <c r="A425" s="288" t="s">
        <v>1329</v>
      </c>
      <c r="B425" s="289" t="s">
        <v>4120</v>
      </c>
      <c r="C425" s="289" t="s">
        <v>1718</v>
      </c>
      <c r="D425" s="290">
        <v>43677</v>
      </c>
      <c r="E425" s="289" t="s">
        <v>3330</v>
      </c>
      <c r="F425" s="289" t="s">
        <v>3690</v>
      </c>
      <c r="G425" s="289" t="s">
        <v>3415</v>
      </c>
      <c r="H425" s="289" t="s">
        <v>3333</v>
      </c>
      <c r="I425" s="289" t="s">
        <v>3334</v>
      </c>
      <c r="J425" s="289"/>
      <c r="K425" s="291">
        <v>4</v>
      </c>
      <c r="L425" s="292">
        <v>0</v>
      </c>
      <c r="M425" s="292">
        <v>0</v>
      </c>
      <c r="N425" s="292">
        <v>0</v>
      </c>
      <c r="O425" s="292">
        <v>0</v>
      </c>
      <c r="P425" s="292">
        <v>0</v>
      </c>
      <c r="Q425" s="287">
        <v>0</v>
      </c>
      <c r="R425" s="287">
        <v>0</v>
      </c>
    </row>
    <row r="426" spans="1:18" ht="12.75" customHeight="1" x14ac:dyDescent="0.25">
      <c r="A426" s="288" t="s">
        <v>1332</v>
      </c>
      <c r="B426" s="289" t="s">
        <v>4120</v>
      </c>
      <c r="C426" s="289" t="s">
        <v>1718</v>
      </c>
      <c r="D426" s="290">
        <v>43677</v>
      </c>
      <c r="E426" s="289" t="s">
        <v>3330</v>
      </c>
      <c r="F426" s="289" t="s">
        <v>3690</v>
      </c>
      <c r="G426" s="289" t="s">
        <v>3415</v>
      </c>
      <c r="H426" s="289" t="s">
        <v>3333</v>
      </c>
      <c r="I426" s="289" t="s">
        <v>3334</v>
      </c>
      <c r="J426" s="289"/>
      <c r="K426" s="291">
        <v>4</v>
      </c>
      <c r="L426" s="292">
        <v>0</v>
      </c>
      <c r="M426" s="292">
        <v>0</v>
      </c>
      <c r="N426" s="292">
        <v>0</v>
      </c>
      <c r="O426" s="292">
        <v>0</v>
      </c>
      <c r="P426" s="292">
        <v>0</v>
      </c>
      <c r="Q426" s="287">
        <v>0</v>
      </c>
      <c r="R426" s="287">
        <v>0</v>
      </c>
    </row>
    <row r="427" spans="1:18" ht="12.75" customHeight="1" x14ac:dyDescent="0.25">
      <c r="A427" s="288" t="s">
        <v>1334</v>
      </c>
      <c r="B427" s="289" t="s">
        <v>4121</v>
      </c>
      <c r="C427" s="289" t="s">
        <v>1718</v>
      </c>
      <c r="D427" s="290">
        <v>43677</v>
      </c>
      <c r="E427" s="289" t="s">
        <v>3330</v>
      </c>
      <c r="F427" s="289" t="s">
        <v>3690</v>
      </c>
      <c r="G427" s="289" t="s">
        <v>3437</v>
      </c>
      <c r="H427" s="289" t="s">
        <v>3333</v>
      </c>
      <c r="I427" s="289" t="s">
        <v>3334</v>
      </c>
      <c r="J427" s="289"/>
      <c r="K427" s="291">
        <v>4</v>
      </c>
      <c r="L427" s="292">
        <v>0</v>
      </c>
      <c r="M427" s="292">
        <v>0</v>
      </c>
      <c r="N427" s="292">
        <v>0</v>
      </c>
      <c r="O427" s="292">
        <v>0</v>
      </c>
      <c r="P427" s="292">
        <v>0</v>
      </c>
      <c r="Q427" s="287">
        <v>0</v>
      </c>
      <c r="R427" s="287">
        <v>0</v>
      </c>
    </row>
    <row r="428" spans="1:18" ht="12.75" customHeight="1" x14ac:dyDescent="0.25">
      <c r="A428" s="288" t="s">
        <v>4122</v>
      </c>
      <c r="B428" s="289" t="s">
        <v>4121</v>
      </c>
      <c r="C428" s="289" t="s">
        <v>1718</v>
      </c>
      <c r="D428" s="290">
        <v>43677</v>
      </c>
      <c r="E428" s="289" t="s">
        <v>3330</v>
      </c>
      <c r="F428" s="289" t="s">
        <v>3690</v>
      </c>
      <c r="G428" s="289" t="s">
        <v>3437</v>
      </c>
      <c r="H428" s="289" t="s">
        <v>3333</v>
      </c>
      <c r="I428" s="289" t="s">
        <v>3334</v>
      </c>
      <c r="J428" s="289"/>
      <c r="K428" s="291">
        <v>4</v>
      </c>
      <c r="L428" s="292">
        <v>0</v>
      </c>
      <c r="M428" s="292">
        <v>0</v>
      </c>
      <c r="N428" s="292">
        <v>0</v>
      </c>
      <c r="O428" s="292">
        <v>0</v>
      </c>
      <c r="P428" s="292">
        <v>0</v>
      </c>
      <c r="Q428" s="287">
        <v>0</v>
      </c>
      <c r="R428" s="287">
        <v>0</v>
      </c>
    </row>
    <row r="429" spans="1:18" ht="12.75" customHeight="1" x14ac:dyDescent="0.25">
      <c r="A429" s="288" t="s">
        <v>1337</v>
      </c>
      <c r="B429" s="289" t="s">
        <v>4123</v>
      </c>
      <c r="C429" s="289" t="s">
        <v>1718</v>
      </c>
      <c r="D429" s="290">
        <v>43677</v>
      </c>
      <c r="E429" s="289" t="s">
        <v>3330</v>
      </c>
      <c r="F429" s="289" t="s">
        <v>3690</v>
      </c>
      <c r="G429" s="289" t="s">
        <v>3437</v>
      </c>
      <c r="H429" s="289" t="s">
        <v>3333</v>
      </c>
      <c r="I429" s="289" t="s">
        <v>3334</v>
      </c>
      <c r="J429" s="289"/>
      <c r="K429" s="291">
        <v>4</v>
      </c>
      <c r="L429" s="292">
        <v>0</v>
      </c>
      <c r="M429" s="292">
        <v>0</v>
      </c>
      <c r="N429" s="292">
        <v>0</v>
      </c>
      <c r="O429" s="292">
        <v>0</v>
      </c>
      <c r="P429" s="292">
        <v>0</v>
      </c>
      <c r="Q429" s="287">
        <v>0</v>
      </c>
      <c r="R429" s="287">
        <v>0</v>
      </c>
    </row>
    <row r="430" spans="1:18" ht="12.75" customHeight="1" x14ac:dyDescent="0.25">
      <c r="A430" s="288" t="s">
        <v>1340</v>
      </c>
      <c r="B430" s="289" t="s">
        <v>4124</v>
      </c>
      <c r="C430" s="289" t="s">
        <v>3356</v>
      </c>
      <c r="D430" s="290">
        <v>43677</v>
      </c>
      <c r="E430" s="289" t="s">
        <v>3330</v>
      </c>
      <c r="F430" s="289" t="s">
        <v>3623</v>
      </c>
      <c r="G430" s="289" t="s">
        <v>4111</v>
      </c>
      <c r="H430" s="289" t="s">
        <v>3333</v>
      </c>
      <c r="I430" s="289" t="s">
        <v>3334</v>
      </c>
      <c r="J430" s="289"/>
      <c r="K430" s="291">
        <v>4</v>
      </c>
      <c r="L430" s="292">
        <v>18070000</v>
      </c>
      <c r="M430" s="292">
        <v>0</v>
      </c>
      <c r="N430" s="292">
        <v>18070000</v>
      </c>
      <c r="O430" s="292">
        <v>0</v>
      </c>
      <c r="P430" s="292">
        <v>0</v>
      </c>
      <c r="Q430" s="287">
        <v>0</v>
      </c>
    </row>
    <row r="431" spans="1:18" ht="12.75" customHeight="1" x14ac:dyDescent="0.25">
      <c r="A431" s="288" t="s">
        <v>1342</v>
      </c>
      <c r="B431" s="289" t="s">
        <v>4125</v>
      </c>
      <c r="C431" s="289" t="s">
        <v>3356</v>
      </c>
      <c r="D431" s="290">
        <v>43677</v>
      </c>
      <c r="E431" s="289" t="s">
        <v>3330</v>
      </c>
      <c r="F431" s="289" t="s">
        <v>3623</v>
      </c>
      <c r="G431" s="289" t="s">
        <v>4111</v>
      </c>
      <c r="H431" s="289" t="s">
        <v>3333</v>
      </c>
      <c r="I431" s="289" t="s">
        <v>3334</v>
      </c>
      <c r="J431" s="289"/>
      <c r="K431" s="291">
        <v>4</v>
      </c>
      <c r="L431" s="292">
        <v>18070000</v>
      </c>
      <c r="M431" s="292">
        <v>0</v>
      </c>
      <c r="N431" s="292">
        <v>18070000</v>
      </c>
      <c r="O431" s="292">
        <v>0</v>
      </c>
      <c r="P431" s="292">
        <v>0</v>
      </c>
      <c r="Q431" s="287">
        <v>0</v>
      </c>
    </row>
    <row r="432" spans="1:18" ht="12.75" customHeight="1" x14ac:dyDescent="0.25">
      <c r="A432" s="288" t="s">
        <v>4126</v>
      </c>
      <c r="B432" s="289" t="s">
        <v>4127</v>
      </c>
      <c r="C432" s="289" t="s">
        <v>1718</v>
      </c>
      <c r="D432" s="290">
        <v>43707</v>
      </c>
      <c r="E432" s="289" t="s">
        <v>3330</v>
      </c>
      <c r="F432" s="289" t="s">
        <v>4119</v>
      </c>
      <c r="G432" s="289" t="s">
        <v>4128</v>
      </c>
      <c r="H432" s="289" t="s">
        <v>3333</v>
      </c>
      <c r="I432" s="289" t="s">
        <v>3334</v>
      </c>
      <c r="J432" s="289"/>
      <c r="K432" s="291">
        <v>4</v>
      </c>
      <c r="L432" s="292">
        <v>0</v>
      </c>
      <c r="M432" s="292">
        <v>0</v>
      </c>
      <c r="N432" s="292">
        <v>0</v>
      </c>
      <c r="O432" s="292">
        <v>0</v>
      </c>
      <c r="P432" s="292">
        <v>0</v>
      </c>
      <c r="Q432" s="287">
        <v>0</v>
      </c>
      <c r="R432" s="287">
        <v>0</v>
      </c>
    </row>
    <row r="433" spans="1:18" ht="12.75" customHeight="1" x14ac:dyDescent="0.25">
      <c r="A433" s="288" t="s">
        <v>4129</v>
      </c>
      <c r="B433" s="289" t="s">
        <v>4130</v>
      </c>
      <c r="C433" s="289" t="s">
        <v>1718</v>
      </c>
      <c r="D433" s="290">
        <v>43707</v>
      </c>
      <c r="E433" s="289" t="s">
        <v>3330</v>
      </c>
      <c r="F433" s="289" t="s">
        <v>4131</v>
      </c>
      <c r="G433" s="289" t="s">
        <v>4128</v>
      </c>
      <c r="H433" s="289" t="s">
        <v>3333</v>
      </c>
      <c r="I433" s="289" t="s">
        <v>3334</v>
      </c>
      <c r="J433" s="289"/>
      <c r="K433" s="291">
        <v>4</v>
      </c>
      <c r="L433" s="292">
        <v>0</v>
      </c>
      <c r="M433" s="292">
        <v>0</v>
      </c>
      <c r="N433" s="292">
        <v>0</v>
      </c>
      <c r="O433" s="292">
        <v>0</v>
      </c>
      <c r="P433" s="292">
        <v>0</v>
      </c>
      <c r="Q433" s="287">
        <v>0</v>
      </c>
      <c r="R433" s="287">
        <v>0</v>
      </c>
    </row>
    <row r="434" spans="1:18" ht="12.75" customHeight="1" x14ac:dyDescent="0.25">
      <c r="A434" s="288" t="s">
        <v>1345</v>
      </c>
      <c r="B434" s="289" t="s">
        <v>4132</v>
      </c>
      <c r="C434" s="289" t="s">
        <v>3356</v>
      </c>
      <c r="D434" s="290">
        <v>43707</v>
      </c>
      <c r="E434" s="289" t="s">
        <v>3330</v>
      </c>
      <c r="F434" s="289" t="s">
        <v>3623</v>
      </c>
      <c r="G434" s="289" t="s">
        <v>3442</v>
      </c>
      <c r="H434" s="289" t="s">
        <v>3333</v>
      </c>
      <c r="I434" s="289" t="s">
        <v>3334</v>
      </c>
      <c r="J434" s="289"/>
      <c r="K434" s="291">
        <v>4</v>
      </c>
      <c r="L434" s="292">
        <v>18070000</v>
      </c>
      <c r="M434" s="292">
        <v>0</v>
      </c>
      <c r="N434" s="292">
        <v>18070000</v>
      </c>
      <c r="O434" s="292">
        <v>0</v>
      </c>
      <c r="P434" s="292">
        <v>0</v>
      </c>
      <c r="Q434" s="287">
        <v>0</v>
      </c>
    </row>
    <row r="435" spans="1:18" ht="12.75" customHeight="1" x14ac:dyDescent="0.25">
      <c r="A435" s="288" t="s">
        <v>1346</v>
      </c>
      <c r="B435" s="289" t="s">
        <v>4133</v>
      </c>
      <c r="C435" s="289" t="s">
        <v>3356</v>
      </c>
      <c r="D435" s="290">
        <v>43707</v>
      </c>
      <c r="E435" s="289" t="s">
        <v>3330</v>
      </c>
      <c r="F435" s="289" t="s">
        <v>3623</v>
      </c>
      <c r="G435" s="289" t="s">
        <v>3442</v>
      </c>
      <c r="H435" s="289" t="s">
        <v>3333</v>
      </c>
      <c r="I435" s="289" t="s">
        <v>3334</v>
      </c>
      <c r="J435" s="289"/>
      <c r="K435" s="291">
        <v>4</v>
      </c>
      <c r="L435" s="292">
        <v>18070000</v>
      </c>
      <c r="M435" s="292">
        <v>0</v>
      </c>
      <c r="N435" s="292">
        <v>18070000</v>
      </c>
      <c r="O435" s="292">
        <v>0</v>
      </c>
      <c r="P435" s="292">
        <v>0</v>
      </c>
      <c r="Q435" s="287">
        <v>0</v>
      </c>
    </row>
    <row r="436" spans="1:18" ht="12.75" customHeight="1" x14ac:dyDescent="0.25">
      <c r="A436" s="288" t="s">
        <v>4134</v>
      </c>
      <c r="B436" s="289" t="s">
        <v>4135</v>
      </c>
      <c r="C436" s="289" t="s">
        <v>3356</v>
      </c>
      <c r="D436" s="290">
        <v>43707</v>
      </c>
      <c r="E436" s="289" t="s">
        <v>3330</v>
      </c>
      <c r="F436" s="289" t="s">
        <v>4136</v>
      </c>
      <c r="G436" s="289" t="s">
        <v>4137</v>
      </c>
      <c r="H436" s="289" t="s">
        <v>3333</v>
      </c>
      <c r="I436" s="289" t="s">
        <v>3334</v>
      </c>
      <c r="J436" s="289"/>
      <c r="K436" s="291">
        <v>4</v>
      </c>
      <c r="L436" s="292">
        <v>18070000</v>
      </c>
      <c r="M436" s="292">
        <v>0</v>
      </c>
      <c r="N436" s="292">
        <v>18070000</v>
      </c>
      <c r="O436" s="292">
        <v>0</v>
      </c>
      <c r="P436" s="292">
        <v>0</v>
      </c>
      <c r="Q436" s="287">
        <v>0</v>
      </c>
    </row>
    <row r="437" spans="1:18" ht="12.75" customHeight="1" x14ac:dyDescent="0.25">
      <c r="A437" s="288" t="s">
        <v>1348</v>
      </c>
      <c r="B437" s="289" t="s">
        <v>4135</v>
      </c>
      <c r="C437" s="289" t="s">
        <v>3356</v>
      </c>
      <c r="D437" s="290">
        <v>43707</v>
      </c>
      <c r="E437" s="289" t="s">
        <v>3330</v>
      </c>
      <c r="F437" s="289" t="s">
        <v>3690</v>
      </c>
      <c r="G437" s="289" t="s">
        <v>3442</v>
      </c>
      <c r="H437" s="289" t="s">
        <v>3333</v>
      </c>
      <c r="I437" s="289" t="s">
        <v>3334</v>
      </c>
      <c r="J437" s="289"/>
      <c r="K437" s="291">
        <v>4</v>
      </c>
      <c r="L437" s="292">
        <v>18070000</v>
      </c>
      <c r="M437" s="292">
        <v>0</v>
      </c>
      <c r="N437" s="292">
        <v>18070000</v>
      </c>
      <c r="O437" s="292">
        <v>0</v>
      </c>
      <c r="P437" s="292">
        <v>0</v>
      </c>
      <c r="Q437" s="287">
        <v>0</v>
      </c>
    </row>
    <row r="438" spans="1:18" ht="12.75" customHeight="1" x14ac:dyDescent="0.25">
      <c r="A438" s="288" t="s">
        <v>1351</v>
      </c>
      <c r="B438" s="289" t="s">
        <v>4138</v>
      </c>
      <c r="C438" s="289" t="s">
        <v>1718</v>
      </c>
      <c r="D438" s="290">
        <v>43707</v>
      </c>
      <c r="E438" s="289" t="s">
        <v>3330</v>
      </c>
      <c r="F438" s="289" t="s">
        <v>3331</v>
      </c>
      <c r="G438" s="289" t="s">
        <v>3442</v>
      </c>
      <c r="H438" s="289" t="s">
        <v>3333</v>
      </c>
      <c r="I438" s="289" t="s">
        <v>3334</v>
      </c>
      <c r="J438" s="289"/>
      <c r="K438" s="291">
        <v>4</v>
      </c>
      <c r="L438" s="292">
        <v>0</v>
      </c>
      <c r="M438" s="292">
        <v>0</v>
      </c>
      <c r="N438" s="292">
        <v>0</v>
      </c>
      <c r="O438" s="292">
        <v>0</v>
      </c>
      <c r="P438" s="292">
        <v>0</v>
      </c>
      <c r="Q438" s="287">
        <v>0</v>
      </c>
      <c r="R438" s="287">
        <v>0</v>
      </c>
    </row>
    <row r="439" spans="1:18" ht="12.75" customHeight="1" x14ac:dyDescent="0.25">
      <c r="A439" s="288" t="s">
        <v>4139</v>
      </c>
      <c r="B439" s="289" t="s">
        <v>4140</v>
      </c>
      <c r="C439" s="289" t="s">
        <v>1718</v>
      </c>
      <c r="D439" s="290">
        <v>43732</v>
      </c>
      <c r="E439" s="289" t="s">
        <v>3330</v>
      </c>
      <c r="F439" s="289" t="s">
        <v>4141</v>
      </c>
      <c r="G439" s="289" t="s">
        <v>4128</v>
      </c>
      <c r="H439" s="289" t="s">
        <v>3333</v>
      </c>
      <c r="I439" s="289" t="s">
        <v>3334</v>
      </c>
      <c r="J439" s="289"/>
      <c r="K439" s="291">
        <v>4</v>
      </c>
      <c r="L439" s="292">
        <v>0</v>
      </c>
      <c r="M439" s="292">
        <v>0</v>
      </c>
      <c r="N439" s="292">
        <v>0</v>
      </c>
      <c r="O439" s="292">
        <v>0</v>
      </c>
      <c r="P439" s="292">
        <v>0</v>
      </c>
      <c r="Q439" s="287">
        <v>0</v>
      </c>
      <c r="R439" s="287">
        <v>0</v>
      </c>
    </row>
    <row r="440" spans="1:18" ht="12.75" customHeight="1" x14ac:dyDescent="0.25">
      <c r="A440" s="288" t="s">
        <v>4142</v>
      </c>
      <c r="B440" s="289" t="s">
        <v>4143</v>
      </c>
      <c r="C440" s="289" t="s">
        <v>3356</v>
      </c>
      <c r="D440" s="290">
        <v>43732</v>
      </c>
      <c r="E440" s="289" t="s">
        <v>3330</v>
      </c>
      <c r="F440" s="289" t="s">
        <v>4144</v>
      </c>
      <c r="G440" s="289" t="s">
        <v>3442</v>
      </c>
      <c r="H440" s="289" t="s">
        <v>3333</v>
      </c>
      <c r="I440" s="289" t="s">
        <v>3334</v>
      </c>
      <c r="J440" s="289"/>
      <c r="K440" s="291">
        <v>4</v>
      </c>
      <c r="L440" s="292">
        <v>22896000</v>
      </c>
      <c r="M440" s="292">
        <v>0</v>
      </c>
      <c r="N440" s="292">
        <v>22896000</v>
      </c>
      <c r="O440" s="292">
        <v>0</v>
      </c>
      <c r="P440" s="292">
        <v>0</v>
      </c>
      <c r="Q440" s="287">
        <v>0</v>
      </c>
    </row>
    <row r="441" spans="1:18" ht="12.75" customHeight="1" x14ac:dyDescent="0.25">
      <c r="A441" s="288" t="s">
        <v>1354</v>
      </c>
      <c r="B441" s="289" t="s">
        <v>4145</v>
      </c>
      <c r="C441" s="289" t="s">
        <v>3356</v>
      </c>
      <c r="D441" s="290">
        <v>43732</v>
      </c>
      <c r="E441" s="289" t="s">
        <v>3330</v>
      </c>
      <c r="F441" s="289" t="s">
        <v>3690</v>
      </c>
      <c r="G441" s="289" t="s">
        <v>3442</v>
      </c>
      <c r="H441" s="289" t="s">
        <v>3333</v>
      </c>
      <c r="I441" s="289" t="s">
        <v>3334</v>
      </c>
      <c r="J441" s="289"/>
      <c r="K441" s="291">
        <v>4</v>
      </c>
      <c r="L441" s="292">
        <v>22896000</v>
      </c>
      <c r="M441" s="292">
        <v>0</v>
      </c>
      <c r="N441" s="292">
        <v>22896000</v>
      </c>
      <c r="O441" s="292">
        <v>0</v>
      </c>
      <c r="P441" s="292">
        <v>0</v>
      </c>
      <c r="Q441" s="287">
        <v>0</v>
      </c>
    </row>
    <row r="442" spans="1:18" ht="12.75" customHeight="1" x14ac:dyDescent="0.25">
      <c r="A442" s="288" t="s">
        <v>4146</v>
      </c>
      <c r="B442" s="289" t="s">
        <v>4147</v>
      </c>
      <c r="C442" s="289" t="s">
        <v>1718</v>
      </c>
      <c r="D442" s="290">
        <v>43732</v>
      </c>
      <c r="E442" s="289" t="s">
        <v>3330</v>
      </c>
      <c r="F442" s="289" t="s">
        <v>4144</v>
      </c>
      <c r="G442" s="289" t="s">
        <v>3442</v>
      </c>
      <c r="H442" s="289" t="s">
        <v>3333</v>
      </c>
      <c r="I442" s="289" t="s">
        <v>3334</v>
      </c>
      <c r="J442" s="289"/>
      <c r="K442" s="291">
        <v>4</v>
      </c>
      <c r="L442" s="292">
        <v>0</v>
      </c>
      <c r="M442" s="292">
        <v>0</v>
      </c>
      <c r="N442" s="292">
        <v>0</v>
      </c>
      <c r="O442" s="292">
        <v>0</v>
      </c>
      <c r="P442" s="292">
        <v>0</v>
      </c>
      <c r="Q442" s="287">
        <v>0</v>
      </c>
      <c r="R442" s="287">
        <v>0</v>
      </c>
    </row>
    <row r="443" spans="1:18" ht="12.75" customHeight="1" x14ac:dyDescent="0.25">
      <c r="A443" s="288" t="s">
        <v>1356</v>
      </c>
      <c r="B443" s="289" t="s">
        <v>4148</v>
      </c>
      <c r="C443" s="289" t="s">
        <v>3356</v>
      </c>
      <c r="D443" s="290">
        <v>43732</v>
      </c>
      <c r="E443" s="289" t="s">
        <v>3330</v>
      </c>
      <c r="F443" s="289" t="s">
        <v>3690</v>
      </c>
      <c r="G443" s="289" t="s">
        <v>3442</v>
      </c>
      <c r="H443" s="289" t="s">
        <v>3333</v>
      </c>
      <c r="I443" s="289" t="s">
        <v>3334</v>
      </c>
      <c r="J443" s="289"/>
      <c r="K443" s="291">
        <v>4</v>
      </c>
      <c r="L443" s="292">
        <v>18070000</v>
      </c>
      <c r="M443" s="292">
        <v>0</v>
      </c>
      <c r="N443" s="292">
        <v>18070000</v>
      </c>
      <c r="O443" s="292">
        <v>0</v>
      </c>
      <c r="P443" s="292">
        <v>0</v>
      </c>
      <c r="Q443" s="287">
        <v>0</v>
      </c>
    </row>
    <row r="444" spans="1:18" ht="12.75" customHeight="1" x14ac:dyDescent="0.25">
      <c r="A444" s="288" t="s">
        <v>4149</v>
      </c>
      <c r="B444" s="289" t="s">
        <v>4148</v>
      </c>
      <c r="C444" s="289" t="s">
        <v>1718</v>
      </c>
      <c r="D444" s="290">
        <v>43732</v>
      </c>
      <c r="E444" s="289" t="s">
        <v>3330</v>
      </c>
      <c r="F444" s="289" t="s">
        <v>3690</v>
      </c>
      <c r="G444" s="289" t="s">
        <v>3442</v>
      </c>
      <c r="H444" s="289" t="s">
        <v>3333</v>
      </c>
      <c r="I444" s="289" t="s">
        <v>3334</v>
      </c>
      <c r="J444" s="289"/>
      <c r="K444" s="291">
        <v>4</v>
      </c>
      <c r="L444" s="292">
        <v>0</v>
      </c>
      <c r="M444" s="292">
        <v>0</v>
      </c>
      <c r="N444" s="292">
        <v>0</v>
      </c>
      <c r="O444" s="292">
        <v>0</v>
      </c>
      <c r="P444" s="292">
        <v>0</v>
      </c>
      <c r="Q444" s="287">
        <v>0</v>
      </c>
      <c r="R444" s="287">
        <v>0</v>
      </c>
    </row>
    <row r="445" spans="1:18" ht="12.75" customHeight="1" x14ac:dyDescent="0.25">
      <c r="A445" s="288" t="s">
        <v>988</v>
      </c>
      <c r="B445" s="289" t="s">
        <v>4150</v>
      </c>
      <c r="C445" s="289" t="s">
        <v>1718</v>
      </c>
      <c r="D445" s="290">
        <v>43732</v>
      </c>
      <c r="E445" s="289" t="s">
        <v>3330</v>
      </c>
      <c r="F445" s="289" t="s">
        <v>4144</v>
      </c>
      <c r="G445" s="289" t="s">
        <v>3442</v>
      </c>
      <c r="H445" s="289" t="s">
        <v>3333</v>
      </c>
      <c r="I445" s="289" t="s">
        <v>3334</v>
      </c>
      <c r="J445" s="289"/>
      <c r="K445" s="291">
        <v>4</v>
      </c>
      <c r="L445" s="292">
        <v>0</v>
      </c>
      <c r="M445" s="292">
        <v>0</v>
      </c>
      <c r="N445" s="292">
        <v>0</v>
      </c>
      <c r="O445" s="292">
        <v>0</v>
      </c>
      <c r="P445" s="292">
        <v>0</v>
      </c>
      <c r="Q445" s="287">
        <v>0</v>
      </c>
      <c r="R445" s="287">
        <v>0</v>
      </c>
    </row>
    <row r="446" spans="1:18" ht="12.75" customHeight="1" x14ac:dyDescent="0.25">
      <c r="A446" s="288" t="s">
        <v>998</v>
      </c>
      <c r="B446" s="289" t="s">
        <v>4150</v>
      </c>
      <c r="C446" s="289" t="s">
        <v>1718</v>
      </c>
      <c r="D446" s="290">
        <v>43732</v>
      </c>
      <c r="E446" s="289" t="s">
        <v>3330</v>
      </c>
      <c r="F446" s="289" t="s">
        <v>4144</v>
      </c>
      <c r="G446" s="289" t="s">
        <v>3442</v>
      </c>
      <c r="H446" s="289" t="s">
        <v>3333</v>
      </c>
      <c r="I446" s="289" t="s">
        <v>3334</v>
      </c>
      <c r="J446" s="289"/>
      <c r="K446" s="291">
        <v>4</v>
      </c>
      <c r="L446" s="292">
        <v>0</v>
      </c>
      <c r="M446" s="292">
        <v>0</v>
      </c>
      <c r="N446" s="292">
        <v>0</v>
      </c>
      <c r="O446" s="292">
        <v>0</v>
      </c>
      <c r="P446" s="292">
        <v>0</v>
      </c>
      <c r="Q446" s="287">
        <v>0</v>
      </c>
      <c r="R446" s="287">
        <v>0</v>
      </c>
    </row>
    <row r="447" spans="1:18" ht="12.75" customHeight="1" x14ac:dyDescent="0.25">
      <c r="A447" s="288" t="s">
        <v>486</v>
      </c>
      <c r="B447" s="289" t="s">
        <v>4151</v>
      </c>
      <c r="C447" s="289" t="s">
        <v>3356</v>
      </c>
      <c r="D447" s="290">
        <v>43732</v>
      </c>
      <c r="E447" s="289" t="s">
        <v>3330</v>
      </c>
      <c r="F447" s="289" t="s">
        <v>4144</v>
      </c>
      <c r="G447" s="289" t="s">
        <v>3442</v>
      </c>
      <c r="H447" s="289" t="s">
        <v>3333</v>
      </c>
      <c r="I447" s="289" t="s">
        <v>3334</v>
      </c>
      <c r="J447" s="289"/>
      <c r="K447" s="291">
        <v>4</v>
      </c>
      <c r="L447" s="292">
        <v>18070000</v>
      </c>
      <c r="M447" s="292">
        <v>0</v>
      </c>
      <c r="N447" s="292">
        <v>18070000</v>
      </c>
      <c r="O447" s="292">
        <v>0</v>
      </c>
      <c r="P447" s="292">
        <v>0</v>
      </c>
      <c r="Q447" s="287">
        <v>0</v>
      </c>
    </row>
    <row r="448" spans="1:18" ht="12.75" customHeight="1" x14ac:dyDescent="0.25">
      <c r="A448" s="288" t="s">
        <v>1300</v>
      </c>
      <c r="B448" s="289" t="s">
        <v>4152</v>
      </c>
      <c r="C448" s="289" t="s">
        <v>3356</v>
      </c>
      <c r="D448" s="290">
        <v>43732</v>
      </c>
      <c r="E448" s="289" t="s">
        <v>3330</v>
      </c>
      <c r="F448" s="289" t="s">
        <v>3623</v>
      </c>
      <c r="G448" s="289" t="s">
        <v>3442</v>
      </c>
      <c r="H448" s="289" t="s">
        <v>3333</v>
      </c>
      <c r="I448" s="289" t="s">
        <v>3334</v>
      </c>
      <c r="J448" s="289"/>
      <c r="K448" s="291">
        <v>4</v>
      </c>
      <c r="L448" s="292">
        <v>18070000</v>
      </c>
      <c r="M448" s="292">
        <v>0</v>
      </c>
      <c r="N448" s="292">
        <v>18070000</v>
      </c>
      <c r="O448" s="292">
        <v>0</v>
      </c>
      <c r="P448" s="292">
        <v>0</v>
      </c>
      <c r="Q448" s="287">
        <v>0</v>
      </c>
    </row>
    <row r="449" spans="1:18" ht="12.75" customHeight="1" x14ac:dyDescent="0.25">
      <c r="A449" s="288" t="s">
        <v>612</v>
      </c>
      <c r="B449" s="289" t="s">
        <v>4153</v>
      </c>
      <c r="C449" s="289" t="s">
        <v>3356</v>
      </c>
      <c r="D449" s="290">
        <v>43732</v>
      </c>
      <c r="E449" s="289" t="s">
        <v>3330</v>
      </c>
      <c r="F449" s="289" t="s">
        <v>3623</v>
      </c>
      <c r="G449" s="289" t="s">
        <v>3442</v>
      </c>
      <c r="H449" s="289" t="s">
        <v>3333</v>
      </c>
      <c r="I449" s="289" t="s">
        <v>3334</v>
      </c>
      <c r="J449" s="289"/>
      <c r="K449" s="291">
        <v>4</v>
      </c>
      <c r="L449" s="292">
        <v>18070000</v>
      </c>
      <c r="M449" s="292">
        <v>0</v>
      </c>
      <c r="N449" s="292">
        <v>18070000</v>
      </c>
      <c r="O449" s="292">
        <v>0</v>
      </c>
      <c r="P449" s="292">
        <v>0</v>
      </c>
      <c r="Q449" s="287">
        <v>0</v>
      </c>
    </row>
    <row r="450" spans="1:18" ht="12.75" customHeight="1" x14ac:dyDescent="0.25">
      <c r="A450" s="288" t="s">
        <v>4154</v>
      </c>
      <c r="B450" s="289" t="s">
        <v>4155</v>
      </c>
      <c r="C450" s="289" t="s">
        <v>1718</v>
      </c>
      <c r="D450" s="290">
        <v>43732</v>
      </c>
      <c r="E450" s="289" t="s">
        <v>3330</v>
      </c>
      <c r="F450" s="289" t="s">
        <v>3922</v>
      </c>
      <c r="G450" s="289" t="s">
        <v>3442</v>
      </c>
      <c r="H450" s="289" t="s">
        <v>3333</v>
      </c>
      <c r="I450" s="289" t="s">
        <v>3334</v>
      </c>
      <c r="J450" s="289"/>
      <c r="K450" s="291">
        <v>4</v>
      </c>
      <c r="L450" s="292">
        <v>0</v>
      </c>
      <c r="M450" s="292">
        <v>0</v>
      </c>
      <c r="N450" s="292">
        <v>0</v>
      </c>
      <c r="O450" s="292">
        <v>0</v>
      </c>
      <c r="P450" s="292">
        <v>0</v>
      </c>
      <c r="Q450" s="287">
        <v>0</v>
      </c>
      <c r="R450" s="287">
        <v>0</v>
      </c>
    </row>
    <row r="451" spans="1:18" ht="12.75" customHeight="1" x14ac:dyDescent="0.25">
      <c r="A451" s="288" t="s">
        <v>4156</v>
      </c>
      <c r="B451" s="289" t="s">
        <v>4157</v>
      </c>
      <c r="C451" s="289" t="s">
        <v>1718</v>
      </c>
      <c r="D451" s="290">
        <v>43732</v>
      </c>
      <c r="E451" s="289" t="s">
        <v>3330</v>
      </c>
      <c r="F451" s="289" t="s">
        <v>3922</v>
      </c>
      <c r="G451" s="289" t="s">
        <v>3442</v>
      </c>
      <c r="H451" s="289" t="s">
        <v>3333</v>
      </c>
      <c r="I451" s="289" t="s">
        <v>3334</v>
      </c>
      <c r="J451" s="289"/>
      <c r="K451" s="291">
        <v>4</v>
      </c>
      <c r="L451" s="292">
        <v>0</v>
      </c>
      <c r="M451" s="292">
        <v>0</v>
      </c>
      <c r="N451" s="292">
        <v>0</v>
      </c>
      <c r="O451" s="292">
        <v>0</v>
      </c>
      <c r="P451" s="292">
        <v>0</v>
      </c>
      <c r="Q451" s="287">
        <v>0</v>
      </c>
      <c r="R451" s="287">
        <v>0</v>
      </c>
    </row>
    <row r="452" spans="1:18" ht="12.75" customHeight="1" x14ac:dyDescent="0.25">
      <c r="A452" s="288" t="s">
        <v>4158</v>
      </c>
      <c r="B452" s="289" t="s">
        <v>4159</v>
      </c>
      <c r="C452" s="289" t="s">
        <v>3356</v>
      </c>
      <c r="D452" s="290">
        <v>43732</v>
      </c>
      <c r="E452" s="289" t="s">
        <v>3330</v>
      </c>
      <c r="F452" s="289" t="s">
        <v>3623</v>
      </c>
      <c r="G452" s="289" t="s">
        <v>3442</v>
      </c>
      <c r="H452" s="289" t="s">
        <v>3333</v>
      </c>
      <c r="I452" s="289" t="s">
        <v>3334</v>
      </c>
      <c r="J452" s="289"/>
      <c r="K452" s="291">
        <v>4</v>
      </c>
      <c r="L452" s="292">
        <v>9650000</v>
      </c>
      <c r="M452" s="292">
        <v>0</v>
      </c>
      <c r="N452" s="292">
        <v>9650000</v>
      </c>
      <c r="O452" s="292">
        <v>0</v>
      </c>
      <c r="P452" s="292">
        <v>0</v>
      </c>
      <c r="Q452" s="287">
        <v>0</v>
      </c>
    </row>
    <row r="453" spans="1:18" ht="12.75" customHeight="1" x14ac:dyDescent="0.25">
      <c r="A453" s="288" t="s">
        <v>4160</v>
      </c>
      <c r="B453" s="289" t="s">
        <v>4161</v>
      </c>
      <c r="C453" s="289" t="s">
        <v>3356</v>
      </c>
      <c r="D453" s="290">
        <v>43732</v>
      </c>
      <c r="E453" s="289" t="s">
        <v>3330</v>
      </c>
      <c r="F453" s="289" t="s">
        <v>3623</v>
      </c>
      <c r="G453" s="289" t="s">
        <v>3442</v>
      </c>
      <c r="H453" s="289" t="s">
        <v>3333</v>
      </c>
      <c r="I453" s="289" t="s">
        <v>3334</v>
      </c>
      <c r="J453" s="289"/>
      <c r="K453" s="291">
        <v>4</v>
      </c>
      <c r="L453" s="292">
        <v>5900000</v>
      </c>
      <c r="M453" s="292">
        <v>0</v>
      </c>
      <c r="N453" s="292">
        <v>5900000</v>
      </c>
      <c r="O453" s="292">
        <v>0</v>
      </c>
      <c r="P453" s="292">
        <v>0</v>
      </c>
      <c r="Q453" s="287">
        <v>0</v>
      </c>
    </row>
    <row r="454" spans="1:18" ht="12.75" customHeight="1" x14ac:dyDescent="0.25">
      <c r="A454" s="288" t="s">
        <v>4162</v>
      </c>
      <c r="B454" s="289" t="s">
        <v>4163</v>
      </c>
      <c r="C454" s="289" t="s">
        <v>3356</v>
      </c>
      <c r="D454" s="290">
        <v>43732</v>
      </c>
      <c r="E454" s="289" t="s">
        <v>3330</v>
      </c>
      <c r="F454" s="289" t="s">
        <v>4144</v>
      </c>
      <c r="G454" s="289" t="s">
        <v>3442</v>
      </c>
      <c r="H454" s="289" t="s">
        <v>3333</v>
      </c>
      <c r="I454" s="289" t="s">
        <v>3334</v>
      </c>
      <c r="J454" s="289"/>
      <c r="K454" s="291">
        <v>4</v>
      </c>
      <c r="L454" s="292">
        <v>5900000</v>
      </c>
      <c r="M454" s="292">
        <v>0</v>
      </c>
      <c r="N454" s="292">
        <v>5900000</v>
      </c>
      <c r="O454" s="292">
        <v>0</v>
      </c>
      <c r="P454" s="292">
        <v>0</v>
      </c>
      <c r="Q454" s="287">
        <v>0</v>
      </c>
    </row>
    <row r="455" spans="1:18" ht="12.75" customHeight="1" x14ac:dyDescent="0.25">
      <c r="A455" s="288" t="s">
        <v>4164</v>
      </c>
      <c r="B455" s="289" t="s">
        <v>4165</v>
      </c>
      <c r="C455" s="289" t="s">
        <v>3356</v>
      </c>
      <c r="D455" s="290">
        <v>43732</v>
      </c>
      <c r="E455" s="289" t="s">
        <v>3330</v>
      </c>
      <c r="F455" s="289" t="s">
        <v>4095</v>
      </c>
      <c r="G455" s="289" t="s">
        <v>4128</v>
      </c>
      <c r="H455" s="289" t="s">
        <v>3333</v>
      </c>
      <c r="I455" s="289" t="s">
        <v>3334</v>
      </c>
      <c r="J455" s="289"/>
      <c r="K455" s="291">
        <v>4</v>
      </c>
      <c r="L455" s="292">
        <v>520000000</v>
      </c>
      <c r="M455" s="292">
        <v>0</v>
      </c>
      <c r="N455" s="292">
        <v>520000000</v>
      </c>
      <c r="O455" s="292">
        <v>0</v>
      </c>
      <c r="P455" s="292">
        <v>0</v>
      </c>
      <c r="Q455" s="287">
        <v>0</v>
      </c>
    </row>
    <row r="456" spans="1:18" ht="12.75" customHeight="1" x14ac:dyDescent="0.25">
      <c r="A456" s="288" t="s">
        <v>4166</v>
      </c>
      <c r="B456" s="289" t="s">
        <v>4167</v>
      </c>
      <c r="C456" s="289" t="s">
        <v>1718</v>
      </c>
      <c r="D456" s="290">
        <v>43760</v>
      </c>
      <c r="E456" s="289" t="s">
        <v>3330</v>
      </c>
      <c r="F456" s="289" t="s">
        <v>3960</v>
      </c>
      <c r="G456" s="289" t="s">
        <v>3442</v>
      </c>
      <c r="H456" s="289" t="s">
        <v>3333</v>
      </c>
      <c r="I456" s="289" t="s">
        <v>3334</v>
      </c>
      <c r="J456" s="289"/>
      <c r="K456" s="291">
        <v>4</v>
      </c>
      <c r="L456" s="292">
        <v>0</v>
      </c>
      <c r="M456" s="292">
        <v>0</v>
      </c>
      <c r="N456" s="292">
        <v>0</v>
      </c>
      <c r="O456" s="292">
        <v>0</v>
      </c>
      <c r="P456" s="292">
        <v>0</v>
      </c>
      <c r="Q456" s="287">
        <v>0</v>
      </c>
      <c r="R456" s="287">
        <v>0</v>
      </c>
    </row>
    <row r="457" spans="1:18" ht="12.75" customHeight="1" x14ac:dyDescent="0.25">
      <c r="A457" s="288" t="s">
        <v>4168</v>
      </c>
      <c r="B457" s="289" t="s">
        <v>4169</v>
      </c>
      <c r="C457" s="289" t="s">
        <v>1718</v>
      </c>
      <c r="D457" s="290">
        <v>43760</v>
      </c>
      <c r="E457" s="289" t="s">
        <v>3330</v>
      </c>
      <c r="F457" s="289" t="s">
        <v>3924</v>
      </c>
      <c r="G457" s="289" t="s">
        <v>3442</v>
      </c>
      <c r="H457" s="289" t="s">
        <v>3333</v>
      </c>
      <c r="I457" s="289" t="s">
        <v>3334</v>
      </c>
      <c r="J457" s="289"/>
      <c r="K457" s="291">
        <v>4</v>
      </c>
      <c r="L457" s="292">
        <v>0</v>
      </c>
      <c r="M457" s="292">
        <v>0</v>
      </c>
      <c r="N457" s="292">
        <v>0</v>
      </c>
      <c r="O457" s="292">
        <v>0</v>
      </c>
      <c r="P457" s="292">
        <v>0</v>
      </c>
      <c r="Q457" s="287">
        <v>0</v>
      </c>
      <c r="R457" s="287">
        <v>0</v>
      </c>
    </row>
    <row r="458" spans="1:18" ht="12.75" customHeight="1" x14ac:dyDescent="0.25">
      <c r="A458" s="288" t="s">
        <v>4170</v>
      </c>
      <c r="B458" s="289" t="s">
        <v>4171</v>
      </c>
      <c r="C458" s="289" t="s">
        <v>1718</v>
      </c>
      <c r="D458" s="290">
        <v>43760</v>
      </c>
      <c r="E458" s="289" t="s">
        <v>3330</v>
      </c>
      <c r="F458" s="289" t="s">
        <v>3924</v>
      </c>
      <c r="G458" s="289" t="s">
        <v>3442</v>
      </c>
      <c r="H458" s="289" t="s">
        <v>3333</v>
      </c>
      <c r="I458" s="289" t="s">
        <v>3334</v>
      </c>
      <c r="J458" s="289"/>
      <c r="K458" s="291">
        <v>4</v>
      </c>
      <c r="L458" s="292">
        <v>0</v>
      </c>
      <c r="M458" s="292">
        <v>0</v>
      </c>
      <c r="N458" s="292">
        <v>0</v>
      </c>
      <c r="O458" s="292">
        <v>0</v>
      </c>
      <c r="P458" s="292">
        <v>0</v>
      </c>
      <c r="Q458" s="287">
        <v>0</v>
      </c>
      <c r="R458" s="287">
        <v>0</v>
      </c>
    </row>
    <row r="459" spans="1:18" ht="12.75" customHeight="1" x14ac:dyDescent="0.25">
      <c r="A459" s="288" t="s">
        <v>2902</v>
      </c>
      <c r="B459" s="289" t="s">
        <v>4172</v>
      </c>
      <c r="C459" s="289" t="s">
        <v>3412</v>
      </c>
      <c r="D459" s="290">
        <v>43761</v>
      </c>
      <c r="E459" s="289" t="s">
        <v>3330</v>
      </c>
      <c r="F459" s="289" t="s">
        <v>3623</v>
      </c>
      <c r="G459" s="289" t="s">
        <v>3442</v>
      </c>
      <c r="H459" s="289" t="s">
        <v>3333</v>
      </c>
      <c r="I459" s="289" t="s">
        <v>3334</v>
      </c>
      <c r="J459" s="289"/>
      <c r="K459" s="291">
        <v>4</v>
      </c>
      <c r="L459" s="292">
        <v>11900000</v>
      </c>
      <c r="M459" s="292">
        <v>0</v>
      </c>
      <c r="N459" s="292">
        <v>11900000</v>
      </c>
      <c r="O459" s="292">
        <v>0</v>
      </c>
      <c r="P459" s="292">
        <v>0</v>
      </c>
      <c r="Q459" s="287">
        <v>0</v>
      </c>
    </row>
    <row r="460" spans="1:18" ht="12.75" customHeight="1" x14ac:dyDescent="0.25">
      <c r="A460" s="288" t="s">
        <v>3184</v>
      </c>
      <c r="B460" s="289" t="s">
        <v>4173</v>
      </c>
      <c r="C460" s="289" t="s">
        <v>3356</v>
      </c>
      <c r="D460" s="290">
        <v>43761</v>
      </c>
      <c r="E460" s="289" t="s">
        <v>3330</v>
      </c>
      <c r="F460" s="289" t="s">
        <v>3623</v>
      </c>
      <c r="G460" s="289" t="s">
        <v>3442</v>
      </c>
      <c r="H460" s="289" t="s">
        <v>3333</v>
      </c>
      <c r="I460" s="289" t="s">
        <v>3334</v>
      </c>
      <c r="J460" s="289"/>
      <c r="K460" s="291">
        <v>4</v>
      </c>
      <c r="L460" s="292">
        <v>7900000</v>
      </c>
      <c r="M460" s="292">
        <v>0</v>
      </c>
      <c r="N460" s="292">
        <v>7900000</v>
      </c>
      <c r="O460" s="292">
        <v>0</v>
      </c>
      <c r="P460" s="292">
        <v>0</v>
      </c>
      <c r="Q460" s="287">
        <v>0</v>
      </c>
    </row>
    <row r="461" spans="1:18" ht="12.75" customHeight="1" x14ac:dyDescent="0.25">
      <c r="A461" s="288" t="s">
        <v>4174</v>
      </c>
      <c r="B461" s="289" t="s">
        <v>4175</v>
      </c>
      <c r="C461" s="289" t="s">
        <v>1718</v>
      </c>
      <c r="D461" s="290">
        <v>43796</v>
      </c>
      <c r="E461" s="289" t="s">
        <v>3330</v>
      </c>
      <c r="F461" s="289" t="s">
        <v>3922</v>
      </c>
      <c r="G461" s="289" t="s">
        <v>3442</v>
      </c>
      <c r="H461" s="289" t="s">
        <v>3333</v>
      </c>
      <c r="I461" s="289" t="s">
        <v>3334</v>
      </c>
      <c r="J461" s="289"/>
      <c r="K461" s="291">
        <v>4</v>
      </c>
      <c r="L461" s="292">
        <v>0</v>
      </c>
      <c r="M461" s="292">
        <v>0</v>
      </c>
      <c r="N461" s="292">
        <v>0</v>
      </c>
      <c r="O461" s="292">
        <v>0</v>
      </c>
      <c r="P461" s="292">
        <v>0</v>
      </c>
      <c r="Q461" s="287">
        <v>0</v>
      </c>
      <c r="R461" s="287">
        <v>0</v>
      </c>
    </row>
    <row r="462" spans="1:18" ht="12.75" customHeight="1" x14ac:dyDescent="0.25">
      <c r="A462" s="288" t="s">
        <v>4176</v>
      </c>
      <c r="B462" s="289" t="s">
        <v>4177</v>
      </c>
      <c r="C462" s="289" t="s">
        <v>1718</v>
      </c>
      <c r="D462" s="290">
        <v>43796</v>
      </c>
      <c r="E462" s="289" t="s">
        <v>3330</v>
      </c>
      <c r="F462" s="289" t="s">
        <v>3924</v>
      </c>
      <c r="G462" s="289" t="s">
        <v>3442</v>
      </c>
      <c r="H462" s="289" t="s">
        <v>3333</v>
      </c>
      <c r="I462" s="289" t="s">
        <v>3334</v>
      </c>
      <c r="J462" s="289"/>
      <c r="K462" s="291">
        <v>4</v>
      </c>
      <c r="L462" s="292">
        <v>0</v>
      </c>
      <c r="M462" s="292">
        <v>0</v>
      </c>
      <c r="N462" s="292">
        <v>0</v>
      </c>
      <c r="O462" s="292">
        <v>0</v>
      </c>
      <c r="P462" s="292">
        <v>0</v>
      </c>
      <c r="Q462" s="287">
        <v>0</v>
      </c>
      <c r="R462" s="287">
        <v>-32500000</v>
      </c>
    </row>
    <row r="463" spans="1:18" ht="12.75" customHeight="1" x14ac:dyDescent="0.25">
      <c r="A463" s="288" t="s">
        <v>4178</v>
      </c>
      <c r="B463" s="289" t="s">
        <v>4179</v>
      </c>
      <c r="C463" s="289" t="s">
        <v>1718</v>
      </c>
      <c r="D463" s="290">
        <v>43796</v>
      </c>
      <c r="E463" s="289" t="s">
        <v>3330</v>
      </c>
      <c r="F463" s="289" t="s">
        <v>4180</v>
      </c>
      <c r="G463" s="289" t="s">
        <v>4128</v>
      </c>
      <c r="H463" s="289" t="s">
        <v>3333</v>
      </c>
      <c r="I463" s="289" t="s">
        <v>3334</v>
      </c>
      <c r="J463" s="289"/>
      <c r="K463" s="291">
        <v>4</v>
      </c>
      <c r="L463" s="292">
        <v>0</v>
      </c>
      <c r="M463" s="292">
        <v>0</v>
      </c>
      <c r="N463" s="292">
        <v>0</v>
      </c>
      <c r="O463" s="292">
        <v>0</v>
      </c>
      <c r="P463" s="292">
        <v>0</v>
      </c>
      <c r="Q463" s="287">
        <v>0</v>
      </c>
      <c r="R463" s="287">
        <v>0</v>
      </c>
    </row>
    <row r="464" spans="1:18" ht="12.75" customHeight="1" x14ac:dyDescent="0.25">
      <c r="A464" s="288" t="s">
        <v>4181</v>
      </c>
      <c r="B464" s="289" t="s">
        <v>4182</v>
      </c>
      <c r="C464" s="289" t="s">
        <v>1718</v>
      </c>
      <c r="D464" s="290">
        <v>43796</v>
      </c>
      <c r="E464" s="289" t="s">
        <v>3330</v>
      </c>
      <c r="F464" s="289" t="s">
        <v>3623</v>
      </c>
      <c r="G464" s="289" t="s">
        <v>3442</v>
      </c>
      <c r="H464" s="289" t="s">
        <v>3333</v>
      </c>
      <c r="I464" s="289" t="s">
        <v>3334</v>
      </c>
      <c r="J464" s="289"/>
      <c r="K464" s="291">
        <v>4</v>
      </c>
      <c r="L464" s="292">
        <v>0</v>
      </c>
      <c r="M464" s="292">
        <v>0</v>
      </c>
      <c r="N464" s="292">
        <v>0</v>
      </c>
      <c r="O464" s="292">
        <v>0</v>
      </c>
      <c r="P464" s="292">
        <v>0</v>
      </c>
      <c r="Q464" s="287">
        <v>0</v>
      </c>
      <c r="R464" s="287">
        <v>0</v>
      </c>
    </row>
    <row r="465" spans="1:18" ht="12.75" customHeight="1" x14ac:dyDescent="0.25">
      <c r="A465" s="288" t="s">
        <v>528</v>
      </c>
      <c r="B465" s="289" t="s">
        <v>4183</v>
      </c>
      <c r="C465" s="289" t="s">
        <v>3356</v>
      </c>
      <c r="D465" s="290">
        <v>43796</v>
      </c>
      <c r="E465" s="289" t="s">
        <v>3330</v>
      </c>
      <c r="F465" s="289" t="s">
        <v>3623</v>
      </c>
      <c r="G465" s="289" t="s">
        <v>3442</v>
      </c>
      <c r="H465" s="289" t="s">
        <v>3333</v>
      </c>
      <c r="I465" s="289" t="s">
        <v>3334</v>
      </c>
      <c r="J465" s="289"/>
      <c r="K465" s="291">
        <v>4</v>
      </c>
      <c r="L465" s="292">
        <v>18965000</v>
      </c>
      <c r="M465" s="292">
        <v>0</v>
      </c>
      <c r="N465" s="292">
        <v>18965000</v>
      </c>
      <c r="O465" s="292">
        <v>0</v>
      </c>
      <c r="P465" s="292">
        <v>0</v>
      </c>
      <c r="Q465" s="287">
        <v>0</v>
      </c>
    </row>
    <row r="466" spans="1:18" ht="12.75" customHeight="1" x14ac:dyDescent="0.25">
      <c r="A466" s="288" t="s">
        <v>618</v>
      </c>
      <c r="B466" s="289" t="s">
        <v>4184</v>
      </c>
      <c r="C466" s="289" t="s">
        <v>3356</v>
      </c>
      <c r="D466" s="290">
        <v>43796</v>
      </c>
      <c r="E466" s="289" t="s">
        <v>3330</v>
      </c>
      <c r="F466" s="289" t="s">
        <v>3623</v>
      </c>
      <c r="G466" s="289" t="s">
        <v>3442</v>
      </c>
      <c r="H466" s="289" t="s">
        <v>3333</v>
      </c>
      <c r="I466" s="289" t="s">
        <v>3334</v>
      </c>
      <c r="J466" s="289"/>
      <c r="K466" s="291">
        <v>4</v>
      </c>
      <c r="L466" s="292">
        <v>18965000</v>
      </c>
      <c r="M466" s="292">
        <v>0</v>
      </c>
      <c r="N466" s="292">
        <v>18965000</v>
      </c>
      <c r="O466" s="292">
        <v>0</v>
      </c>
      <c r="P466" s="292">
        <v>0</v>
      </c>
      <c r="Q466" s="287">
        <v>0</v>
      </c>
    </row>
    <row r="467" spans="1:18" ht="12.75" customHeight="1" x14ac:dyDescent="0.25">
      <c r="A467" s="288" t="s">
        <v>4185</v>
      </c>
      <c r="B467" s="289" t="s">
        <v>4177</v>
      </c>
      <c r="C467" s="289" t="s">
        <v>1718</v>
      </c>
      <c r="D467" s="290">
        <v>43804</v>
      </c>
      <c r="E467" s="289" t="s">
        <v>3330</v>
      </c>
      <c r="F467" s="289" t="s">
        <v>3924</v>
      </c>
      <c r="G467" s="289" t="s">
        <v>3442</v>
      </c>
      <c r="H467" s="289" t="s">
        <v>3333</v>
      </c>
      <c r="I467" s="289" t="s">
        <v>3334</v>
      </c>
      <c r="J467" s="289"/>
      <c r="K467" s="291">
        <v>4</v>
      </c>
      <c r="L467" s="292">
        <v>0</v>
      </c>
      <c r="M467" s="292">
        <v>0</v>
      </c>
      <c r="N467" s="292">
        <v>0</v>
      </c>
      <c r="O467" s="292">
        <v>0</v>
      </c>
      <c r="P467" s="292">
        <v>0</v>
      </c>
      <c r="Q467" s="287">
        <v>0</v>
      </c>
      <c r="R467" s="287">
        <v>0</v>
      </c>
    </row>
    <row r="468" spans="1:18" ht="12.75" customHeight="1" x14ac:dyDescent="0.25">
      <c r="A468" s="288" t="s">
        <v>4186</v>
      </c>
      <c r="B468" s="289" t="s">
        <v>4187</v>
      </c>
      <c r="C468" s="289" t="s">
        <v>1718</v>
      </c>
      <c r="D468" s="290">
        <v>43826</v>
      </c>
      <c r="E468" s="289" t="s">
        <v>3330</v>
      </c>
      <c r="F468" s="289" t="s">
        <v>4141</v>
      </c>
      <c r="G468" s="289" t="s">
        <v>4128</v>
      </c>
      <c r="H468" s="289" t="s">
        <v>3333</v>
      </c>
      <c r="I468" s="289" t="s">
        <v>3334</v>
      </c>
      <c r="J468" s="289"/>
      <c r="K468" s="291">
        <v>4</v>
      </c>
      <c r="L468" s="292">
        <v>0</v>
      </c>
      <c r="M468" s="292">
        <v>0</v>
      </c>
      <c r="N468" s="292">
        <v>0</v>
      </c>
      <c r="O468" s="292">
        <v>0</v>
      </c>
      <c r="P468" s="292">
        <v>0</v>
      </c>
      <c r="Q468" s="287">
        <v>0</v>
      </c>
      <c r="R468" s="287">
        <v>0</v>
      </c>
    </row>
    <row r="469" spans="1:18" ht="12.75" customHeight="1" x14ac:dyDescent="0.25">
      <c r="A469" s="288" t="s">
        <v>4188</v>
      </c>
      <c r="B469" s="289" t="s">
        <v>4189</v>
      </c>
      <c r="C469" s="289" t="s">
        <v>1718</v>
      </c>
      <c r="D469" s="290">
        <v>43826</v>
      </c>
      <c r="E469" s="289" t="s">
        <v>3330</v>
      </c>
      <c r="F469" s="289" t="s">
        <v>4180</v>
      </c>
      <c r="G469" s="289" t="s">
        <v>4128</v>
      </c>
      <c r="H469" s="289" t="s">
        <v>3333</v>
      </c>
      <c r="I469" s="289" t="s">
        <v>3334</v>
      </c>
      <c r="J469" s="289"/>
      <c r="K469" s="291">
        <v>4</v>
      </c>
      <c r="L469" s="292">
        <v>0</v>
      </c>
      <c r="M469" s="292">
        <v>0</v>
      </c>
      <c r="N469" s="292">
        <v>0</v>
      </c>
      <c r="O469" s="292">
        <v>0</v>
      </c>
      <c r="P469" s="292">
        <v>0</v>
      </c>
      <c r="Q469" s="287">
        <v>0</v>
      </c>
      <c r="R469" s="287">
        <v>0</v>
      </c>
    </row>
    <row r="470" spans="1:18" ht="12.75" customHeight="1" x14ac:dyDescent="0.25">
      <c r="A470" s="288" t="s">
        <v>4190</v>
      </c>
      <c r="B470" s="289" t="s">
        <v>4191</v>
      </c>
      <c r="C470" s="289" t="s">
        <v>1718</v>
      </c>
      <c r="D470" s="290">
        <v>43826</v>
      </c>
      <c r="E470" s="289" t="s">
        <v>3330</v>
      </c>
      <c r="F470" s="289" t="s">
        <v>4180</v>
      </c>
      <c r="G470" s="289" t="s">
        <v>4192</v>
      </c>
      <c r="H470" s="289" t="s">
        <v>3333</v>
      </c>
      <c r="I470" s="289" t="s">
        <v>3334</v>
      </c>
      <c r="J470" s="289"/>
      <c r="K470" s="291">
        <v>4</v>
      </c>
      <c r="L470" s="292">
        <v>0</v>
      </c>
      <c r="M470" s="292">
        <v>0</v>
      </c>
      <c r="N470" s="292">
        <v>0</v>
      </c>
      <c r="O470" s="292">
        <v>0</v>
      </c>
      <c r="P470" s="292">
        <v>0</v>
      </c>
      <c r="Q470" s="287">
        <v>0</v>
      </c>
      <c r="R470" s="287">
        <v>0</v>
      </c>
    </row>
    <row r="471" spans="1:18" ht="12.75" customHeight="1" x14ac:dyDescent="0.25">
      <c r="A471" s="288" t="s">
        <v>249</v>
      </c>
      <c r="B471" s="289" t="s">
        <v>4193</v>
      </c>
      <c r="C471" s="289" t="s">
        <v>1718</v>
      </c>
      <c r="D471" s="290">
        <v>43826</v>
      </c>
      <c r="E471" s="289" t="s">
        <v>3330</v>
      </c>
      <c r="F471" s="289" t="s">
        <v>3623</v>
      </c>
      <c r="G471" s="289" t="s">
        <v>3424</v>
      </c>
      <c r="H471" s="289" t="s">
        <v>3333</v>
      </c>
      <c r="I471" s="289" t="s">
        <v>3334</v>
      </c>
      <c r="J471" s="289"/>
      <c r="K471" s="291">
        <v>4</v>
      </c>
      <c r="L471" s="292">
        <v>0</v>
      </c>
      <c r="M471" s="292">
        <v>0</v>
      </c>
      <c r="N471" s="292">
        <v>0</v>
      </c>
      <c r="O471" s="292">
        <v>0</v>
      </c>
      <c r="P471" s="292">
        <v>0</v>
      </c>
      <c r="Q471" s="287">
        <v>0</v>
      </c>
      <c r="R471" s="287">
        <v>0</v>
      </c>
    </row>
    <row r="472" spans="1:18" ht="12.75" customHeight="1" x14ac:dyDescent="0.25">
      <c r="A472" s="288" t="s">
        <v>667</v>
      </c>
      <c r="B472" s="289" t="s">
        <v>4182</v>
      </c>
      <c r="C472" s="289" t="s">
        <v>3356</v>
      </c>
      <c r="D472" s="290">
        <v>43826</v>
      </c>
      <c r="E472" s="289" t="s">
        <v>3330</v>
      </c>
      <c r="F472" s="289" t="s">
        <v>3623</v>
      </c>
      <c r="G472" s="289" t="s">
        <v>3442</v>
      </c>
      <c r="H472" s="289" t="s">
        <v>3333</v>
      </c>
      <c r="I472" s="289" t="s">
        <v>3334</v>
      </c>
      <c r="J472" s="289"/>
      <c r="K472" s="291">
        <v>4</v>
      </c>
      <c r="L472" s="292">
        <v>18070000</v>
      </c>
      <c r="M472" s="292">
        <v>0</v>
      </c>
      <c r="N472" s="292">
        <v>18070000</v>
      </c>
      <c r="O472" s="292">
        <v>0</v>
      </c>
      <c r="P472" s="292">
        <v>0</v>
      </c>
      <c r="Q472" s="287">
        <v>0</v>
      </c>
    </row>
    <row r="473" spans="1:18" ht="12.75" customHeight="1" x14ac:dyDescent="0.25">
      <c r="A473" s="288" t="s">
        <v>1067</v>
      </c>
      <c r="B473" s="289" t="s">
        <v>4194</v>
      </c>
      <c r="C473" s="289" t="s">
        <v>3356</v>
      </c>
      <c r="D473" s="290">
        <v>43826</v>
      </c>
      <c r="E473" s="289" t="s">
        <v>3330</v>
      </c>
      <c r="F473" s="289" t="s">
        <v>4144</v>
      </c>
      <c r="G473" s="289" t="s">
        <v>3442</v>
      </c>
      <c r="H473" s="289" t="s">
        <v>3333</v>
      </c>
      <c r="I473" s="289" t="s">
        <v>3334</v>
      </c>
      <c r="J473" s="289"/>
      <c r="K473" s="291">
        <v>4</v>
      </c>
      <c r="L473" s="292">
        <v>18070000</v>
      </c>
      <c r="M473" s="292">
        <v>0</v>
      </c>
      <c r="N473" s="292">
        <v>18070000</v>
      </c>
      <c r="O473" s="292">
        <v>0</v>
      </c>
      <c r="P473" s="292">
        <v>0</v>
      </c>
      <c r="Q473" s="287">
        <v>0</v>
      </c>
    </row>
    <row r="474" spans="1:18" ht="12.75" customHeight="1" x14ac:dyDescent="0.25">
      <c r="A474" s="288" t="s">
        <v>622</v>
      </c>
      <c r="B474" s="289" t="s">
        <v>4195</v>
      </c>
      <c r="C474" s="289" t="s">
        <v>3356</v>
      </c>
      <c r="D474" s="290">
        <v>43826</v>
      </c>
      <c r="E474" s="289" t="s">
        <v>3330</v>
      </c>
      <c r="F474" s="289" t="s">
        <v>3623</v>
      </c>
      <c r="G474" s="289" t="s">
        <v>3442</v>
      </c>
      <c r="H474" s="289" t="s">
        <v>3333</v>
      </c>
      <c r="I474" s="289" t="s">
        <v>3334</v>
      </c>
      <c r="J474" s="289"/>
      <c r="K474" s="291">
        <v>4</v>
      </c>
      <c r="L474" s="292">
        <v>18965000</v>
      </c>
      <c r="M474" s="292">
        <v>0</v>
      </c>
      <c r="N474" s="292">
        <v>18965000</v>
      </c>
      <c r="O474" s="292">
        <v>0</v>
      </c>
      <c r="P474" s="292">
        <v>0</v>
      </c>
      <c r="Q474" s="287">
        <v>0</v>
      </c>
    </row>
    <row r="475" spans="1:18" ht="12.75" customHeight="1" x14ac:dyDescent="0.25">
      <c r="A475" s="288" t="s">
        <v>534</v>
      </c>
      <c r="B475" s="289" t="s">
        <v>4183</v>
      </c>
      <c r="C475" s="289" t="s">
        <v>3356</v>
      </c>
      <c r="D475" s="290">
        <v>43826</v>
      </c>
      <c r="E475" s="289" t="s">
        <v>3330</v>
      </c>
      <c r="F475" s="289" t="s">
        <v>3623</v>
      </c>
      <c r="G475" s="289" t="s">
        <v>3442</v>
      </c>
      <c r="H475" s="289" t="s">
        <v>3333</v>
      </c>
      <c r="I475" s="289" t="s">
        <v>3334</v>
      </c>
      <c r="J475" s="289"/>
      <c r="K475" s="291">
        <v>4</v>
      </c>
      <c r="L475" s="292">
        <v>18965000</v>
      </c>
      <c r="M475" s="292">
        <v>0</v>
      </c>
      <c r="N475" s="292">
        <v>18965000</v>
      </c>
      <c r="O475" s="292">
        <v>0</v>
      </c>
      <c r="P475" s="292">
        <v>0</v>
      </c>
      <c r="Q475" s="287">
        <v>0</v>
      </c>
    </row>
    <row r="476" spans="1:18" ht="12.75" customHeight="1" x14ac:dyDescent="0.25">
      <c r="A476" s="288" t="s">
        <v>242</v>
      </c>
      <c r="B476" s="289" t="s">
        <v>4196</v>
      </c>
      <c r="C476" s="289" t="s">
        <v>3356</v>
      </c>
      <c r="D476" s="290">
        <v>43826</v>
      </c>
      <c r="E476" s="289" t="s">
        <v>3330</v>
      </c>
      <c r="F476" s="289" t="s">
        <v>3690</v>
      </c>
      <c r="G476" s="289" t="s">
        <v>3442</v>
      </c>
      <c r="H476" s="289" t="s">
        <v>3333</v>
      </c>
      <c r="I476" s="289" t="s">
        <v>3334</v>
      </c>
      <c r="J476" s="289"/>
      <c r="K476" s="291">
        <v>4</v>
      </c>
      <c r="L476" s="292">
        <v>18965000</v>
      </c>
      <c r="M476" s="292">
        <v>0</v>
      </c>
      <c r="N476" s="292">
        <v>18965000</v>
      </c>
      <c r="O476" s="292">
        <v>0</v>
      </c>
      <c r="P476" s="292">
        <v>0</v>
      </c>
      <c r="Q476" s="287">
        <v>0</v>
      </c>
    </row>
    <row r="477" spans="1:18" ht="12.75" customHeight="1" x14ac:dyDescent="0.25">
      <c r="A477" s="288" t="s">
        <v>637</v>
      </c>
      <c r="B477" s="289" t="s">
        <v>4182</v>
      </c>
      <c r="C477" s="289" t="s">
        <v>3356</v>
      </c>
      <c r="D477" s="290">
        <v>43826</v>
      </c>
      <c r="E477" s="289" t="s">
        <v>3330</v>
      </c>
      <c r="F477" s="289" t="s">
        <v>3623</v>
      </c>
      <c r="G477" s="289" t="s">
        <v>3442</v>
      </c>
      <c r="H477" s="289" t="s">
        <v>3333</v>
      </c>
      <c r="I477" s="289" t="s">
        <v>3334</v>
      </c>
      <c r="J477" s="289"/>
      <c r="K477" s="291">
        <v>4</v>
      </c>
      <c r="L477" s="292">
        <v>18965000</v>
      </c>
      <c r="M477" s="292">
        <v>0</v>
      </c>
      <c r="N477" s="292">
        <v>18965000</v>
      </c>
      <c r="O477" s="292">
        <v>0</v>
      </c>
      <c r="P477" s="292">
        <v>0</v>
      </c>
      <c r="Q477" s="287">
        <v>0</v>
      </c>
    </row>
    <row r="478" spans="1:18" ht="12.75" customHeight="1" x14ac:dyDescent="0.25">
      <c r="A478" s="288" t="s">
        <v>4197</v>
      </c>
      <c r="B478" s="289" t="s">
        <v>4198</v>
      </c>
      <c r="C478" s="289" t="s">
        <v>1718</v>
      </c>
      <c r="D478" s="290">
        <v>43826</v>
      </c>
      <c r="E478" s="289" t="s">
        <v>3330</v>
      </c>
      <c r="F478" s="289" t="s">
        <v>3924</v>
      </c>
      <c r="G478" s="289" t="s">
        <v>3442</v>
      </c>
      <c r="H478" s="289" t="s">
        <v>3333</v>
      </c>
      <c r="I478" s="289" t="s">
        <v>3334</v>
      </c>
      <c r="J478" s="289"/>
      <c r="K478" s="291">
        <v>4</v>
      </c>
      <c r="L478" s="292">
        <v>0</v>
      </c>
      <c r="M478" s="292">
        <v>0</v>
      </c>
      <c r="N478" s="292">
        <v>0</v>
      </c>
      <c r="O478" s="292">
        <v>0</v>
      </c>
      <c r="P478" s="292">
        <v>0</v>
      </c>
      <c r="Q478" s="287">
        <v>0</v>
      </c>
      <c r="R478" s="287">
        <v>0</v>
      </c>
    </row>
    <row r="479" spans="1:18" ht="12.75" customHeight="1" x14ac:dyDescent="0.25">
      <c r="A479" s="288" t="s">
        <v>4199</v>
      </c>
      <c r="B479" s="289" t="s">
        <v>4200</v>
      </c>
      <c r="C479" s="289" t="s">
        <v>1718</v>
      </c>
      <c r="D479" s="290">
        <v>43826</v>
      </c>
      <c r="E479" s="289" t="s">
        <v>3330</v>
      </c>
      <c r="F479" s="289" t="s">
        <v>4144</v>
      </c>
      <c r="G479" s="289" t="s">
        <v>3442</v>
      </c>
      <c r="H479" s="289" t="s">
        <v>3333</v>
      </c>
      <c r="I479" s="289" t="s">
        <v>3334</v>
      </c>
      <c r="J479" s="289"/>
      <c r="K479" s="291">
        <v>4</v>
      </c>
      <c r="L479" s="292">
        <v>0</v>
      </c>
      <c r="M479" s="292">
        <v>0</v>
      </c>
      <c r="N479" s="292">
        <v>0</v>
      </c>
      <c r="O479" s="292">
        <v>0</v>
      </c>
      <c r="P479" s="292">
        <v>0</v>
      </c>
      <c r="Q479" s="287">
        <v>0</v>
      </c>
      <c r="R479" s="287">
        <v>0</v>
      </c>
    </row>
    <row r="480" spans="1:18" ht="12.75" customHeight="1" x14ac:dyDescent="0.25">
      <c r="A480" s="288" t="s">
        <v>481</v>
      </c>
      <c r="B480" s="289" t="s">
        <v>4201</v>
      </c>
      <c r="C480" s="289" t="s">
        <v>3356</v>
      </c>
      <c r="D480" s="290">
        <v>43826</v>
      </c>
      <c r="E480" s="289" t="s">
        <v>3330</v>
      </c>
      <c r="F480" s="289" t="s">
        <v>4144</v>
      </c>
      <c r="G480" s="289" t="s">
        <v>3442</v>
      </c>
      <c r="H480" s="289" t="s">
        <v>3333</v>
      </c>
      <c r="I480" s="289" t="s">
        <v>3334</v>
      </c>
      <c r="J480" s="289"/>
      <c r="K480" s="291">
        <v>4</v>
      </c>
      <c r="L480" s="292">
        <v>46150000</v>
      </c>
      <c r="M480" s="292">
        <v>0</v>
      </c>
      <c r="N480" s="292">
        <v>46150000</v>
      </c>
      <c r="O480" s="292">
        <v>0</v>
      </c>
      <c r="P480" s="292">
        <v>0</v>
      </c>
      <c r="Q480" s="287">
        <v>0</v>
      </c>
    </row>
    <row r="481" spans="1:18" ht="12.75" customHeight="1" x14ac:dyDescent="0.25">
      <c r="A481" s="288" t="s">
        <v>4202</v>
      </c>
      <c r="B481" s="289" t="s">
        <v>4203</v>
      </c>
      <c r="C481" s="289" t="s">
        <v>1718</v>
      </c>
      <c r="D481" s="290">
        <v>43861</v>
      </c>
      <c r="E481" s="289" t="s">
        <v>3330</v>
      </c>
      <c r="F481" s="289" t="s">
        <v>4095</v>
      </c>
      <c r="G481" s="289" t="s">
        <v>4204</v>
      </c>
      <c r="H481" s="289" t="s">
        <v>3333</v>
      </c>
      <c r="I481" s="289" t="s">
        <v>3334</v>
      </c>
      <c r="J481" s="289"/>
      <c r="K481" s="291">
        <v>4</v>
      </c>
      <c r="L481" s="292">
        <v>0</v>
      </c>
      <c r="M481" s="292">
        <v>0</v>
      </c>
      <c r="N481" s="292">
        <v>0</v>
      </c>
      <c r="O481" s="292">
        <v>0</v>
      </c>
      <c r="P481" s="292">
        <v>0</v>
      </c>
      <c r="Q481" s="287">
        <v>0</v>
      </c>
      <c r="R481" s="287">
        <v>0</v>
      </c>
    </row>
    <row r="482" spans="1:18" ht="12.75" customHeight="1" x14ac:dyDescent="0.25">
      <c r="A482" s="288" t="s">
        <v>4205</v>
      </c>
      <c r="B482" s="289" t="s">
        <v>4206</v>
      </c>
      <c r="C482" s="289" t="s">
        <v>1718</v>
      </c>
      <c r="D482" s="290">
        <v>43861</v>
      </c>
      <c r="E482" s="289" t="s">
        <v>3330</v>
      </c>
      <c r="F482" s="289" t="s">
        <v>2387</v>
      </c>
      <c r="G482" s="289" t="s">
        <v>4111</v>
      </c>
      <c r="H482" s="289" t="s">
        <v>3333</v>
      </c>
      <c r="I482" s="289" t="s">
        <v>3334</v>
      </c>
      <c r="J482" s="289"/>
      <c r="K482" s="291">
        <v>4</v>
      </c>
      <c r="L482" s="292">
        <v>0</v>
      </c>
      <c r="M482" s="292">
        <v>0</v>
      </c>
      <c r="N482" s="292">
        <v>0</v>
      </c>
      <c r="O482" s="292">
        <v>0</v>
      </c>
      <c r="P482" s="292">
        <v>0</v>
      </c>
      <c r="Q482" s="287">
        <v>0</v>
      </c>
      <c r="R482" s="287">
        <v>0</v>
      </c>
    </row>
    <row r="483" spans="1:18" ht="12.75" customHeight="1" x14ac:dyDescent="0.25">
      <c r="A483" s="288" t="s">
        <v>4207</v>
      </c>
      <c r="B483" s="289" t="s">
        <v>4208</v>
      </c>
      <c r="C483" s="289" t="s">
        <v>1718</v>
      </c>
      <c r="D483" s="290">
        <v>43861</v>
      </c>
      <c r="E483" s="289" t="s">
        <v>3330</v>
      </c>
      <c r="F483" s="289" t="s">
        <v>2379</v>
      </c>
      <c r="G483" s="289" t="s">
        <v>3536</v>
      </c>
      <c r="H483" s="289" t="s">
        <v>3333</v>
      </c>
      <c r="I483" s="289" t="s">
        <v>3334</v>
      </c>
      <c r="J483" s="289"/>
      <c r="K483" s="291">
        <v>4</v>
      </c>
      <c r="L483" s="292">
        <v>0</v>
      </c>
      <c r="M483" s="292">
        <v>0</v>
      </c>
      <c r="N483" s="292">
        <v>0</v>
      </c>
      <c r="O483" s="292">
        <v>0</v>
      </c>
      <c r="P483" s="292">
        <v>0</v>
      </c>
      <c r="Q483" s="287">
        <v>0</v>
      </c>
      <c r="R483" s="287">
        <v>0</v>
      </c>
    </row>
    <row r="484" spans="1:18" ht="12.75" customHeight="1" x14ac:dyDescent="0.25">
      <c r="A484" s="288" t="s">
        <v>1018</v>
      </c>
      <c r="B484" s="289" t="s">
        <v>4209</v>
      </c>
      <c r="C484" s="289" t="s">
        <v>3356</v>
      </c>
      <c r="D484" s="290">
        <v>43861</v>
      </c>
      <c r="E484" s="289" t="s">
        <v>3330</v>
      </c>
      <c r="F484" s="289" t="s">
        <v>4144</v>
      </c>
      <c r="G484" s="289" t="s">
        <v>3422</v>
      </c>
      <c r="H484" s="289" t="s">
        <v>3333</v>
      </c>
      <c r="I484" s="289" t="s">
        <v>3334</v>
      </c>
      <c r="J484" s="289"/>
      <c r="K484" s="291">
        <v>4</v>
      </c>
      <c r="L484" s="292">
        <v>18070000</v>
      </c>
      <c r="M484" s="292">
        <v>0</v>
      </c>
      <c r="N484" s="292">
        <v>18070000</v>
      </c>
      <c r="O484" s="292">
        <v>0</v>
      </c>
      <c r="P484" s="292">
        <v>0</v>
      </c>
      <c r="Q484" s="287">
        <v>0</v>
      </c>
    </row>
    <row r="485" spans="1:18" ht="12.75" customHeight="1" x14ac:dyDescent="0.25">
      <c r="A485" s="288" t="s">
        <v>4210</v>
      </c>
      <c r="B485" s="289" t="s">
        <v>4195</v>
      </c>
      <c r="C485" s="289" t="s">
        <v>3356</v>
      </c>
      <c r="D485" s="290">
        <v>43861</v>
      </c>
      <c r="E485" s="289" t="s">
        <v>3330</v>
      </c>
      <c r="F485" s="289" t="s">
        <v>3623</v>
      </c>
      <c r="G485" s="289" t="s">
        <v>3489</v>
      </c>
      <c r="H485" s="289" t="s">
        <v>3333</v>
      </c>
      <c r="I485" s="289" t="s">
        <v>3334</v>
      </c>
      <c r="J485" s="289"/>
      <c r="K485" s="291">
        <v>4</v>
      </c>
      <c r="L485" s="292">
        <v>18965000</v>
      </c>
      <c r="M485" s="292">
        <v>0</v>
      </c>
      <c r="N485" s="292">
        <v>18965000</v>
      </c>
      <c r="O485" s="292">
        <v>0</v>
      </c>
      <c r="P485" s="292">
        <v>0</v>
      </c>
      <c r="Q485" s="287">
        <v>0</v>
      </c>
    </row>
    <row r="486" spans="1:18" ht="12.75" customHeight="1" x14ac:dyDescent="0.25">
      <c r="A486" s="288" t="s">
        <v>1262</v>
      </c>
      <c r="B486" s="289" t="s">
        <v>4211</v>
      </c>
      <c r="C486" s="289" t="s">
        <v>3356</v>
      </c>
      <c r="D486" s="290">
        <v>43861</v>
      </c>
      <c r="E486" s="289" t="s">
        <v>3330</v>
      </c>
      <c r="F486" s="289" t="s">
        <v>3623</v>
      </c>
      <c r="G486" s="289" t="s">
        <v>3577</v>
      </c>
      <c r="H486" s="289" t="s">
        <v>3333</v>
      </c>
      <c r="I486" s="289" t="s">
        <v>3334</v>
      </c>
      <c r="J486" s="289"/>
      <c r="K486" s="291">
        <v>4</v>
      </c>
      <c r="L486" s="292">
        <v>18965000</v>
      </c>
      <c r="M486" s="292">
        <v>0</v>
      </c>
      <c r="N486" s="292">
        <v>18965000</v>
      </c>
      <c r="O486" s="292">
        <v>0</v>
      </c>
      <c r="P486" s="292">
        <v>0</v>
      </c>
      <c r="Q486" s="287">
        <v>0</v>
      </c>
    </row>
    <row r="487" spans="1:18" ht="12.75" customHeight="1" x14ac:dyDescent="0.25">
      <c r="A487" s="288" t="s">
        <v>4212</v>
      </c>
      <c r="B487" s="289" t="s">
        <v>4213</v>
      </c>
      <c r="C487" s="289" t="s">
        <v>1718</v>
      </c>
      <c r="D487" s="290">
        <v>43861</v>
      </c>
      <c r="E487" s="289" t="s">
        <v>3330</v>
      </c>
      <c r="F487" s="289" t="s">
        <v>4144</v>
      </c>
      <c r="G487" s="289" t="s">
        <v>3424</v>
      </c>
      <c r="H487" s="289" t="s">
        <v>3333</v>
      </c>
      <c r="I487" s="289" t="s">
        <v>3334</v>
      </c>
      <c r="J487" s="289"/>
      <c r="K487" s="291">
        <v>4</v>
      </c>
      <c r="L487" s="292">
        <v>0</v>
      </c>
      <c r="M487" s="292">
        <v>0</v>
      </c>
      <c r="N487" s="292">
        <v>0</v>
      </c>
      <c r="O487" s="292">
        <v>0</v>
      </c>
      <c r="P487" s="292">
        <v>0</v>
      </c>
      <c r="Q487" s="287">
        <v>0</v>
      </c>
      <c r="R487" s="287">
        <v>0</v>
      </c>
    </row>
    <row r="488" spans="1:18" ht="12.75" customHeight="1" x14ac:dyDescent="0.25">
      <c r="A488" s="288" t="s">
        <v>607</v>
      </c>
      <c r="B488" s="289" t="s">
        <v>4150</v>
      </c>
      <c r="C488" s="289" t="s">
        <v>3356</v>
      </c>
      <c r="D488" s="290">
        <v>43861</v>
      </c>
      <c r="E488" s="289" t="s">
        <v>3330</v>
      </c>
      <c r="F488" s="289" t="s">
        <v>4144</v>
      </c>
      <c r="G488" s="289" t="s">
        <v>3422</v>
      </c>
      <c r="H488" s="289" t="s">
        <v>3333</v>
      </c>
      <c r="I488" s="289" t="s">
        <v>3334</v>
      </c>
      <c r="J488" s="289"/>
      <c r="K488" s="291">
        <v>4</v>
      </c>
      <c r="L488" s="292">
        <v>18965000</v>
      </c>
      <c r="M488" s="292">
        <v>0</v>
      </c>
      <c r="N488" s="292">
        <v>18965000</v>
      </c>
      <c r="O488" s="292">
        <v>0</v>
      </c>
      <c r="P488" s="292">
        <v>0</v>
      </c>
      <c r="Q488" s="287">
        <v>0</v>
      </c>
    </row>
    <row r="489" spans="1:18" ht="12.75" customHeight="1" x14ac:dyDescent="0.25">
      <c r="A489" s="288" t="s">
        <v>4214</v>
      </c>
      <c r="B489" s="289" t="s">
        <v>4215</v>
      </c>
      <c r="C489" s="289" t="s">
        <v>1718</v>
      </c>
      <c r="D489" s="290">
        <v>43861</v>
      </c>
      <c r="E489" s="289" t="s">
        <v>3330</v>
      </c>
      <c r="F489" s="289" t="s">
        <v>2466</v>
      </c>
      <c r="G489" s="289" t="s">
        <v>3536</v>
      </c>
      <c r="H489" s="289" t="s">
        <v>3333</v>
      </c>
      <c r="I489" s="289" t="s">
        <v>3334</v>
      </c>
      <c r="J489" s="289"/>
      <c r="K489" s="291">
        <v>4</v>
      </c>
      <c r="L489" s="292">
        <v>0</v>
      </c>
      <c r="M489" s="292">
        <v>0</v>
      </c>
      <c r="N489" s="292">
        <v>0</v>
      </c>
      <c r="O489" s="292">
        <v>0</v>
      </c>
      <c r="P489" s="292">
        <v>0</v>
      </c>
      <c r="Q489" s="287">
        <v>0</v>
      </c>
      <c r="R489" s="287">
        <v>0</v>
      </c>
    </row>
    <row r="490" spans="1:18" ht="12.75" customHeight="1" x14ac:dyDescent="0.25">
      <c r="A490" s="288" t="s">
        <v>4216</v>
      </c>
      <c r="B490" s="289" t="s">
        <v>4217</v>
      </c>
      <c r="C490" s="289" t="s">
        <v>1718</v>
      </c>
      <c r="D490" s="290">
        <v>44530</v>
      </c>
      <c r="E490" s="289" t="s">
        <v>3330</v>
      </c>
      <c r="F490" s="289" t="s">
        <v>2343</v>
      </c>
      <c r="G490" s="289" t="s">
        <v>3536</v>
      </c>
      <c r="H490" s="289" t="s">
        <v>3333</v>
      </c>
      <c r="I490" s="289" t="s">
        <v>3334</v>
      </c>
      <c r="J490" s="289"/>
      <c r="K490" s="291">
        <v>4</v>
      </c>
      <c r="L490" s="292">
        <v>0</v>
      </c>
      <c r="M490" s="292">
        <v>0</v>
      </c>
      <c r="N490" s="292">
        <v>0</v>
      </c>
      <c r="O490" s="292">
        <v>0</v>
      </c>
      <c r="P490" s="292">
        <v>0</v>
      </c>
      <c r="Q490" s="287">
        <v>0</v>
      </c>
      <c r="R490" s="287">
        <v>0</v>
      </c>
    </row>
    <row r="491" spans="1:18" ht="12.75" customHeight="1" x14ac:dyDescent="0.25">
      <c r="A491" s="288" t="s">
        <v>4218</v>
      </c>
      <c r="B491" s="289" t="s">
        <v>4219</v>
      </c>
      <c r="C491" s="289" t="s">
        <v>1718</v>
      </c>
      <c r="D491" s="290">
        <v>43861</v>
      </c>
      <c r="E491" s="289" t="s">
        <v>3330</v>
      </c>
      <c r="F491" s="289" t="s">
        <v>3690</v>
      </c>
      <c r="G491" s="289" t="s">
        <v>3338</v>
      </c>
      <c r="H491" s="289" t="s">
        <v>3333</v>
      </c>
      <c r="I491" s="289" t="s">
        <v>3334</v>
      </c>
      <c r="J491" s="289"/>
      <c r="K491" s="291">
        <v>4</v>
      </c>
      <c r="L491" s="292">
        <v>0</v>
      </c>
      <c r="M491" s="292">
        <v>0</v>
      </c>
      <c r="N491" s="292">
        <v>0</v>
      </c>
      <c r="O491" s="292">
        <v>0</v>
      </c>
      <c r="P491" s="292">
        <v>0</v>
      </c>
      <c r="Q491" s="287">
        <v>0</v>
      </c>
      <c r="R491" s="287">
        <v>0</v>
      </c>
    </row>
    <row r="492" spans="1:18" ht="12.75" customHeight="1" x14ac:dyDescent="0.25">
      <c r="A492" s="288" t="s">
        <v>237</v>
      </c>
      <c r="B492" s="289" t="s">
        <v>4220</v>
      </c>
      <c r="C492" s="289" t="s">
        <v>3356</v>
      </c>
      <c r="D492" s="290">
        <v>43861</v>
      </c>
      <c r="E492" s="289" t="s">
        <v>3330</v>
      </c>
      <c r="F492" s="289" t="s">
        <v>4144</v>
      </c>
      <c r="G492" s="289" t="s">
        <v>3424</v>
      </c>
      <c r="H492" s="289" t="s">
        <v>3333</v>
      </c>
      <c r="I492" s="289" t="s">
        <v>3334</v>
      </c>
      <c r="J492" s="289"/>
      <c r="K492" s="291">
        <v>4</v>
      </c>
      <c r="L492" s="292">
        <v>18965000</v>
      </c>
      <c r="M492" s="292">
        <v>0</v>
      </c>
      <c r="N492" s="292">
        <v>18965000</v>
      </c>
      <c r="O492" s="292">
        <v>0</v>
      </c>
      <c r="P492" s="292">
        <v>0</v>
      </c>
      <c r="Q492" s="287">
        <v>0</v>
      </c>
    </row>
    <row r="493" spans="1:18" ht="12.75" customHeight="1" x14ac:dyDescent="0.25">
      <c r="A493" s="288" t="s">
        <v>4221</v>
      </c>
      <c r="B493" s="289" t="s">
        <v>4222</v>
      </c>
      <c r="C493" s="289" t="s">
        <v>3356</v>
      </c>
      <c r="D493" s="290">
        <v>43861</v>
      </c>
      <c r="E493" s="289" t="s">
        <v>3330</v>
      </c>
      <c r="F493" s="289" t="s">
        <v>3623</v>
      </c>
      <c r="G493" s="289" t="s">
        <v>3470</v>
      </c>
      <c r="H493" s="289" t="s">
        <v>3333</v>
      </c>
      <c r="I493" s="289" t="s">
        <v>3334</v>
      </c>
      <c r="J493" s="289"/>
      <c r="K493" s="291">
        <v>4</v>
      </c>
      <c r="L493" s="292">
        <v>18965000</v>
      </c>
      <c r="M493" s="292">
        <v>0</v>
      </c>
      <c r="N493" s="292">
        <v>18965000</v>
      </c>
      <c r="O493" s="292">
        <v>0</v>
      </c>
      <c r="P493" s="292">
        <v>0</v>
      </c>
      <c r="Q493" s="287">
        <v>0</v>
      </c>
    </row>
    <row r="494" spans="1:18" ht="12.75" customHeight="1" x14ac:dyDescent="0.25">
      <c r="A494" s="288" t="s">
        <v>4223</v>
      </c>
      <c r="B494" s="289" t="s">
        <v>4224</v>
      </c>
      <c r="C494" s="289" t="s">
        <v>3356</v>
      </c>
      <c r="D494" s="290">
        <v>43861</v>
      </c>
      <c r="E494" s="289" t="s">
        <v>3330</v>
      </c>
      <c r="F494" s="289" t="s">
        <v>4144</v>
      </c>
      <c r="G494" s="289" t="s">
        <v>3332</v>
      </c>
      <c r="H494" s="289" t="s">
        <v>3333</v>
      </c>
      <c r="I494" s="289" t="s">
        <v>3334</v>
      </c>
      <c r="J494" s="289"/>
      <c r="K494" s="291">
        <v>4</v>
      </c>
      <c r="L494" s="292">
        <v>35675000</v>
      </c>
      <c r="M494" s="292">
        <v>0</v>
      </c>
      <c r="N494" s="292">
        <v>35675000</v>
      </c>
      <c r="O494" s="292">
        <v>0</v>
      </c>
      <c r="P494" s="292">
        <v>0</v>
      </c>
      <c r="Q494" s="287">
        <v>0</v>
      </c>
    </row>
    <row r="495" spans="1:18" ht="12.75" customHeight="1" x14ac:dyDescent="0.25">
      <c r="A495" s="288" t="s">
        <v>4225</v>
      </c>
      <c r="B495" s="289" t="s">
        <v>4226</v>
      </c>
      <c r="C495" s="289" t="s">
        <v>3356</v>
      </c>
      <c r="D495" s="290">
        <v>43861</v>
      </c>
      <c r="E495" s="289" t="s">
        <v>3330</v>
      </c>
      <c r="F495" s="289" t="s">
        <v>3690</v>
      </c>
      <c r="G495" s="289" t="s">
        <v>3415</v>
      </c>
      <c r="H495" s="289" t="s">
        <v>3333</v>
      </c>
      <c r="I495" s="289" t="s">
        <v>3334</v>
      </c>
      <c r="J495" s="289"/>
      <c r="K495" s="291">
        <v>4</v>
      </c>
      <c r="L495" s="292">
        <v>21242585</v>
      </c>
      <c r="M495" s="292">
        <v>0</v>
      </c>
      <c r="N495" s="292">
        <v>21242585</v>
      </c>
      <c r="O495" s="292">
        <v>0</v>
      </c>
      <c r="P495" s="292">
        <v>0</v>
      </c>
      <c r="Q495" s="287">
        <v>0</v>
      </c>
    </row>
    <row r="496" spans="1:18" ht="12.75" customHeight="1" x14ac:dyDescent="0.25">
      <c r="A496" s="288" t="s">
        <v>4227</v>
      </c>
      <c r="B496" s="289" t="s">
        <v>4228</v>
      </c>
      <c r="C496" s="289" t="s">
        <v>1718</v>
      </c>
      <c r="D496" s="290">
        <v>43889</v>
      </c>
      <c r="E496" s="289" t="s">
        <v>3330</v>
      </c>
      <c r="F496" s="289" t="s">
        <v>2486</v>
      </c>
      <c r="G496" s="289" t="s">
        <v>4128</v>
      </c>
      <c r="H496" s="289" t="s">
        <v>3333</v>
      </c>
      <c r="I496" s="289" t="s">
        <v>3334</v>
      </c>
      <c r="J496" s="289"/>
      <c r="K496" s="291">
        <v>4</v>
      </c>
      <c r="L496" s="292">
        <v>0</v>
      </c>
      <c r="M496" s="292">
        <v>0</v>
      </c>
      <c r="N496" s="292">
        <v>0</v>
      </c>
      <c r="O496" s="292">
        <v>0</v>
      </c>
      <c r="P496" s="292">
        <v>0</v>
      </c>
      <c r="Q496" s="287">
        <v>0</v>
      </c>
      <c r="R496" s="287">
        <v>0</v>
      </c>
    </row>
    <row r="497" spans="1:18" ht="12.75" customHeight="1" x14ac:dyDescent="0.25">
      <c r="A497" s="288" t="s">
        <v>4229</v>
      </c>
      <c r="B497" s="289" t="s">
        <v>4230</v>
      </c>
      <c r="C497" s="289" t="s">
        <v>1718</v>
      </c>
      <c r="D497" s="290">
        <v>43889</v>
      </c>
      <c r="E497" s="289" t="s">
        <v>3330</v>
      </c>
      <c r="F497" s="289" t="s">
        <v>2618</v>
      </c>
      <c r="G497" s="289" t="s">
        <v>4128</v>
      </c>
      <c r="H497" s="289" t="s">
        <v>3333</v>
      </c>
      <c r="I497" s="289" t="s">
        <v>3334</v>
      </c>
      <c r="J497" s="289"/>
      <c r="K497" s="291">
        <v>4</v>
      </c>
      <c r="L497" s="292">
        <v>0</v>
      </c>
      <c r="M497" s="292">
        <v>0</v>
      </c>
      <c r="N497" s="292">
        <v>0</v>
      </c>
      <c r="O497" s="292">
        <v>0</v>
      </c>
      <c r="P497" s="292">
        <v>0</v>
      </c>
      <c r="Q497" s="287">
        <v>0</v>
      </c>
      <c r="R497" s="287">
        <v>0</v>
      </c>
    </row>
    <row r="498" spans="1:18" ht="12.75" customHeight="1" x14ac:dyDescent="0.25">
      <c r="A498" s="288" t="s">
        <v>4231</v>
      </c>
      <c r="B498" s="289" t="s">
        <v>4232</v>
      </c>
      <c r="C498" s="289" t="s">
        <v>1718</v>
      </c>
      <c r="D498" s="290">
        <v>43889</v>
      </c>
      <c r="E498" s="289" t="s">
        <v>3330</v>
      </c>
      <c r="F498" s="289" t="s">
        <v>2566</v>
      </c>
      <c r="G498" s="289" t="s">
        <v>4128</v>
      </c>
      <c r="H498" s="289" t="s">
        <v>3333</v>
      </c>
      <c r="I498" s="289" t="s">
        <v>3334</v>
      </c>
      <c r="J498" s="289"/>
      <c r="K498" s="291">
        <v>4</v>
      </c>
      <c r="L498" s="292">
        <v>0</v>
      </c>
      <c r="M498" s="292">
        <v>0</v>
      </c>
      <c r="N498" s="292">
        <v>0</v>
      </c>
      <c r="O498" s="292">
        <v>0</v>
      </c>
      <c r="P498" s="292">
        <v>0</v>
      </c>
      <c r="Q498" s="287">
        <v>0</v>
      </c>
      <c r="R498" s="287">
        <v>0</v>
      </c>
    </row>
    <row r="499" spans="1:18" ht="12.75" customHeight="1" x14ac:dyDescent="0.25">
      <c r="A499" s="288" t="s">
        <v>4233</v>
      </c>
      <c r="B499" s="289" t="s">
        <v>4234</v>
      </c>
      <c r="C499" s="289" t="s">
        <v>1718</v>
      </c>
      <c r="D499" s="290">
        <v>43889</v>
      </c>
      <c r="E499" s="289" t="s">
        <v>3330</v>
      </c>
      <c r="F499" s="289" t="s">
        <v>2574</v>
      </c>
      <c r="G499" s="289" t="s">
        <v>4128</v>
      </c>
      <c r="H499" s="289" t="s">
        <v>3333</v>
      </c>
      <c r="I499" s="289" t="s">
        <v>3334</v>
      </c>
      <c r="J499" s="289"/>
      <c r="K499" s="291">
        <v>4</v>
      </c>
      <c r="L499" s="292">
        <v>0</v>
      </c>
      <c r="M499" s="292">
        <v>0</v>
      </c>
      <c r="N499" s="292">
        <v>0</v>
      </c>
      <c r="O499" s="292">
        <v>0</v>
      </c>
      <c r="P499" s="292">
        <v>0</v>
      </c>
      <c r="Q499" s="287">
        <v>0</v>
      </c>
      <c r="R499" s="287">
        <v>0</v>
      </c>
    </row>
    <row r="500" spans="1:18" ht="12.75" customHeight="1" x14ac:dyDescent="0.25">
      <c r="A500" s="288" t="s">
        <v>4235</v>
      </c>
      <c r="B500" s="289" t="s">
        <v>4236</v>
      </c>
      <c r="C500" s="289" t="s">
        <v>1718</v>
      </c>
      <c r="D500" s="290">
        <v>43889</v>
      </c>
      <c r="E500" s="289" t="s">
        <v>3330</v>
      </c>
      <c r="F500" s="289" t="s">
        <v>2351</v>
      </c>
      <c r="G500" s="289" t="s">
        <v>3442</v>
      </c>
      <c r="H500" s="289" t="s">
        <v>3333</v>
      </c>
      <c r="I500" s="289" t="s">
        <v>3334</v>
      </c>
      <c r="J500" s="289"/>
      <c r="K500" s="291">
        <v>4</v>
      </c>
      <c r="L500" s="292">
        <v>0</v>
      </c>
      <c r="M500" s="292">
        <v>0</v>
      </c>
      <c r="N500" s="292">
        <v>0</v>
      </c>
      <c r="O500" s="292">
        <v>0</v>
      </c>
      <c r="P500" s="292">
        <v>0</v>
      </c>
      <c r="Q500" s="287">
        <v>0</v>
      </c>
      <c r="R500" s="287">
        <v>0</v>
      </c>
    </row>
    <row r="501" spans="1:18" ht="12.75" customHeight="1" x14ac:dyDescent="0.25">
      <c r="A501" s="288" t="s">
        <v>4237</v>
      </c>
      <c r="B501" s="289" t="s">
        <v>4238</v>
      </c>
      <c r="C501" s="289" t="s">
        <v>1718</v>
      </c>
      <c r="D501" s="290">
        <v>43889</v>
      </c>
      <c r="E501" s="289" t="s">
        <v>3330</v>
      </c>
      <c r="F501" s="289" t="s">
        <v>2570</v>
      </c>
      <c r="G501" s="289" t="s">
        <v>4128</v>
      </c>
      <c r="H501" s="289" t="s">
        <v>3333</v>
      </c>
      <c r="I501" s="289" t="s">
        <v>3334</v>
      </c>
      <c r="J501" s="289"/>
      <c r="K501" s="291">
        <v>4</v>
      </c>
      <c r="L501" s="292">
        <v>0</v>
      </c>
      <c r="M501" s="292">
        <v>0</v>
      </c>
      <c r="N501" s="292">
        <v>0</v>
      </c>
      <c r="O501" s="292">
        <v>0</v>
      </c>
      <c r="P501" s="292">
        <v>0</v>
      </c>
      <c r="Q501" s="287">
        <v>0</v>
      </c>
      <c r="R501" s="287">
        <v>0</v>
      </c>
    </row>
    <row r="502" spans="1:18" ht="12.75" customHeight="1" x14ac:dyDescent="0.25">
      <c r="A502" s="288" t="s">
        <v>4239</v>
      </c>
      <c r="B502" s="289" t="s">
        <v>4240</v>
      </c>
      <c r="C502" s="289" t="s">
        <v>3356</v>
      </c>
      <c r="D502" s="290">
        <v>43889</v>
      </c>
      <c r="E502" s="289" t="s">
        <v>3330</v>
      </c>
      <c r="F502" s="289" t="s">
        <v>4144</v>
      </c>
      <c r="G502" s="289" t="s">
        <v>3442</v>
      </c>
      <c r="H502" s="289" t="s">
        <v>3333</v>
      </c>
      <c r="I502" s="289" t="s">
        <v>3334</v>
      </c>
      <c r="J502" s="289"/>
      <c r="K502" s="291">
        <v>4</v>
      </c>
      <c r="L502" s="292">
        <v>75000000</v>
      </c>
      <c r="M502" s="292">
        <v>0</v>
      </c>
      <c r="N502" s="292">
        <v>75000000</v>
      </c>
      <c r="O502" s="292">
        <v>0</v>
      </c>
      <c r="P502" s="292">
        <v>0</v>
      </c>
      <c r="Q502" s="287">
        <v>0</v>
      </c>
    </row>
    <row r="503" spans="1:18" ht="12.75" customHeight="1" x14ac:dyDescent="0.25">
      <c r="A503" s="288" t="s">
        <v>4241</v>
      </c>
      <c r="B503" s="289" t="s">
        <v>4242</v>
      </c>
      <c r="C503" s="289" t="s">
        <v>1718</v>
      </c>
      <c r="D503" s="290">
        <v>43889</v>
      </c>
      <c r="E503" s="289" t="s">
        <v>3330</v>
      </c>
      <c r="F503" s="289" t="s">
        <v>2383</v>
      </c>
      <c r="G503" s="289" t="s">
        <v>3442</v>
      </c>
      <c r="H503" s="289" t="s">
        <v>3333</v>
      </c>
      <c r="I503" s="289" t="s">
        <v>3334</v>
      </c>
      <c r="J503" s="289"/>
      <c r="K503" s="291">
        <v>4</v>
      </c>
      <c r="L503" s="292">
        <v>0</v>
      </c>
      <c r="M503" s="292">
        <v>0</v>
      </c>
      <c r="N503" s="292">
        <v>0</v>
      </c>
      <c r="O503" s="292">
        <v>0</v>
      </c>
      <c r="P503" s="292">
        <v>0</v>
      </c>
      <c r="Q503" s="287">
        <v>0</v>
      </c>
      <c r="R503" s="287">
        <v>0</v>
      </c>
    </row>
    <row r="504" spans="1:18" ht="12.75" customHeight="1" x14ac:dyDescent="0.25">
      <c r="A504" s="288" t="s">
        <v>4243</v>
      </c>
      <c r="B504" s="289" t="s">
        <v>4244</v>
      </c>
      <c r="C504" s="289" t="s">
        <v>1718</v>
      </c>
      <c r="D504" s="290">
        <v>43889</v>
      </c>
      <c r="E504" s="289" t="s">
        <v>3330</v>
      </c>
      <c r="F504" s="289" t="s">
        <v>2387</v>
      </c>
      <c r="G504" s="289" t="s">
        <v>3442</v>
      </c>
      <c r="H504" s="289" t="s">
        <v>3333</v>
      </c>
      <c r="I504" s="289" t="s">
        <v>3334</v>
      </c>
      <c r="J504" s="289"/>
      <c r="K504" s="291">
        <v>4</v>
      </c>
      <c r="L504" s="292">
        <v>0</v>
      </c>
      <c r="M504" s="292">
        <v>0</v>
      </c>
      <c r="N504" s="292">
        <v>0</v>
      </c>
      <c r="O504" s="292">
        <v>0</v>
      </c>
      <c r="P504" s="292">
        <v>0</v>
      </c>
      <c r="Q504" s="287">
        <v>0</v>
      </c>
      <c r="R504" s="287">
        <v>0</v>
      </c>
    </row>
    <row r="505" spans="1:18" ht="12.75" customHeight="1" x14ac:dyDescent="0.25">
      <c r="A505" s="288" t="s">
        <v>4245</v>
      </c>
      <c r="B505" s="289" t="s">
        <v>4246</v>
      </c>
      <c r="C505" s="289" t="s">
        <v>1718</v>
      </c>
      <c r="D505" s="290">
        <v>43889</v>
      </c>
      <c r="E505" s="289" t="s">
        <v>3330</v>
      </c>
      <c r="F505" s="289" t="s">
        <v>2391</v>
      </c>
      <c r="G505" s="289" t="s">
        <v>3442</v>
      </c>
      <c r="H505" s="289" t="s">
        <v>3333</v>
      </c>
      <c r="I505" s="289" t="s">
        <v>3334</v>
      </c>
      <c r="J505" s="289"/>
      <c r="K505" s="291">
        <v>4</v>
      </c>
      <c r="L505" s="292">
        <v>0</v>
      </c>
      <c r="M505" s="292">
        <v>0</v>
      </c>
      <c r="N505" s="292">
        <v>0</v>
      </c>
      <c r="O505" s="292">
        <v>0</v>
      </c>
      <c r="P505" s="292">
        <v>0</v>
      </c>
      <c r="Q505" s="287">
        <v>0</v>
      </c>
      <c r="R505" s="287">
        <v>0</v>
      </c>
    </row>
    <row r="506" spans="1:18" ht="12.75" customHeight="1" x14ac:dyDescent="0.25">
      <c r="A506" s="288" t="s">
        <v>4247</v>
      </c>
      <c r="B506" s="289" t="s">
        <v>4248</v>
      </c>
      <c r="C506" s="289" t="s">
        <v>3356</v>
      </c>
      <c r="D506" s="290">
        <v>43889</v>
      </c>
      <c r="E506" s="289" t="s">
        <v>3330</v>
      </c>
      <c r="F506" s="289" t="s">
        <v>4144</v>
      </c>
      <c r="G506" s="289" t="s">
        <v>3442</v>
      </c>
      <c r="H506" s="289" t="s">
        <v>3333</v>
      </c>
      <c r="I506" s="289" t="s">
        <v>3334</v>
      </c>
      <c r="J506" s="289"/>
      <c r="K506" s="291">
        <v>4</v>
      </c>
      <c r="L506" s="292">
        <v>1375000</v>
      </c>
      <c r="M506" s="292">
        <v>0</v>
      </c>
      <c r="N506" s="292">
        <v>1375000</v>
      </c>
      <c r="O506" s="292">
        <v>0</v>
      </c>
      <c r="P506" s="292">
        <v>0</v>
      </c>
      <c r="Q506" s="287">
        <v>0</v>
      </c>
    </row>
    <row r="507" spans="1:18" ht="12.75" customHeight="1" x14ac:dyDescent="0.25">
      <c r="A507" s="288" t="s">
        <v>4249</v>
      </c>
      <c r="B507" s="289" t="s">
        <v>4248</v>
      </c>
      <c r="C507" s="289" t="s">
        <v>3356</v>
      </c>
      <c r="D507" s="290">
        <v>43889</v>
      </c>
      <c r="E507" s="289" t="s">
        <v>3330</v>
      </c>
      <c r="F507" s="289" t="s">
        <v>4144</v>
      </c>
      <c r="G507" s="289" t="s">
        <v>3442</v>
      </c>
      <c r="H507" s="289" t="s">
        <v>3333</v>
      </c>
      <c r="I507" s="289" t="s">
        <v>3334</v>
      </c>
      <c r="J507" s="289"/>
      <c r="K507" s="291">
        <v>4</v>
      </c>
      <c r="L507" s="292">
        <v>1375000</v>
      </c>
      <c r="M507" s="292">
        <v>0</v>
      </c>
      <c r="N507" s="292">
        <v>1375000</v>
      </c>
      <c r="O507" s="292">
        <v>0</v>
      </c>
      <c r="P507" s="292">
        <v>0</v>
      </c>
      <c r="Q507" s="287">
        <v>0</v>
      </c>
    </row>
    <row r="508" spans="1:18" ht="12.75" customHeight="1" x14ac:dyDescent="0.25">
      <c r="A508" s="288" t="s">
        <v>4250</v>
      </c>
      <c r="B508" s="289" t="s">
        <v>4251</v>
      </c>
      <c r="C508" s="289" t="s">
        <v>3356</v>
      </c>
      <c r="D508" s="290">
        <v>43889</v>
      </c>
      <c r="E508" s="289" t="s">
        <v>3330</v>
      </c>
      <c r="F508" s="289" t="s">
        <v>3623</v>
      </c>
      <c r="G508" s="289" t="s">
        <v>3442</v>
      </c>
      <c r="H508" s="289" t="s">
        <v>3333</v>
      </c>
      <c r="I508" s="289" t="s">
        <v>3334</v>
      </c>
      <c r="J508" s="289"/>
      <c r="K508" s="291">
        <v>4</v>
      </c>
      <c r="L508" s="292">
        <v>1375000</v>
      </c>
      <c r="M508" s="292">
        <v>0</v>
      </c>
      <c r="N508" s="292">
        <v>1375000</v>
      </c>
      <c r="O508" s="292">
        <v>0</v>
      </c>
      <c r="P508" s="292">
        <v>0</v>
      </c>
      <c r="Q508" s="287">
        <v>0</v>
      </c>
    </row>
    <row r="509" spans="1:18" ht="12.75" customHeight="1" x14ac:dyDescent="0.25">
      <c r="A509" s="288" t="s">
        <v>233</v>
      </c>
      <c r="B509" s="289" t="s">
        <v>4252</v>
      </c>
      <c r="C509" s="289" t="s">
        <v>3356</v>
      </c>
      <c r="D509" s="290">
        <v>43951</v>
      </c>
      <c r="E509" s="289" t="s">
        <v>3330</v>
      </c>
      <c r="F509" s="289" t="s">
        <v>3690</v>
      </c>
      <c r="G509" s="289" t="s">
        <v>3338</v>
      </c>
      <c r="H509" s="289" t="s">
        <v>3333</v>
      </c>
      <c r="I509" s="289" t="s">
        <v>3334</v>
      </c>
      <c r="J509" s="289"/>
      <c r="K509" s="291">
        <v>4</v>
      </c>
      <c r="L509" s="292">
        <v>18814000</v>
      </c>
      <c r="M509" s="292">
        <v>0</v>
      </c>
      <c r="N509" s="292">
        <v>18814000</v>
      </c>
      <c r="O509" s="292">
        <v>0</v>
      </c>
      <c r="P509" s="292">
        <v>0</v>
      </c>
      <c r="Q509" s="287">
        <v>0</v>
      </c>
    </row>
    <row r="510" spans="1:18" ht="12.75" customHeight="1" x14ac:dyDescent="0.25">
      <c r="A510" s="288" t="s">
        <v>229</v>
      </c>
      <c r="B510" s="289" t="s">
        <v>4253</v>
      </c>
      <c r="C510" s="289" t="s">
        <v>3356</v>
      </c>
      <c r="D510" s="290">
        <v>43951</v>
      </c>
      <c r="E510" s="289" t="s">
        <v>3330</v>
      </c>
      <c r="F510" s="289" t="s">
        <v>3690</v>
      </c>
      <c r="G510" s="289" t="s">
        <v>3442</v>
      </c>
      <c r="H510" s="289" t="s">
        <v>3333</v>
      </c>
      <c r="I510" s="289" t="s">
        <v>3334</v>
      </c>
      <c r="J510" s="289"/>
      <c r="K510" s="291">
        <v>4</v>
      </c>
      <c r="L510" s="292">
        <v>18814000</v>
      </c>
      <c r="M510" s="292">
        <v>0</v>
      </c>
      <c r="N510" s="292">
        <v>18814000</v>
      </c>
      <c r="O510" s="292">
        <v>0</v>
      </c>
      <c r="P510" s="292">
        <v>0</v>
      </c>
      <c r="Q510" s="287">
        <v>0</v>
      </c>
    </row>
    <row r="511" spans="1:18" ht="12.75" customHeight="1" x14ac:dyDescent="0.25">
      <c r="A511" s="288" t="s">
        <v>224</v>
      </c>
      <c r="B511" s="289" t="s">
        <v>4254</v>
      </c>
      <c r="C511" s="289" t="s">
        <v>3356</v>
      </c>
      <c r="D511" s="290">
        <v>43951</v>
      </c>
      <c r="E511" s="289" t="s">
        <v>3330</v>
      </c>
      <c r="F511" s="289" t="s">
        <v>3690</v>
      </c>
      <c r="G511" s="289" t="s">
        <v>3422</v>
      </c>
      <c r="H511" s="289" t="s">
        <v>3333</v>
      </c>
      <c r="I511" s="289" t="s">
        <v>3334</v>
      </c>
      <c r="J511" s="289"/>
      <c r="K511" s="291">
        <v>4</v>
      </c>
      <c r="L511" s="292">
        <v>18814000</v>
      </c>
      <c r="M511" s="292">
        <v>0</v>
      </c>
      <c r="N511" s="292">
        <v>18814000</v>
      </c>
      <c r="O511" s="292">
        <v>0</v>
      </c>
      <c r="P511" s="292">
        <v>0</v>
      </c>
      <c r="Q511" s="287">
        <v>0</v>
      </c>
    </row>
    <row r="512" spans="1:18" ht="12.75" customHeight="1" x14ac:dyDescent="0.25">
      <c r="A512" s="288" t="s">
        <v>220</v>
      </c>
      <c r="B512" s="289" t="s">
        <v>4255</v>
      </c>
      <c r="C512" s="289" t="s">
        <v>3356</v>
      </c>
      <c r="D512" s="290">
        <v>43951</v>
      </c>
      <c r="E512" s="289" t="s">
        <v>3330</v>
      </c>
      <c r="F512" s="289" t="s">
        <v>3690</v>
      </c>
      <c r="G512" s="289" t="s">
        <v>4256</v>
      </c>
      <c r="H512" s="289" t="s">
        <v>3333</v>
      </c>
      <c r="I512" s="289" t="s">
        <v>3334</v>
      </c>
      <c r="J512" s="289"/>
      <c r="K512" s="291">
        <v>4</v>
      </c>
      <c r="L512" s="292">
        <v>18814000</v>
      </c>
      <c r="M512" s="292">
        <v>0</v>
      </c>
      <c r="N512" s="292">
        <v>18814000</v>
      </c>
      <c r="O512" s="292">
        <v>0</v>
      </c>
      <c r="P512" s="292">
        <v>0</v>
      </c>
      <c r="Q512" s="287">
        <v>0</v>
      </c>
    </row>
    <row r="513" spans="1:18" ht="12.75" customHeight="1" x14ac:dyDescent="0.25">
      <c r="A513" s="288" t="s">
        <v>215</v>
      </c>
      <c r="B513" s="289" t="s">
        <v>4257</v>
      </c>
      <c r="C513" s="289" t="s">
        <v>3356</v>
      </c>
      <c r="D513" s="290">
        <v>43951</v>
      </c>
      <c r="E513" s="289" t="s">
        <v>3330</v>
      </c>
      <c r="F513" s="289" t="s">
        <v>4258</v>
      </c>
      <c r="G513" s="289" t="s">
        <v>4259</v>
      </c>
      <c r="H513" s="289" t="s">
        <v>3333</v>
      </c>
      <c r="I513" s="289" t="s">
        <v>3334</v>
      </c>
      <c r="J513" s="289"/>
      <c r="K513" s="291">
        <v>4</v>
      </c>
      <c r="L513" s="292">
        <v>18814000</v>
      </c>
      <c r="M513" s="292">
        <v>0</v>
      </c>
      <c r="N513" s="292">
        <v>18814000</v>
      </c>
      <c r="O513" s="292">
        <v>0</v>
      </c>
      <c r="P513" s="292">
        <v>0</v>
      </c>
      <c r="Q513" s="287">
        <v>0</v>
      </c>
    </row>
    <row r="514" spans="1:18" ht="12.75" customHeight="1" x14ac:dyDescent="0.25">
      <c r="A514" s="288" t="s">
        <v>212</v>
      </c>
      <c r="B514" s="289" t="s">
        <v>4260</v>
      </c>
      <c r="C514" s="289" t="s">
        <v>3356</v>
      </c>
      <c r="D514" s="290">
        <v>43951</v>
      </c>
      <c r="E514" s="289" t="s">
        <v>3330</v>
      </c>
      <c r="F514" s="289" t="s">
        <v>4258</v>
      </c>
      <c r="G514" s="289" t="s">
        <v>4256</v>
      </c>
      <c r="H514" s="289" t="s">
        <v>3333</v>
      </c>
      <c r="I514" s="289" t="s">
        <v>3334</v>
      </c>
      <c r="J514" s="289"/>
      <c r="K514" s="291">
        <v>4</v>
      </c>
      <c r="L514" s="292">
        <v>18814000</v>
      </c>
      <c r="M514" s="292">
        <v>0</v>
      </c>
      <c r="N514" s="292">
        <v>18814000</v>
      </c>
      <c r="O514" s="292">
        <v>0</v>
      </c>
      <c r="P514" s="292">
        <v>0</v>
      </c>
      <c r="Q514" s="287">
        <v>0</v>
      </c>
    </row>
    <row r="515" spans="1:18" ht="12.75" customHeight="1" x14ac:dyDescent="0.25">
      <c r="A515" s="288" t="s">
        <v>208</v>
      </c>
      <c r="B515" s="289" t="s">
        <v>4261</v>
      </c>
      <c r="C515" s="289" t="s">
        <v>3356</v>
      </c>
      <c r="D515" s="290">
        <v>43951</v>
      </c>
      <c r="E515" s="289" t="s">
        <v>3330</v>
      </c>
      <c r="F515" s="289" t="s">
        <v>3690</v>
      </c>
      <c r="G515" s="289" t="s">
        <v>3442</v>
      </c>
      <c r="H515" s="289" t="s">
        <v>3333</v>
      </c>
      <c r="I515" s="289" t="s">
        <v>3334</v>
      </c>
      <c r="J515" s="289"/>
      <c r="K515" s="291">
        <v>4</v>
      </c>
      <c r="L515" s="292">
        <v>18814000</v>
      </c>
      <c r="M515" s="292">
        <v>0</v>
      </c>
      <c r="N515" s="292">
        <v>18814000</v>
      </c>
      <c r="O515" s="292">
        <v>0</v>
      </c>
      <c r="P515" s="292">
        <v>0</v>
      </c>
      <c r="Q515" s="287">
        <v>0</v>
      </c>
    </row>
    <row r="516" spans="1:18" ht="12.75" customHeight="1" x14ac:dyDescent="0.25">
      <c r="A516" s="288" t="s">
        <v>4262</v>
      </c>
      <c r="B516" s="289" t="s">
        <v>4263</v>
      </c>
      <c r="C516" s="289" t="s">
        <v>1718</v>
      </c>
      <c r="D516" s="290">
        <v>43951</v>
      </c>
      <c r="E516" s="289" t="s">
        <v>3330</v>
      </c>
      <c r="F516" s="289" t="s">
        <v>3690</v>
      </c>
      <c r="G516" s="289" t="s">
        <v>3442</v>
      </c>
      <c r="H516" s="289" t="s">
        <v>3333</v>
      </c>
      <c r="I516" s="289" t="s">
        <v>3334</v>
      </c>
      <c r="J516" s="289"/>
      <c r="K516" s="291">
        <v>4</v>
      </c>
      <c r="L516" s="292">
        <v>0</v>
      </c>
      <c r="M516" s="292">
        <v>0</v>
      </c>
      <c r="N516" s="292">
        <v>0</v>
      </c>
      <c r="O516" s="292">
        <v>0</v>
      </c>
      <c r="P516" s="292">
        <v>0</v>
      </c>
      <c r="Q516" s="287">
        <v>0</v>
      </c>
      <c r="R516" s="287">
        <v>0</v>
      </c>
    </row>
    <row r="517" spans="1:18" ht="12.75" customHeight="1" x14ac:dyDescent="0.25">
      <c r="A517" s="288" t="s">
        <v>4264</v>
      </c>
      <c r="B517" s="289" t="s">
        <v>4265</v>
      </c>
      <c r="C517" s="289" t="s">
        <v>1718</v>
      </c>
      <c r="D517" s="290">
        <v>43980</v>
      </c>
      <c r="E517" s="289" t="s">
        <v>3330</v>
      </c>
      <c r="F517" s="289" t="s">
        <v>3623</v>
      </c>
      <c r="G517" s="289" t="s">
        <v>3437</v>
      </c>
      <c r="H517" s="289" t="s">
        <v>3333</v>
      </c>
      <c r="I517" s="289" t="s">
        <v>3334</v>
      </c>
      <c r="J517" s="289"/>
      <c r="K517" s="291">
        <v>4</v>
      </c>
      <c r="L517" s="292">
        <v>0</v>
      </c>
      <c r="M517" s="292">
        <v>0</v>
      </c>
      <c r="N517" s="292">
        <v>0</v>
      </c>
      <c r="O517" s="292">
        <v>0</v>
      </c>
      <c r="P517" s="292">
        <v>0</v>
      </c>
      <c r="Q517" s="287">
        <v>0</v>
      </c>
      <c r="R517" s="287">
        <v>0</v>
      </c>
    </row>
    <row r="518" spans="1:18" ht="12.75" customHeight="1" x14ac:dyDescent="0.25">
      <c r="A518" s="288" t="s">
        <v>4266</v>
      </c>
      <c r="B518" s="289" t="s">
        <v>4267</v>
      </c>
      <c r="C518" s="289" t="s">
        <v>1718</v>
      </c>
      <c r="D518" s="290">
        <v>43980</v>
      </c>
      <c r="E518" s="289" t="s">
        <v>3330</v>
      </c>
      <c r="F518" s="289" t="s">
        <v>3690</v>
      </c>
      <c r="G518" s="289" t="s">
        <v>3466</v>
      </c>
      <c r="H518" s="289" t="s">
        <v>3333</v>
      </c>
      <c r="I518" s="289" t="s">
        <v>3334</v>
      </c>
      <c r="J518" s="289"/>
      <c r="K518" s="291">
        <v>4</v>
      </c>
      <c r="L518" s="292">
        <v>0</v>
      </c>
      <c r="M518" s="292">
        <v>0</v>
      </c>
      <c r="N518" s="292">
        <v>0</v>
      </c>
      <c r="O518" s="292">
        <v>0</v>
      </c>
      <c r="P518" s="292">
        <v>0</v>
      </c>
      <c r="Q518" s="287">
        <v>0</v>
      </c>
      <c r="R518" s="287">
        <v>0</v>
      </c>
    </row>
    <row r="519" spans="1:18" ht="12.75" customHeight="1" x14ac:dyDescent="0.25">
      <c r="A519" s="288" t="s">
        <v>4268</v>
      </c>
      <c r="B519" s="289" t="s">
        <v>4269</v>
      </c>
      <c r="C519" s="289" t="s">
        <v>1718</v>
      </c>
      <c r="D519" s="290">
        <v>43980</v>
      </c>
      <c r="E519" s="289" t="s">
        <v>3330</v>
      </c>
      <c r="F519" s="289" t="s">
        <v>4144</v>
      </c>
      <c r="G519" s="289" t="s">
        <v>3466</v>
      </c>
      <c r="H519" s="289" t="s">
        <v>3333</v>
      </c>
      <c r="I519" s="289" t="s">
        <v>3334</v>
      </c>
      <c r="J519" s="289"/>
      <c r="K519" s="291">
        <v>4</v>
      </c>
      <c r="L519" s="292">
        <v>0</v>
      </c>
      <c r="M519" s="292">
        <v>0</v>
      </c>
      <c r="N519" s="292">
        <v>0</v>
      </c>
      <c r="O519" s="292">
        <v>0</v>
      </c>
      <c r="P519" s="292">
        <v>0</v>
      </c>
      <c r="Q519" s="287">
        <v>0</v>
      </c>
      <c r="R519" s="287">
        <v>0</v>
      </c>
    </row>
    <row r="520" spans="1:18" ht="12.75" customHeight="1" x14ac:dyDescent="0.25">
      <c r="A520" s="288" t="s">
        <v>204</v>
      </c>
      <c r="B520" s="289" t="s">
        <v>4270</v>
      </c>
      <c r="C520" s="289" t="s">
        <v>3356</v>
      </c>
      <c r="D520" s="290">
        <v>43980</v>
      </c>
      <c r="E520" s="289" t="s">
        <v>3330</v>
      </c>
      <c r="F520" s="289" t="s">
        <v>3690</v>
      </c>
      <c r="G520" s="289" t="s">
        <v>3420</v>
      </c>
      <c r="H520" s="289" t="s">
        <v>3333</v>
      </c>
      <c r="I520" s="289" t="s">
        <v>3334</v>
      </c>
      <c r="J520" s="289"/>
      <c r="K520" s="291">
        <v>4</v>
      </c>
      <c r="L520" s="292">
        <v>18814000</v>
      </c>
      <c r="M520" s="292">
        <v>0</v>
      </c>
      <c r="N520" s="292">
        <v>18814000</v>
      </c>
      <c r="O520" s="292">
        <v>0</v>
      </c>
      <c r="P520" s="292">
        <v>0</v>
      </c>
      <c r="Q520" s="287">
        <v>0</v>
      </c>
    </row>
    <row r="521" spans="1:18" ht="12.75" customHeight="1" x14ac:dyDescent="0.25">
      <c r="A521" s="288" t="s">
        <v>200</v>
      </c>
      <c r="B521" s="289" t="s">
        <v>4271</v>
      </c>
      <c r="C521" s="289" t="s">
        <v>3356</v>
      </c>
      <c r="D521" s="290">
        <v>43980</v>
      </c>
      <c r="E521" s="289" t="s">
        <v>3330</v>
      </c>
      <c r="F521" s="289" t="s">
        <v>3623</v>
      </c>
      <c r="G521" s="289" t="s">
        <v>4111</v>
      </c>
      <c r="H521" s="289" t="s">
        <v>3333</v>
      </c>
      <c r="I521" s="289" t="s">
        <v>3334</v>
      </c>
      <c r="J521" s="289"/>
      <c r="K521" s="291">
        <v>4</v>
      </c>
      <c r="L521" s="292">
        <v>18814000</v>
      </c>
      <c r="M521" s="292">
        <v>0</v>
      </c>
      <c r="N521" s="292">
        <v>18814000</v>
      </c>
      <c r="O521" s="292">
        <v>0</v>
      </c>
      <c r="P521" s="292">
        <v>0</v>
      </c>
      <c r="Q521" s="287">
        <v>0</v>
      </c>
    </row>
    <row r="522" spans="1:18" ht="12.75" customHeight="1" x14ac:dyDescent="0.25">
      <c r="A522" s="288" t="s">
        <v>195</v>
      </c>
      <c r="B522" s="289" t="s">
        <v>4272</v>
      </c>
      <c r="C522" s="289" t="s">
        <v>3356</v>
      </c>
      <c r="D522" s="290">
        <v>43980</v>
      </c>
      <c r="E522" s="289" t="s">
        <v>3330</v>
      </c>
      <c r="F522" s="289" t="s">
        <v>3623</v>
      </c>
      <c r="G522" s="289" t="s">
        <v>4111</v>
      </c>
      <c r="H522" s="289" t="s">
        <v>3333</v>
      </c>
      <c r="I522" s="289" t="s">
        <v>3334</v>
      </c>
      <c r="J522" s="289"/>
      <c r="K522" s="291">
        <v>4</v>
      </c>
      <c r="L522" s="292">
        <v>18814000</v>
      </c>
      <c r="M522" s="292">
        <v>0</v>
      </c>
      <c r="N522" s="292">
        <v>18814000</v>
      </c>
      <c r="O522" s="292">
        <v>0</v>
      </c>
      <c r="P522" s="292">
        <v>0</v>
      </c>
      <c r="Q522" s="287">
        <v>0</v>
      </c>
    </row>
    <row r="523" spans="1:18" ht="12.75" customHeight="1" x14ac:dyDescent="0.25">
      <c r="A523" s="288" t="s">
        <v>2646</v>
      </c>
      <c r="B523" s="289" t="s">
        <v>4273</v>
      </c>
      <c r="C523" s="289" t="s">
        <v>3356</v>
      </c>
      <c r="D523" s="290">
        <v>43980</v>
      </c>
      <c r="E523" s="289" t="s">
        <v>3330</v>
      </c>
      <c r="F523" s="289" t="s">
        <v>2220</v>
      </c>
      <c r="G523" s="289" t="s">
        <v>3466</v>
      </c>
      <c r="H523" s="289" t="s">
        <v>3333</v>
      </c>
      <c r="I523" s="289" t="s">
        <v>3334</v>
      </c>
      <c r="J523" s="289"/>
      <c r="K523" s="291">
        <v>4</v>
      </c>
      <c r="L523" s="292">
        <v>32500000</v>
      </c>
      <c r="M523" s="292">
        <v>0</v>
      </c>
      <c r="N523" s="292">
        <v>32500000</v>
      </c>
      <c r="O523" s="292">
        <v>0</v>
      </c>
      <c r="P523" s="292">
        <v>0</v>
      </c>
      <c r="Q523" s="287">
        <v>0</v>
      </c>
    </row>
    <row r="524" spans="1:18" ht="12.75" customHeight="1" x14ac:dyDescent="0.25">
      <c r="A524" s="288" t="s">
        <v>4274</v>
      </c>
      <c r="B524" s="289" t="s">
        <v>4275</v>
      </c>
      <c r="C524" s="289" t="s">
        <v>3356</v>
      </c>
      <c r="D524" s="290">
        <v>44104</v>
      </c>
      <c r="E524" s="289" t="s">
        <v>3330</v>
      </c>
      <c r="F524" s="289" t="s">
        <v>3623</v>
      </c>
      <c r="G524" s="289" t="s">
        <v>3437</v>
      </c>
      <c r="H524" s="289" t="s">
        <v>3333</v>
      </c>
      <c r="I524" s="289" t="s">
        <v>3334</v>
      </c>
      <c r="J524" s="289"/>
      <c r="K524" s="291">
        <v>4</v>
      </c>
      <c r="L524" s="292">
        <v>134268000</v>
      </c>
      <c r="M524" s="292">
        <v>0</v>
      </c>
      <c r="N524" s="292">
        <v>134268000</v>
      </c>
      <c r="O524" s="292">
        <v>0</v>
      </c>
      <c r="P524" s="292">
        <v>0</v>
      </c>
      <c r="Q524" s="287">
        <v>0</v>
      </c>
    </row>
    <row r="525" spans="1:18" ht="12.75" customHeight="1" x14ac:dyDescent="0.25">
      <c r="A525" s="288" t="s">
        <v>2859</v>
      </c>
      <c r="B525" s="289" t="s">
        <v>4276</v>
      </c>
      <c r="C525" s="289" t="s">
        <v>3356</v>
      </c>
      <c r="D525" s="290">
        <v>44104</v>
      </c>
      <c r="E525" s="289" t="s">
        <v>3330</v>
      </c>
      <c r="F525" s="289" t="s">
        <v>3752</v>
      </c>
      <c r="G525" s="289" t="s">
        <v>3437</v>
      </c>
      <c r="H525" s="289" t="s">
        <v>3333</v>
      </c>
      <c r="I525" s="289" t="s">
        <v>3334</v>
      </c>
      <c r="J525" s="289"/>
      <c r="K525" s="291">
        <v>4</v>
      </c>
      <c r="L525" s="292">
        <v>24330000</v>
      </c>
      <c r="M525" s="292">
        <v>0</v>
      </c>
      <c r="N525" s="292">
        <v>24330000</v>
      </c>
      <c r="O525" s="292">
        <v>0</v>
      </c>
      <c r="P525" s="292">
        <v>0</v>
      </c>
      <c r="Q525" s="287">
        <v>0</v>
      </c>
    </row>
    <row r="526" spans="1:18" ht="12.75" customHeight="1" x14ac:dyDescent="0.25">
      <c r="A526" s="288" t="s">
        <v>4277</v>
      </c>
      <c r="B526" s="289" t="s">
        <v>4278</v>
      </c>
      <c r="C526" s="289" t="s">
        <v>3356</v>
      </c>
      <c r="D526" s="290">
        <v>44134</v>
      </c>
      <c r="E526" s="289" t="s">
        <v>3330</v>
      </c>
      <c r="F526" s="289" t="s">
        <v>3761</v>
      </c>
      <c r="G526" s="289" t="s">
        <v>3415</v>
      </c>
      <c r="H526" s="289" t="s">
        <v>3333</v>
      </c>
      <c r="I526" s="289" t="s">
        <v>3334</v>
      </c>
      <c r="J526" s="289"/>
      <c r="K526" s="291">
        <v>4</v>
      </c>
      <c r="L526" s="292">
        <v>66255900</v>
      </c>
      <c r="M526" s="292">
        <v>0</v>
      </c>
      <c r="N526" s="292">
        <v>66255900</v>
      </c>
      <c r="O526" s="292">
        <v>0</v>
      </c>
      <c r="P526" s="292">
        <v>0</v>
      </c>
      <c r="Q526" s="287">
        <v>0</v>
      </c>
    </row>
    <row r="527" spans="1:18" ht="12.75" customHeight="1" x14ac:dyDescent="0.25">
      <c r="A527" s="288" t="s">
        <v>2648</v>
      </c>
      <c r="B527" s="289" t="s">
        <v>4279</v>
      </c>
      <c r="C527" s="289" t="s">
        <v>3356</v>
      </c>
      <c r="D527" s="290">
        <v>44255</v>
      </c>
      <c r="E527" s="289" t="s">
        <v>3330</v>
      </c>
      <c r="F527" s="289" t="s">
        <v>2606</v>
      </c>
      <c r="G527" s="289" t="s">
        <v>4280</v>
      </c>
      <c r="H527" s="289" t="s">
        <v>3333</v>
      </c>
      <c r="I527" s="289" t="s">
        <v>3334</v>
      </c>
      <c r="J527" s="289"/>
      <c r="K527" s="291">
        <v>4</v>
      </c>
      <c r="L527" s="292">
        <v>34737000</v>
      </c>
      <c r="M527" s="292">
        <v>0</v>
      </c>
      <c r="N527" s="292">
        <v>34737000</v>
      </c>
      <c r="O527" s="292">
        <v>0</v>
      </c>
      <c r="P527" s="292">
        <v>0</v>
      </c>
      <c r="Q527" s="287">
        <v>0</v>
      </c>
    </row>
    <row r="528" spans="1:18" ht="12.75" customHeight="1" x14ac:dyDescent="0.25">
      <c r="A528" s="288" t="s">
        <v>2649</v>
      </c>
      <c r="B528" s="289" t="s">
        <v>4281</v>
      </c>
      <c r="C528" s="289" t="s">
        <v>3356</v>
      </c>
      <c r="D528" s="290">
        <v>44255</v>
      </c>
      <c r="E528" s="289" t="s">
        <v>3330</v>
      </c>
      <c r="F528" s="289" t="s">
        <v>2434</v>
      </c>
      <c r="G528" s="289" t="s">
        <v>4111</v>
      </c>
      <c r="H528" s="289" t="s">
        <v>3333</v>
      </c>
      <c r="I528" s="289" t="s">
        <v>3334</v>
      </c>
      <c r="J528" s="289"/>
      <c r="K528" s="291">
        <v>4</v>
      </c>
      <c r="L528" s="292">
        <v>34737000</v>
      </c>
      <c r="M528" s="292">
        <v>0</v>
      </c>
      <c r="N528" s="292">
        <v>34737000</v>
      </c>
      <c r="O528" s="292">
        <v>0</v>
      </c>
      <c r="P528" s="292">
        <v>0</v>
      </c>
      <c r="Q528" s="287">
        <v>0</v>
      </c>
    </row>
    <row r="529" spans="1:17" ht="12.75" customHeight="1" x14ac:dyDescent="0.25">
      <c r="A529" s="288" t="s">
        <v>442</v>
      </c>
      <c r="B529" s="289" t="s">
        <v>4282</v>
      </c>
      <c r="C529" s="289" t="s">
        <v>3356</v>
      </c>
      <c r="D529" s="290">
        <v>44227</v>
      </c>
      <c r="E529" s="289" t="s">
        <v>3330</v>
      </c>
      <c r="F529" s="289" t="s">
        <v>4144</v>
      </c>
      <c r="G529" s="289" t="s">
        <v>3424</v>
      </c>
      <c r="H529" s="289" t="s">
        <v>3333</v>
      </c>
      <c r="I529" s="289" t="s">
        <v>3334</v>
      </c>
      <c r="J529" s="289"/>
      <c r="K529" s="291">
        <v>4</v>
      </c>
      <c r="L529" s="292">
        <v>46759000</v>
      </c>
      <c r="M529" s="292">
        <v>0</v>
      </c>
      <c r="N529" s="292">
        <v>46759000</v>
      </c>
      <c r="O529" s="292">
        <v>0</v>
      </c>
      <c r="P529" s="292">
        <v>0</v>
      </c>
      <c r="Q529" s="287">
        <v>0</v>
      </c>
    </row>
    <row r="530" spans="1:17" ht="12.75" customHeight="1" x14ac:dyDescent="0.25">
      <c r="A530" s="288" t="s">
        <v>449</v>
      </c>
      <c r="B530" s="289" t="s">
        <v>4283</v>
      </c>
      <c r="C530" s="289" t="s">
        <v>3356</v>
      </c>
      <c r="D530" s="290">
        <v>44227</v>
      </c>
      <c r="E530" s="289" t="s">
        <v>3330</v>
      </c>
      <c r="F530" s="289" t="s">
        <v>4144</v>
      </c>
      <c r="G530" s="289" t="s">
        <v>3424</v>
      </c>
      <c r="H530" s="289" t="s">
        <v>3333</v>
      </c>
      <c r="I530" s="289" t="s">
        <v>3334</v>
      </c>
      <c r="J530" s="289"/>
      <c r="K530" s="291">
        <v>4</v>
      </c>
      <c r="L530" s="292">
        <v>46759000</v>
      </c>
      <c r="M530" s="292">
        <v>0</v>
      </c>
      <c r="N530" s="292">
        <v>46759000</v>
      </c>
      <c r="O530" s="292">
        <v>0</v>
      </c>
      <c r="P530" s="292">
        <v>0</v>
      </c>
      <c r="Q530" s="287">
        <v>0</v>
      </c>
    </row>
    <row r="531" spans="1:17" ht="12.75" customHeight="1" x14ac:dyDescent="0.25">
      <c r="A531" s="288" t="s">
        <v>2650</v>
      </c>
      <c r="B531" s="289" t="s">
        <v>4284</v>
      </c>
      <c r="C531" s="289" t="s">
        <v>3356</v>
      </c>
      <c r="D531" s="290">
        <v>44255</v>
      </c>
      <c r="E531" s="289" t="s">
        <v>3330</v>
      </c>
      <c r="F531" s="289" t="s">
        <v>4079</v>
      </c>
      <c r="G531" s="289" t="s">
        <v>3489</v>
      </c>
      <c r="H531" s="289" t="s">
        <v>3333</v>
      </c>
      <c r="I531" s="289" t="s">
        <v>3334</v>
      </c>
      <c r="J531" s="289"/>
      <c r="K531" s="291">
        <v>4</v>
      </c>
      <c r="L531" s="292">
        <v>33000000</v>
      </c>
      <c r="M531" s="292">
        <v>687500</v>
      </c>
      <c r="N531" s="292">
        <v>33000000</v>
      </c>
      <c r="O531" s="292">
        <v>0</v>
      </c>
      <c r="P531" s="292">
        <v>0</v>
      </c>
      <c r="Q531" s="287">
        <v>0</v>
      </c>
    </row>
    <row r="532" spans="1:17" ht="12.75" customHeight="1" x14ac:dyDescent="0.25">
      <c r="A532" s="288" t="s">
        <v>3067</v>
      </c>
      <c r="B532" s="289" t="s">
        <v>4285</v>
      </c>
      <c r="C532" s="289" t="s">
        <v>3356</v>
      </c>
      <c r="D532" s="290">
        <v>44286</v>
      </c>
      <c r="E532" s="289" t="s">
        <v>3330</v>
      </c>
      <c r="F532" s="289" t="s">
        <v>3690</v>
      </c>
      <c r="G532" s="289" t="s">
        <v>3442</v>
      </c>
      <c r="H532" s="289" t="s">
        <v>3333</v>
      </c>
      <c r="I532" s="289" t="s">
        <v>3334</v>
      </c>
      <c r="J532" s="289"/>
      <c r="K532" s="291">
        <v>4</v>
      </c>
      <c r="L532" s="292">
        <v>13632500</v>
      </c>
      <c r="M532" s="292">
        <v>568040</v>
      </c>
      <c r="N532" s="292">
        <v>13632500</v>
      </c>
      <c r="O532" s="292">
        <v>0</v>
      </c>
      <c r="P532" s="292">
        <v>0</v>
      </c>
      <c r="Q532" s="287">
        <v>0</v>
      </c>
    </row>
    <row r="533" spans="1:17" ht="12.75" customHeight="1" x14ac:dyDescent="0.25">
      <c r="A533" s="288" t="s">
        <v>2979</v>
      </c>
      <c r="B533" s="289" t="s">
        <v>4286</v>
      </c>
      <c r="C533" s="289" t="s">
        <v>3356</v>
      </c>
      <c r="D533" s="290">
        <v>44286</v>
      </c>
      <c r="E533" s="289" t="s">
        <v>3330</v>
      </c>
      <c r="F533" s="289" t="s">
        <v>4258</v>
      </c>
      <c r="G533" s="289" t="s">
        <v>4287</v>
      </c>
      <c r="H533" s="289" t="s">
        <v>3333</v>
      </c>
      <c r="I533" s="289" t="s">
        <v>3334</v>
      </c>
      <c r="J533" s="289"/>
      <c r="K533" s="291">
        <v>4</v>
      </c>
      <c r="L533" s="292">
        <v>11396000</v>
      </c>
      <c r="M533" s="292">
        <v>474818</v>
      </c>
      <c r="N533" s="292">
        <v>11396000</v>
      </c>
      <c r="O533" s="292">
        <v>0</v>
      </c>
      <c r="P533" s="292">
        <v>0</v>
      </c>
      <c r="Q533" s="287">
        <v>0</v>
      </c>
    </row>
    <row r="534" spans="1:17" ht="12.75" customHeight="1" x14ac:dyDescent="0.25">
      <c r="A534" s="288" t="s">
        <v>2984</v>
      </c>
      <c r="B534" s="289" t="s">
        <v>4288</v>
      </c>
      <c r="C534" s="289" t="s">
        <v>3356</v>
      </c>
      <c r="D534" s="290">
        <v>44286</v>
      </c>
      <c r="E534" s="289" t="s">
        <v>3330</v>
      </c>
      <c r="F534" s="289" t="s">
        <v>4258</v>
      </c>
      <c r="G534" s="289" t="s">
        <v>4256</v>
      </c>
      <c r="H534" s="289" t="s">
        <v>3333</v>
      </c>
      <c r="I534" s="289" t="s">
        <v>3334</v>
      </c>
      <c r="J534" s="289"/>
      <c r="K534" s="291">
        <v>4</v>
      </c>
      <c r="L534" s="292">
        <v>11396000</v>
      </c>
      <c r="M534" s="292">
        <v>474818</v>
      </c>
      <c r="N534" s="292">
        <v>11396000</v>
      </c>
      <c r="O534" s="292">
        <v>0</v>
      </c>
      <c r="P534" s="292">
        <v>0</v>
      </c>
      <c r="Q534" s="287">
        <v>0</v>
      </c>
    </row>
    <row r="535" spans="1:17" ht="12.75" customHeight="1" x14ac:dyDescent="0.25">
      <c r="A535" s="288" t="s">
        <v>2986</v>
      </c>
      <c r="B535" s="289" t="s">
        <v>4289</v>
      </c>
      <c r="C535" s="289" t="s">
        <v>3356</v>
      </c>
      <c r="D535" s="290">
        <v>44286</v>
      </c>
      <c r="E535" s="289" t="s">
        <v>3330</v>
      </c>
      <c r="F535" s="289" t="s">
        <v>4258</v>
      </c>
      <c r="G535" s="289" t="s">
        <v>4287</v>
      </c>
      <c r="H535" s="289" t="s">
        <v>3333</v>
      </c>
      <c r="I535" s="289" t="s">
        <v>3334</v>
      </c>
      <c r="J535" s="289"/>
      <c r="K535" s="291">
        <v>4</v>
      </c>
      <c r="L535" s="292">
        <v>11396000</v>
      </c>
      <c r="M535" s="292">
        <v>474818</v>
      </c>
      <c r="N535" s="292">
        <v>11396000</v>
      </c>
      <c r="O535" s="292">
        <v>0</v>
      </c>
      <c r="P535" s="292">
        <v>0</v>
      </c>
      <c r="Q535" s="287">
        <v>0</v>
      </c>
    </row>
    <row r="536" spans="1:17" ht="12.75" customHeight="1" x14ac:dyDescent="0.25">
      <c r="A536" s="288" t="s">
        <v>2988</v>
      </c>
      <c r="B536" s="289" t="s">
        <v>4290</v>
      </c>
      <c r="C536" s="289" t="s">
        <v>3356</v>
      </c>
      <c r="D536" s="290">
        <v>44286</v>
      </c>
      <c r="E536" s="289" t="s">
        <v>3330</v>
      </c>
      <c r="F536" s="289" t="s">
        <v>4258</v>
      </c>
      <c r="G536" s="289" t="s">
        <v>4287</v>
      </c>
      <c r="H536" s="289" t="s">
        <v>3333</v>
      </c>
      <c r="I536" s="289" t="s">
        <v>3334</v>
      </c>
      <c r="J536" s="289"/>
      <c r="K536" s="291">
        <v>4</v>
      </c>
      <c r="L536" s="292">
        <v>11396000</v>
      </c>
      <c r="M536" s="292">
        <v>474818</v>
      </c>
      <c r="N536" s="292">
        <v>11396000</v>
      </c>
      <c r="O536" s="292">
        <v>0</v>
      </c>
      <c r="P536" s="292">
        <v>0</v>
      </c>
      <c r="Q536" s="287">
        <v>0</v>
      </c>
    </row>
    <row r="537" spans="1:17" ht="12.75" customHeight="1" x14ac:dyDescent="0.25">
      <c r="A537" s="288" t="s">
        <v>2990</v>
      </c>
      <c r="B537" s="289" t="s">
        <v>4291</v>
      </c>
      <c r="C537" s="289" t="s">
        <v>3356</v>
      </c>
      <c r="D537" s="290">
        <v>44286</v>
      </c>
      <c r="E537" s="289" t="s">
        <v>3330</v>
      </c>
      <c r="F537" s="289" t="s">
        <v>4258</v>
      </c>
      <c r="G537" s="289" t="s">
        <v>4287</v>
      </c>
      <c r="H537" s="289" t="s">
        <v>3333</v>
      </c>
      <c r="I537" s="289" t="s">
        <v>3334</v>
      </c>
      <c r="J537" s="289"/>
      <c r="K537" s="291">
        <v>4</v>
      </c>
      <c r="L537" s="292">
        <v>11396000</v>
      </c>
      <c r="M537" s="292">
        <v>474818</v>
      </c>
      <c r="N537" s="292">
        <v>11396000</v>
      </c>
      <c r="O537" s="292">
        <v>0</v>
      </c>
      <c r="P537" s="292">
        <v>0</v>
      </c>
      <c r="Q537" s="287">
        <v>0</v>
      </c>
    </row>
    <row r="538" spans="1:17" ht="12.75" customHeight="1" x14ac:dyDescent="0.25">
      <c r="A538" s="288" t="s">
        <v>2992</v>
      </c>
      <c r="B538" s="289" t="s">
        <v>4292</v>
      </c>
      <c r="C538" s="289" t="s">
        <v>3356</v>
      </c>
      <c r="D538" s="290">
        <v>44286</v>
      </c>
      <c r="E538" s="289" t="s">
        <v>3330</v>
      </c>
      <c r="F538" s="289" t="s">
        <v>4258</v>
      </c>
      <c r="G538" s="289" t="s">
        <v>4287</v>
      </c>
      <c r="H538" s="289" t="s">
        <v>3333</v>
      </c>
      <c r="I538" s="289" t="s">
        <v>3334</v>
      </c>
      <c r="J538" s="289"/>
      <c r="K538" s="291">
        <v>4</v>
      </c>
      <c r="L538" s="292">
        <v>13977000</v>
      </c>
      <c r="M538" s="292">
        <v>582352</v>
      </c>
      <c r="N538" s="292">
        <v>13977000</v>
      </c>
      <c r="O538" s="292">
        <v>0</v>
      </c>
      <c r="P538" s="292">
        <v>0</v>
      </c>
      <c r="Q538" s="287">
        <v>0</v>
      </c>
    </row>
    <row r="539" spans="1:17" ht="12.75" customHeight="1" x14ac:dyDescent="0.25">
      <c r="A539" s="288" t="s">
        <v>2994</v>
      </c>
      <c r="B539" s="289" t="s">
        <v>4293</v>
      </c>
      <c r="C539" s="289" t="s">
        <v>3356</v>
      </c>
      <c r="D539" s="290">
        <v>44286</v>
      </c>
      <c r="E539" s="289" t="s">
        <v>3330</v>
      </c>
      <c r="F539" s="289" t="s">
        <v>4136</v>
      </c>
      <c r="G539" s="289" t="s">
        <v>4287</v>
      </c>
      <c r="H539" s="289" t="s">
        <v>3333</v>
      </c>
      <c r="I539" s="289" t="s">
        <v>3334</v>
      </c>
      <c r="J539" s="289"/>
      <c r="K539" s="291">
        <v>4</v>
      </c>
      <c r="L539" s="292">
        <v>12114000</v>
      </c>
      <c r="M539" s="292">
        <v>504750</v>
      </c>
      <c r="N539" s="292">
        <v>12114000</v>
      </c>
      <c r="O539" s="292">
        <v>0</v>
      </c>
      <c r="P539" s="292">
        <v>0</v>
      </c>
      <c r="Q539" s="287">
        <v>0</v>
      </c>
    </row>
    <row r="540" spans="1:17" ht="12.75" customHeight="1" x14ac:dyDescent="0.25">
      <c r="A540" s="288" t="s">
        <v>191</v>
      </c>
      <c r="B540" s="289" t="s">
        <v>4294</v>
      </c>
      <c r="C540" s="289" t="s">
        <v>3356</v>
      </c>
      <c r="D540" s="290">
        <v>44286</v>
      </c>
      <c r="E540" s="289" t="s">
        <v>3330</v>
      </c>
      <c r="F540" s="289" t="s">
        <v>3623</v>
      </c>
      <c r="G540" s="289" t="s">
        <v>3703</v>
      </c>
      <c r="H540" s="289" t="s">
        <v>3333</v>
      </c>
      <c r="I540" s="289" t="s">
        <v>3334</v>
      </c>
      <c r="J540" s="289"/>
      <c r="K540" s="291">
        <v>4</v>
      </c>
      <c r="L540" s="292">
        <v>18358000</v>
      </c>
      <c r="M540" s="292">
        <v>764932</v>
      </c>
      <c r="N540" s="292">
        <v>18358000</v>
      </c>
      <c r="O540" s="292">
        <v>0</v>
      </c>
      <c r="P540" s="292">
        <v>0</v>
      </c>
      <c r="Q540" s="287">
        <v>0</v>
      </c>
    </row>
    <row r="541" spans="1:17" ht="12.75" customHeight="1" x14ac:dyDescent="0.25">
      <c r="A541" s="288" t="s">
        <v>186</v>
      </c>
      <c r="B541" s="289" t="s">
        <v>4295</v>
      </c>
      <c r="C541" s="289" t="s">
        <v>3356</v>
      </c>
      <c r="D541" s="290">
        <v>44286</v>
      </c>
      <c r="E541" s="289" t="s">
        <v>3330</v>
      </c>
      <c r="F541" s="289" t="s">
        <v>3623</v>
      </c>
      <c r="G541" s="289" t="s">
        <v>3466</v>
      </c>
      <c r="H541" s="289" t="s">
        <v>3333</v>
      </c>
      <c r="I541" s="289" t="s">
        <v>3334</v>
      </c>
      <c r="J541" s="289"/>
      <c r="K541" s="291">
        <v>4</v>
      </c>
      <c r="L541" s="292">
        <v>18358000</v>
      </c>
      <c r="M541" s="292">
        <v>764932</v>
      </c>
      <c r="N541" s="292">
        <v>18358000</v>
      </c>
      <c r="O541" s="292">
        <v>0</v>
      </c>
      <c r="P541" s="292">
        <v>0</v>
      </c>
      <c r="Q541" s="287">
        <v>0</v>
      </c>
    </row>
    <row r="542" spans="1:17" ht="12.75" customHeight="1" x14ac:dyDescent="0.25">
      <c r="A542" s="288" t="s">
        <v>178</v>
      </c>
      <c r="B542" s="289" t="s">
        <v>4296</v>
      </c>
      <c r="C542" s="289" t="s">
        <v>3356</v>
      </c>
      <c r="D542" s="290">
        <v>44286</v>
      </c>
      <c r="E542" s="289" t="s">
        <v>3330</v>
      </c>
      <c r="F542" s="289" t="s">
        <v>4144</v>
      </c>
      <c r="G542" s="289" t="s">
        <v>3422</v>
      </c>
      <c r="H542" s="289" t="s">
        <v>3333</v>
      </c>
      <c r="I542" s="289" t="s">
        <v>3334</v>
      </c>
      <c r="J542" s="289"/>
      <c r="K542" s="291">
        <v>4</v>
      </c>
      <c r="L542" s="292">
        <v>18358000</v>
      </c>
      <c r="M542" s="292">
        <v>764932</v>
      </c>
      <c r="N542" s="292">
        <v>18358000</v>
      </c>
      <c r="O542" s="292">
        <v>0</v>
      </c>
      <c r="P542" s="292">
        <v>0</v>
      </c>
      <c r="Q542" s="287">
        <v>0</v>
      </c>
    </row>
    <row r="543" spans="1:17" ht="12.75" customHeight="1" x14ac:dyDescent="0.25">
      <c r="A543" s="288" t="s">
        <v>2651</v>
      </c>
      <c r="B543" s="289" t="s">
        <v>4297</v>
      </c>
      <c r="C543" s="289" t="s">
        <v>3356</v>
      </c>
      <c r="D543" s="290">
        <v>44316</v>
      </c>
      <c r="E543" s="289" t="s">
        <v>3330</v>
      </c>
      <c r="F543" s="289" t="s">
        <v>2407</v>
      </c>
      <c r="G543" s="289" t="s">
        <v>3703</v>
      </c>
      <c r="H543" s="289" t="s">
        <v>3333</v>
      </c>
      <c r="I543" s="289" t="s">
        <v>3334</v>
      </c>
      <c r="J543" s="289"/>
      <c r="K543" s="291">
        <v>4</v>
      </c>
      <c r="L543" s="292">
        <v>34737000</v>
      </c>
      <c r="M543" s="292">
        <v>1448915</v>
      </c>
      <c r="N543" s="292">
        <v>34737000</v>
      </c>
      <c r="O543" s="292">
        <v>0</v>
      </c>
      <c r="P543" s="292">
        <v>0</v>
      </c>
      <c r="Q543" s="287">
        <v>0</v>
      </c>
    </row>
    <row r="544" spans="1:17" ht="12.75" customHeight="1" x14ac:dyDescent="0.25">
      <c r="A544" s="288" t="s">
        <v>1289</v>
      </c>
      <c r="B544" s="289" t="s">
        <v>4298</v>
      </c>
      <c r="C544" s="289" t="s">
        <v>3356</v>
      </c>
      <c r="D544" s="290">
        <v>44286</v>
      </c>
      <c r="E544" s="289" t="s">
        <v>3330</v>
      </c>
      <c r="F544" s="289" t="s">
        <v>3623</v>
      </c>
      <c r="G544" s="289" t="s">
        <v>4111</v>
      </c>
      <c r="H544" s="289" t="s">
        <v>3333</v>
      </c>
      <c r="I544" s="289" t="s">
        <v>3334</v>
      </c>
      <c r="J544" s="289"/>
      <c r="K544" s="291">
        <v>4</v>
      </c>
      <c r="L544" s="292">
        <v>24685900</v>
      </c>
      <c r="M544" s="292">
        <v>1028560</v>
      </c>
      <c r="N544" s="292">
        <v>24685900</v>
      </c>
      <c r="O544" s="292">
        <v>0</v>
      </c>
      <c r="P544" s="292">
        <v>0</v>
      </c>
      <c r="Q544" s="287">
        <v>0</v>
      </c>
    </row>
    <row r="545" spans="1:17" ht="12.75" customHeight="1" x14ac:dyDescent="0.25">
      <c r="A545" s="288" t="s">
        <v>906</v>
      </c>
      <c r="B545" s="289" t="s">
        <v>4299</v>
      </c>
      <c r="C545" s="289" t="s">
        <v>3356</v>
      </c>
      <c r="D545" s="290">
        <v>44286</v>
      </c>
      <c r="E545" s="289" t="s">
        <v>3330</v>
      </c>
      <c r="F545" s="289" t="s">
        <v>3690</v>
      </c>
      <c r="G545" s="289" t="s">
        <v>3420</v>
      </c>
      <c r="H545" s="289" t="s">
        <v>3333</v>
      </c>
      <c r="I545" s="289" t="s">
        <v>3334</v>
      </c>
      <c r="J545" s="289"/>
      <c r="K545" s="291">
        <v>4</v>
      </c>
      <c r="L545" s="292">
        <v>24685900</v>
      </c>
      <c r="M545" s="292">
        <v>1028560</v>
      </c>
      <c r="N545" s="292">
        <v>24685900</v>
      </c>
      <c r="O545" s="292">
        <v>0</v>
      </c>
      <c r="P545" s="292">
        <v>0</v>
      </c>
      <c r="Q545" s="287">
        <v>0</v>
      </c>
    </row>
    <row r="546" spans="1:17" ht="12.75" customHeight="1" x14ac:dyDescent="0.25">
      <c r="A546" s="288" t="s">
        <v>109</v>
      </c>
      <c r="B546" s="289" t="s">
        <v>4300</v>
      </c>
      <c r="C546" s="289" t="s">
        <v>3356</v>
      </c>
      <c r="D546" s="290">
        <v>44286</v>
      </c>
      <c r="E546" s="289" t="s">
        <v>3330</v>
      </c>
      <c r="F546" s="289" t="s">
        <v>3690</v>
      </c>
      <c r="G546" s="289" t="s">
        <v>3415</v>
      </c>
      <c r="H546" s="289" t="s">
        <v>3333</v>
      </c>
      <c r="I546" s="289" t="s">
        <v>3334</v>
      </c>
      <c r="J546" s="289"/>
      <c r="K546" s="291">
        <v>4</v>
      </c>
      <c r="L546" s="292">
        <v>24685900</v>
      </c>
      <c r="M546" s="292">
        <v>1028560</v>
      </c>
      <c r="N546" s="292">
        <v>24685900</v>
      </c>
      <c r="O546" s="292">
        <v>0</v>
      </c>
      <c r="P546" s="292">
        <v>0</v>
      </c>
      <c r="Q546" s="287">
        <v>0</v>
      </c>
    </row>
    <row r="547" spans="1:17" ht="12.75" customHeight="1" x14ac:dyDescent="0.25">
      <c r="A547" s="288" t="s">
        <v>4301</v>
      </c>
      <c r="B547" s="289" t="s">
        <v>4302</v>
      </c>
      <c r="C547" s="289" t="s">
        <v>3356</v>
      </c>
      <c r="D547" s="290">
        <v>44316</v>
      </c>
      <c r="E547" s="289" t="s">
        <v>3330</v>
      </c>
      <c r="F547" s="289" t="s">
        <v>3690</v>
      </c>
      <c r="G547" s="289" t="s">
        <v>3427</v>
      </c>
      <c r="H547" s="289" t="s">
        <v>3333</v>
      </c>
      <c r="I547" s="289" t="s">
        <v>3334</v>
      </c>
      <c r="J547" s="289"/>
      <c r="K547" s="291">
        <v>4</v>
      </c>
      <c r="L547" s="292">
        <v>215100000</v>
      </c>
      <c r="M547" s="292">
        <v>13443750</v>
      </c>
      <c r="N547" s="292">
        <v>215100000</v>
      </c>
      <c r="O547" s="292">
        <v>0</v>
      </c>
      <c r="P547" s="292">
        <v>0</v>
      </c>
      <c r="Q547" s="287">
        <v>0</v>
      </c>
    </row>
    <row r="548" spans="1:17" ht="12.75" customHeight="1" x14ac:dyDescent="0.25">
      <c r="A548" s="288" t="s">
        <v>4303</v>
      </c>
      <c r="B548" s="289" t="s">
        <v>4304</v>
      </c>
      <c r="C548" s="289" t="s">
        <v>3356</v>
      </c>
      <c r="D548" s="290">
        <v>44316</v>
      </c>
      <c r="E548" s="289" t="s">
        <v>3330</v>
      </c>
      <c r="F548" s="289" t="s">
        <v>3690</v>
      </c>
      <c r="G548" s="289" t="s">
        <v>3427</v>
      </c>
      <c r="H548" s="289" t="s">
        <v>3333</v>
      </c>
      <c r="I548" s="289" t="s">
        <v>3334</v>
      </c>
      <c r="J548" s="289"/>
      <c r="K548" s="291">
        <v>4</v>
      </c>
      <c r="L548" s="292">
        <v>8312500</v>
      </c>
      <c r="M548" s="292">
        <v>519535</v>
      </c>
      <c r="N548" s="292">
        <v>8312500</v>
      </c>
      <c r="O548" s="292">
        <v>0</v>
      </c>
      <c r="P548" s="292">
        <v>0</v>
      </c>
      <c r="Q548" s="287">
        <v>0</v>
      </c>
    </row>
    <row r="549" spans="1:17" ht="12.75" customHeight="1" x14ac:dyDescent="0.25">
      <c r="A549" s="288" t="s">
        <v>2652</v>
      </c>
      <c r="B549" s="289" t="s">
        <v>4305</v>
      </c>
      <c r="C549" s="289" t="s">
        <v>3356</v>
      </c>
      <c r="D549" s="290">
        <v>44377</v>
      </c>
      <c r="E549" s="289" t="s">
        <v>3330</v>
      </c>
      <c r="F549" s="289" t="s">
        <v>2264</v>
      </c>
      <c r="G549" s="289" t="s">
        <v>3442</v>
      </c>
      <c r="H549" s="289" t="s">
        <v>3333</v>
      </c>
      <c r="I549" s="289" t="s">
        <v>3334</v>
      </c>
      <c r="J549" s="289"/>
      <c r="K549" s="291">
        <v>4</v>
      </c>
      <c r="L549" s="292">
        <v>34737000</v>
      </c>
      <c r="M549" s="292">
        <v>2175781</v>
      </c>
      <c r="N549" s="292">
        <v>34737000</v>
      </c>
      <c r="O549" s="292">
        <v>0</v>
      </c>
      <c r="P549" s="292">
        <v>0</v>
      </c>
      <c r="Q549" s="287">
        <v>0</v>
      </c>
    </row>
    <row r="550" spans="1:17" ht="12.75" customHeight="1" x14ac:dyDescent="0.25">
      <c r="A550" s="288" t="s">
        <v>2653</v>
      </c>
      <c r="B550" s="289" t="s">
        <v>4306</v>
      </c>
      <c r="C550" s="289" t="s">
        <v>3356</v>
      </c>
      <c r="D550" s="290">
        <v>44377</v>
      </c>
      <c r="E550" s="289" t="s">
        <v>3330</v>
      </c>
      <c r="F550" s="289" t="s">
        <v>2260</v>
      </c>
      <c r="G550" s="289" t="s">
        <v>3442</v>
      </c>
      <c r="H550" s="289" t="s">
        <v>3333</v>
      </c>
      <c r="I550" s="289" t="s">
        <v>3334</v>
      </c>
      <c r="J550" s="289"/>
      <c r="K550" s="291">
        <v>4</v>
      </c>
      <c r="L550" s="292">
        <v>34737000</v>
      </c>
      <c r="M550" s="292">
        <v>2175781</v>
      </c>
      <c r="N550" s="292">
        <v>34737000</v>
      </c>
      <c r="O550" s="292">
        <v>0</v>
      </c>
      <c r="P550" s="292">
        <v>0</v>
      </c>
      <c r="Q550" s="287">
        <v>0</v>
      </c>
    </row>
    <row r="551" spans="1:17" ht="12.75" customHeight="1" x14ac:dyDescent="0.25">
      <c r="A551" s="288" t="s">
        <v>476</v>
      </c>
      <c r="B551" s="289" t="s">
        <v>4307</v>
      </c>
      <c r="C551" s="289" t="s">
        <v>3356</v>
      </c>
      <c r="D551" s="290">
        <v>44316</v>
      </c>
      <c r="E551" s="289" t="s">
        <v>3330</v>
      </c>
      <c r="F551" s="289" t="s">
        <v>4144</v>
      </c>
      <c r="G551" s="289" t="s">
        <v>3442</v>
      </c>
      <c r="H551" s="289" t="s">
        <v>3333</v>
      </c>
      <c r="I551" s="289" t="s">
        <v>3334</v>
      </c>
      <c r="J551" s="289"/>
      <c r="K551" s="291">
        <v>4</v>
      </c>
      <c r="L551" s="292">
        <v>46759000</v>
      </c>
      <c r="M551" s="292">
        <v>2922430</v>
      </c>
      <c r="N551" s="292">
        <v>46759000</v>
      </c>
      <c r="O551" s="292">
        <v>0</v>
      </c>
      <c r="P551" s="292">
        <v>0</v>
      </c>
      <c r="Q551" s="287">
        <v>0</v>
      </c>
    </row>
    <row r="552" spans="1:17" ht="12.75" customHeight="1" x14ac:dyDescent="0.25">
      <c r="A552" s="288" t="s">
        <v>4308</v>
      </c>
      <c r="B552" s="289" t="s">
        <v>4309</v>
      </c>
      <c r="C552" s="289" t="s">
        <v>3356</v>
      </c>
      <c r="D552" s="290">
        <v>44316</v>
      </c>
      <c r="E552" s="289" t="s">
        <v>3330</v>
      </c>
      <c r="F552" s="289" t="s">
        <v>3690</v>
      </c>
      <c r="G552" s="289" t="s">
        <v>3442</v>
      </c>
      <c r="H552" s="289" t="s">
        <v>3333</v>
      </c>
      <c r="I552" s="289" t="s">
        <v>3334</v>
      </c>
      <c r="J552" s="289"/>
      <c r="K552" s="291">
        <v>4</v>
      </c>
      <c r="L552" s="292">
        <v>39500000</v>
      </c>
      <c r="M552" s="292">
        <v>2468735</v>
      </c>
      <c r="N552" s="292">
        <v>39500000</v>
      </c>
      <c r="O552" s="292">
        <v>0</v>
      </c>
      <c r="P552" s="292">
        <v>0</v>
      </c>
      <c r="Q552" s="287">
        <v>0</v>
      </c>
    </row>
    <row r="553" spans="1:17" ht="12.75" customHeight="1" x14ac:dyDescent="0.25">
      <c r="A553" s="288" t="s">
        <v>4310</v>
      </c>
      <c r="B553" s="289" t="s">
        <v>4311</v>
      </c>
      <c r="C553" s="289" t="s">
        <v>3356</v>
      </c>
      <c r="D553" s="290">
        <v>44377</v>
      </c>
      <c r="E553" s="289" t="s">
        <v>3330</v>
      </c>
      <c r="F553" s="289" t="s">
        <v>4144</v>
      </c>
      <c r="G553" s="289" t="s">
        <v>3332</v>
      </c>
      <c r="H553" s="289" t="s">
        <v>3333</v>
      </c>
      <c r="I553" s="289" t="s">
        <v>3334</v>
      </c>
      <c r="J553" s="289"/>
      <c r="K553" s="291">
        <v>4</v>
      </c>
      <c r="L553" s="292">
        <v>17700000</v>
      </c>
      <c r="M553" s="292">
        <v>1843750</v>
      </c>
      <c r="N553" s="292">
        <v>17700000</v>
      </c>
      <c r="O553" s="292">
        <v>0</v>
      </c>
      <c r="P553" s="292">
        <v>0</v>
      </c>
      <c r="Q553" s="287">
        <v>0</v>
      </c>
    </row>
    <row r="554" spans="1:17" ht="12.75" customHeight="1" x14ac:dyDescent="0.25">
      <c r="A554" s="288" t="s">
        <v>814</v>
      </c>
      <c r="B554" s="289" t="s">
        <v>4312</v>
      </c>
      <c r="C554" s="289" t="s">
        <v>3356</v>
      </c>
      <c r="D554" s="290">
        <v>44377</v>
      </c>
      <c r="E554" s="289" t="s">
        <v>3330</v>
      </c>
      <c r="F554" s="289" t="s">
        <v>3690</v>
      </c>
      <c r="G554" s="289" t="s">
        <v>3442</v>
      </c>
      <c r="H554" s="289" t="s">
        <v>3333</v>
      </c>
      <c r="I554" s="289" t="s">
        <v>3334</v>
      </c>
      <c r="J554" s="289"/>
      <c r="K554" s="291">
        <v>4</v>
      </c>
      <c r="L554" s="292">
        <v>15579000</v>
      </c>
      <c r="M554" s="292">
        <v>1622791</v>
      </c>
      <c r="N554" s="292">
        <v>15579000</v>
      </c>
      <c r="O554" s="292">
        <v>0</v>
      </c>
      <c r="P554" s="292">
        <v>0</v>
      </c>
      <c r="Q554" s="287">
        <v>0</v>
      </c>
    </row>
    <row r="555" spans="1:17" ht="12.75" customHeight="1" x14ac:dyDescent="0.25">
      <c r="A555" s="288" t="s">
        <v>312</v>
      </c>
      <c r="B555" s="289" t="s">
        <v>4313</v>
      </c>
      <c r="C555" s="289" t="s">
        <v>3356</v>
      </c>
      <c r="D555" s="290">
        <v>44377</v>
      </c>
      <c r="E555" s="289" t="s">
        <v>3330</v>
      </c>
      <c r="F555" s="289" t="s">
        <v>3690</v>
      </c>
      <c r="G555" s="289" t="s">
        <v>3442</v>
      </c>
      <c r="H555" s="289" t="s">
        <v>3333</v>
      </c>
      <c r="I555" s="289" t="s">
        <v>3334</v>
      </c>
      <c r="J555" s="289"/>
      <c r="K555" s="291">
        <v>4</v>
      </c>
      <c r="L555" s="292">
        <v>15579000</v>
      </c>
      <c r="M555" s="292">
        <v>1622791</v>
      </c>
      <c r="N555" s="292">
        <v>15579000</v>
      </c>
      <c r="O555" s="292">
        <v>0</v>
      </c>
      <c r="P555" s="292">
        <v>0</v>
      </c>
      <c r="Q555" s="287">
        <v>0</v>
      </c>
    </row>
    <row r="556" spans="1:17" ht="12.75" customHeight="1" x14ac:dyDescent="0.25">
      <c r="A556" s="288" t="s">
        <v>315</v>
      </c>
      <c r="B556" s="289" t="s">
        <v>4314</v>
      </c>
      <c r="C556" s="289" t="s">
        <v>3356</v>
      </c>
      <c r="D556" s="290">
        <v>44377</v>
      </c>
      <c r="E556" s="289" t="s">
        <v>3330</v>
      </c>
      <c r="F556" s="289" t="s">
        <v>3690</v>
      </c>
      <c r="G556" s="289" t="s">
        <v>3442</v>
      </c>
      <c r="H556" s="289" t="s">
        <v>3333</v>
      </c>
      <c r="I556" s="289" t="s">
        <v>3334</v>
      </c>
      <c r="J556" s="289"/>
      <c r="K556" s="291">
        <v>4</v>
      </c>
      <c r="L556" s="292">
        <v>15579000</v>
      </c>
      <c r="M556" s="292">
        <v>1622791</v>
      </c>
      <c r="N556" s="292">
        <v>15579000</v>
      </c>
      <c r="O556" s="292">
        <v>0</v>
      </c>
      <c r="P556" s="292">
        <v>0</v>
      </c>
      <c r="Q556" s="287">
        <v>0</v>
      </c>
    </row>
    <row r="557" spans="1:17" ht="12.75" customHeight="1" x14ac:dyDescent="0.25">
      <c r="A557" s="288" t="s">
        <v>4315</v>
      </c>
      <c r="B557" s="289" t="s">
        <v>4316</v>
      </c>
      <c r="C557" s="289" t="s">
        <v>3356</v>
      </c>
      <c r="D557" s="290">
        <v>44407</v>
      </c>
      <c r="E557" s="289" t="s">
        <v>3330</v>
      </c>
      <c r="F557" s="289" t="s">
        <v>3623</v>
      </c>
      <c r="G557" s="289" t="s">
        <v>3442</v>
      </c>
      <c r="H557" s="289" t="s">
        <v>3333</v>
      </c>
      <c r="I557" s="289" t="s">
        <v>3334</v>
      </c>
      <c r="J557" s="289"/>
      <c r="K557" s="291">
        <v>4</v>
      </c>
      <c r="L557" s="292">
        <v>5185000</v>
      </c>
      <c r="M557" s="292">
        <v>648118</v>
      </c>
      <c r="N557" s="292">
        <v>5185000</v>
      </c>
      <c r="O557" s="292">
        <v>0</v>
      </c>
      <c r="P557" s="292">
        <v>0</v>
      </c>
      <c r="Q557" s="287">
        <v>0</v>
      </c>
    </row>
    <row r="558" spans="1:17" ht="12.75" customHeight="1" x14ac:dyDescent="0.25">
      <c r="A558" s="288" t="s">
        <v>4317</v>
      </c>
      <c r="B558" s="289" t="s">
        <v>4318</v>
      </c>
      <c r="C558" s="289" t="s">
        <v>3412</v>
      </c>
      <c r="D558" s="290">
        <v>44407</v>
      </c>
      <c r="E558" s="289" t="s">
        <v>3330</v>
      </c>
      <c r="F558" s="289" t="s">
        <v>3690</v>
      </c>
      <c r="G558" s="289" t="s">
        <v>3442</v>
      </c>
      <c r="H558" s="289" t="s">
        <v>3333</v>
      </c>
      <c r="I558" s="289" t="s">
        <v>3334</v>
      </c>
      <c r="J558" s="289"/>
      <c r="K558" s="291">
        <v>4</v>
      </c>
      <c r="L558" s="292">
        <v>7320000</v>
      </c>
      <c r="M558" s="292">
        <v>915000</v>
      </c>
      <c r="N558" s="292">
        <v>7320000</v>
      </c>
      <c r="O558" s="292">
        <v>0</v>
      </c>
      <c r="P558" s="292">
        <v>0</v>
      </c>
      <c r="Q558" s="287">
        <v>0</v>
      </c>
    </row>
    <row r="559" spans="1:17" ht="12.75" customHeight="1" x14ac:dyDescent="0.25">
      <c r="A559" s="288" t="s">
        <v>3189</v>
      </c>
      <c r="B559" s="289" t="s">
        <v>4319</v>
      </c>
      <c r="C559" s="289" t="s">
        <v>3356</v>
      </c>
      <c r="D559" s="290">
        <v>44407</v>
      </c>
      <c r="E559" s="289" t="s">
        <v>3330</v>
      </c>
      <c r="F559" s="289" t="s">
        <v>4258</v>
      </c>
      <c r="G559" s="289" t="s">
        <v>4287</v>
      </c>
      <c r="H559" s="289" t="s">
        <v>3333</v>
      </c>
      <c r="I559" s="289" t="s">
        <v>3334</v>
      </c>
      <c r="J559" s="289"/>
      <c r="K559" s="291">
        <v>4</v>
      </c>
      <c r="L559" s="292">
        <v>7320000</v>
      </c>
      <c r="M559" s="292">
        <v>915000</v>
      </c>
      <c r="N559" s="292">
        <v>7320000</v>
      </c>
      <c r="O559" s="292">
        <v>0</v>
      </c>
      <c r="P559" s="292">
        <v>0</v>
      </c>
      <c r="Q559" s="287">
        <v>0</v>
      </c>
    </row>
    <row r="560" spans="1:17" ht="12.75" customHeight="1" x14ac:dyDescent="0.25">
      <c r="A560" s="288" t="s">
        <v>4320</v>
      </c>
      <c r="B560" s="289" t="s">
        <v>4321</v>
      </c>
      <c r="C560" s="289" t="s">
        <v>3356</v>
      </c>
      <c r="D560" s="290">
        <v>44407</v>
      </c>
      <c r="E560" s="289" t="s">
        <v>3330</v>
      </c>
      <c r="F560" s="289" t="s">
        <v>3690</v>
      </c>
      <c r="G560" s="289" t="s">
        <v>3442</v>
      </c>
      <c r="H560" s="289" t="s">
        <v>3333</v>
      </c>
      <c r="I560" s="289" t="s">
        <v>3334</v>
      </c>
      <c r="J560" s="289"/>
      <c r="K560" s="291">
        <v>4</v>
      </c>
      <c r="L560" s="292">
        <v>48758175</v>
      </c>
      <c r="M560" s="292">
        <v>6094785</v>
      </c>
      <c r="N560" s="292">
        <v>48758175</v>
      </c>
      <c r="O560" s="292">
        <v>0</v>
      </c>
      <c r="P560" s="292">
        <v>0</v>
      </c>
      <c r="Q560" s="287">
        <v>0</v>
      </c>
    </row>
    <row r="561" spans="1:17" ht="12.75" customHeight="1" x14ac:dyDescent="0.25">
      <c r="A561" s="288" t="s">
        <v>4322</v>
      </c>
      <c r="B561" s="289" t="s">
        <v>4323</v>
      </c>
      <c r="C561" s="289" t="s">
        <v>3356</v>
      </c>
      <c r="D561" s="290">
        <v>44407</v>
      </c>
      <c r="E561" s="289" t="s">
        <v>3330</v>
      </c>
      <c r="F561" s="289" t="s">
        <v>4324</v>
      </c>
      <c r="G561" s="289" t="s">
        <v>3415</v>
      </c>
      <c r="H561" s="289" t="s">
        <v>3333</v>
      </c>
      <c r="I561" s="289" t="s">
        <v>3334</v>
      </c>
      <c r="J561" s="289"/>
      <c r="K561" s="291">
        <v>4</v>
      </c>
      <c r="L561" s="292">
        <v>48758175</v>
      </c>
      <c r="M561" s="292">
        <v>6094785</v>
      </c>
      <c r="N561" s="292">
        <v>48758175</v>
      </c>
      <c r="O561" s="292">
        <v>0</v>
      </c>
      <c r="P561" s="292">
        <v>0</v>
      </c>
      <c r="Q561" s="287">
        <v>0</v>
      </c>
    </row>
    <row r="562" spans="1:17" ht="12.75" customHeight="1" x14ac:dyDescent="0.25">
      <c r="A562" s="288" t="s">
        <v>2654</v>
      </c>
      <c r="B562" s="289" t="s">
        <v>4325</v>
      </c>
      <c r="C562" s="289" t="s">
        <v>3356</v>
      </c>
      <c r="D562" s="290">
        <v>44439</v>
      </c>
      <c r="E562" s="289" t="s">
        <v>3330</v>
      </c>
      <c r="F562" s="289" t="s">
        <v>2606</v>
      </c>
      <c r="G562" s="289" t="s">
        <v>3442</v>
      </c>
      <c r="H562" s="289" t="s">
        <v>3333</v>
      </c>
      <c r="I562" s="289" t="s">
        <v>3334</v>
      </c>
      <c r="J562" s="289"/>
      <c r="K562" s="291">
        <v>4</v>
      </c>
      <c r="L562" s="292">
        <v>34700000</v>
      </c>
      <c r="M562" s="292">
        <v>5060403</v>
      </c>
      <c r="N562" s="292">
        <v>34700000</v>
      </c>
      <c r="O562" s="292">
        <v>0</v>
      </c>
      <c r="P562" s="292">
        <v>0</v>
      </c>
      <c r="Q562" s="287">
        <v>0</v>
      </c>
    </row>
    <row r="563" spans="1:17" ht="12.75" customHeight="1" x14ac:dyDescent="0.25">
      <c r="A563" s="288" t="s">
        <v>2999</v>
      </c>
      <c r="B563" s="289" t="s">
        <v>4326</v>
      </c>
      <c r="C563" s="289" t="s">
        <v>3356</v>
      </c>
      <c r="D563" s="290">
        <v>44469</v>
      </c>
      <c r="E563" s="289" t="s">
        <v>3330</v>
      </c>
      <c r="F563" s="289" t="s">
        <v>3502</v>
      </c>
      <c r="G563" s="289" t="s">
        <v>3442</v>
      </c>
      <c r="H563" s="289" t="s">
        <v>3333</v>
      </c>
      <c r="I563" s="289" t="s">
        <v>3334</v>
      </c>
      <c r="J563" s="289"/>
      <c r="K563" s="291">
        <v>4</v>
      </c>
      <c r="L563" s="292">
        <v>16200000</v>
      </c>
      <c r="M563" s="292">
        <v>2700000</v>
      </c>
      <c r="N563" s="292">
        <v>16200000</v>
      </c>
      <c r="O563" s="292">
        <v>0</v>
      </c>
      <c r="P563" s="292">
        <v>0</v>
      </c>
      <c r="Q563" s="287">
        <v>0</v>
      </c>
    </row>
    <row r="564" spans="1:17" ht="12.75" customHeight="1" x14ac:dyDescent="0.25">
      <c r="A564" s="288" t="s">
        <v>3001</v>
      </c>
      <c r="B564" s="289" t="s">
        <v>4327</v>
      </c>
      <c r="C564" s="289" t="s">
        <v>4328</v>
      </c>
      <c r="D564" s="290">
        <v>44498</v>
      </c>
      <c r="E564" s="289" t="s">
        <v>3330</v>
      </c>
      <c r="F564" s="289" t="s">
        <v>4329</v>
      </c>
      <c r="G564" s="289" t="s">
        <v>3442</v>
      </c>
      <c r="H564" s="289" t="s">
        <v>3333</v>
      </c>
      <c r="I564" s="289" t="s">
        <v>3334</v>
      </c>
      <c r="J564" s="289"/>
      <c r="K564" s="291">
        <v>4</v>
      </c>
      <c r="L564" s="292">
        <v>16200000</v>
      </c>
      <c r="M564" s="292">
        <v>2700000</v>
      </c>
      <c r="N564" s="292">
        <v>15862500</v>
      </c>
      <c r="O564" s="292">
        <v>0</v>
      </c>
      <c r="P564" s="292">
        <v>337500</v>
      </c>
      <c r="Q564" s="287">
        <v>0</v>
      </c>
    </row>
    <row r="565" spans="1:17" ht="12.75" customHeight="1" x14ac:dyDescent="0.25">
      <c r="A565" s="288" t="s">
        <v>2655</v>
      </c>
      <c r="B565" s="289" t="s">
        <v>4330</v>
      </c>
      <c r="C565" s="289" t="s">
        <v>4328</v>
      </c>
      <c r="D565" s="290">
        <v>44498</v>
      </c>
      <c r="E565" s="289" t="s">
        <v>3330</v>
      </c>
      <c r="F565" s="289" t="s">
        <v>2212</v>
      </c>
      <c r="G565" s="289" t="s">
        <v>3442</v>
      </c>
      <c r="H565" s="289" t="s">
        <v>3333</v>
      </c>
      <c r="I565" s="289" t="s">
        <v>3334</v>
      </c>
      <c r="J565" s="289"/>
      <c r="K565" s="291">
        <v>4</v>
      </c>
      <c r="L565" s="292">
        <v>33000000</v>
      </c>
      <c r="M565" s="292">
        <v>5500000</v>
      </c>
      <c r="N565" s="292">
        <v>32312500</v>
      </c>
      <c r="O565" s="292">
        <v>0</v>
      </c>
      <c r="P565" s="292">
        <v>687500</v>
      </c>
      <c r="Q565" s="287">
        <v>0</v>
      </c>
    </row>
    <row r="566" spans="1:17" ht="12.75" customHeight="1" x14ac:dyDescent="0.25">
      <c r="A566" s="288" t="s">
        <v>2656</v>
      </c>
      <c r="B566" s="289" t="s">
        <v>4331</v>
      </c>
      <c r="C566" s="289" t="s">
        <v>4328</v>
      </c>
      <c r="D566" s="290">
        <v>44498</v>
      </c>
      <c r="E566" s="289" t="s">
        <v>3330</v>
      </c>
      <c r="F566" s="289" t="s">
        <v>2276</v>
      </c>
      <c r="G566" s="289" t="s">
        <v>3442</v>
      </c>
      <c r="H566" s="289" t="s">
        <v>3333</v>
      </c>
      <c r="I566" s="289" t="s">
        <v>3334</v>
      </c>
      <c r="J566" s="289"/>
      <c r="K566" s="291">
        <v>4</v>
      </c>
      <c r="L566" s="292">
        <v>33000000</v>
      </c>
      <c r="M566" s="292">
        <v>5500000</v>
      </c>
      <c r="N566" s="292">
        <v>32312500</v>
      </c>
      <c r="O566" s="292">
        <v>0</v>
      </c>
      <c r="P566" s="292">
        <v>687500</v>
      </c>
      <c r="Q566" s="287">
        <v>0</v>
      </c>
    </row>
    <row r="567" spans="1:17" ht="12.75" customHeight="1" x14ac:dyDescent="0.25">
      <c r="A567" s="288" t="s">
        <v>2657</v>
      </c>
      <c r="B567" s="289" t="s">
        <v>4305</v>
      </c>
      <c r="C567" s="289" t="s">
        <v>4328</v>
      </c>
      <c r="D567" s="290">
        <v>44498</v>
      </c>
      <c r="E567" s="289" t="s">
        <v>3330</v>
      </c>
      <c r="F567" s="289" t="s">
        <v>2264</v>
      </c>
      <c r="G567" s="289" t="s">
        <v>3442</v>
      </c>
      <c r="H567" s="289" t="s">
        <v>3333</v>
      </c>
      <c r="I567" s="289" t="s">
        <v>3334</v>
      </c>
      <c r="J567" s="289"/>
      <c r="K567" s="291">
        <v>4</v>
      </c>
      <c r="L567" s="292">
        <v>34737000</v>
      </c>
      <c r="M567" s="292">
        <v>5789504</v>
      </c>
      <c r="N567" s="292">
        <v>34013336</v>
      </c>
      <c r="O567" s="292">
        <v>0</v>
      </c>
      <c r="P567" s="292">
        <v>723664</v>
      </c>
      <c r="Q567" s="287">
        <v>0</v>
      </c>
    </row>
    <row r="568" spans="1:17" ht="12.75" customHeight="1" x14ac:dyDescent="0.25">
      <c r="A568" s="288" t="s">
        <v>1941</v>
      </c>
      <c r="B568" s="289" t="s">
        <v>4332</v>
      </c>
      <c r="C568" s="289" t="s">
        <v>4328</v>
      </c>
      <c r="D568" s="290">
        <v>44530</v>
      </c>
      <c r="E568" s="289" t="s">
        <v>3330</v>
      </c>
      <c r="F568" s="289" t="s">
        <v>4258</v>
      </c>
      <c r="G568" s="289" t="s">
        <v>4128</v>
      </c>
      <c r="H568" s="289" t="s">
        <v>3333</v>
      </c>
      <c r="I568" s="289" t="s">
        <v>3334</v>
      </c>
      <c r="J568" s="289"/>
      <c r="K568" s="291">
        <v>4</v>
      </c>
      <c r="L568" s="292">
        <v>19746700</v>
      </c>
      <c r="M568" s="292">
        <v>3291120</v>
      </c>
      <c r="N568" s="292">
        <v>18923940</v>
      </c>
      <c r="O568" s="292">
        <v>0</v>
      </c>
      <c r="P568" s="292">
        <v>822760</v>
      </c>
      <c r="Q568" s="287">
        <v>0</v>
      </c>
    </row>
    <row r="569" spans="1:17" ht="12.75" customHeight="1" x14ac:dyDescent="0.25">
      <c r="A569" s="288" t="s">
        <v>2658</v>
      </c>
      <c r="B569" s="289" t="s">
        <v>4333</v>
      </c>
      <c r="C569" s="289" t="s">
        <v>4328</v>
      </c>
      <c r="D569" s="290">
        <v>44561</v>
      </c>
      <c r="E569" s="289" t="s">
        <v>3330</v>
      </c>
      <c r="F569" s="289" t="s">
        <v>2220</v>
      </c>
      <c r="G569" s="289" t="s">
        <v>3442</v>
      </c>
      <c r="H569" s="289" t="s">
        <v>3333</v>
      </c>
      <c r="I569" s="289" t="s">
        <v>3334</v>
      </c>
      <c r="J569" s="289"/>
      <c r="K569" s="291">
        <v>4</v>
      </c>
      <c r="L569" s="292">
        <v>33000000</v>
      </c>
      <c r="M569" s="292">
        <v>5500000</v>
      </c>
      <c r="N569" s="292">
        <v>30937500</v>
      </c>
      <c r="O569" s="292">
        <v>0</v>
      </c>
      <c r="P569" s="292">
        <v>2062500</v>
      </c>
      <c r="Q569" s="287">
        <v>0</v>
      </c>
    </row>
    <row r="570" spans="1:17" ht="12.75" customHeight="1" x14ac:dyDescent="0.25">
      <c r="A570" s="288" t="s">
        <v>2659</v>
      </c>
      <c r="B570" s="289" t="s">
        <v>4334</v>
      </c>
      <c r="C570" s="289" t="s">
        <v>4328</v>
      </c>
      <c r="D570" s="290">
        <v>44561</v>
      </c>
      <c r="E570" s="289" t="s">
        <v>3330</v>
      </c>
      <c r="F570" s="289" t="s">
        <v>2268</v>
      </c>
      <c r="G570" s="289" t="s">
        <v>3442</v>
      </c>
      <c r="H570" s="289" t="s">
        <v>3333</v>
      </c>
      <c r="I570" s="289" t="s">
        <v>3334</v>
      </c>
      <c r="J570" s="289"/>
      <c r="K570" s="291">
        <v>4</v>
      </c>
      <c r="L570" s="292">
        <v>33000000</v>
      </c>
      <c r="M570" s="292">
        <v>5500000</v>
      </c>
      <c r="N570" s="292">
        <v>30937500</v>
      </c>
      <c r="O570" s="292">
        <v>0</v>
      </c>
      <c r="P570" s="292">
        <v>2062500</v>
      </c>
      <c r="Q570" s="287">
        <v>0</v>
      </c>
    </row>
    <row r="571" spans="1:17" ht="12.75" customHeight="1" x14ac:dyDescent="0.25">
      <c r="A571" s="288" t="s">
        <v>2660</v>
      </c>
      <c r="B571" s="289" t="s">
        <v>4335</v>
      </c>
      <c r="C571" s="289" t="s">
        <v>4328</v>
      </c>
      <c r="D571" s="290">
        <v>44617</v>
      </c>
      <c r="E571" s="289" t="s">
        <v>3330</v>
      </c>
      <c r="F571" s="289" t="s">
        <v>2661</v>
      </c>
      <c r="G571" s="289" t="s">
        <v>3442</v>
      </c>
      <c r="H571" s="289" t="s">
        <v>3333</v>
      </c>
      <c r="I571" s="289" t="s">
        <v>3334</v>
      </c>
      <c r="J571" s="289"/>
      <c r="K571" s="291">
        <v>4</v>
      </c>
      <c r="L571" s="292">
        <v>34700000</v>
      </c>
      <c r="M571" s="292">
        <v>5783336</v>
      </c>
      <c r="N571" s="292">
        <v>31085431</v>
      </c>
      <c r="O571" s="292">
        <v>0</v>
      </c>
      <c r="P571" s="292">
        <v>3614569</v>
      </c>
      <c r="Q571" s="287">
        <v>0</v>
      </c>
    </row>
    <row r="572" spans="1:17" ht="12.75" customHeight="1" x14ac:dyDescent="0.25">
      <c r="A572" s="288" t="s">
        <v>2662</v>
      </c>
      <c r="B572" s="289" t="s">
        <v>4336</v>
      </c>
      <c r="C572" s="289" t="s">
        <v>4328</v>
      </c>
      <c r="D572" s="290">
        <v>44617</v>
      </c>
      <c r="E572" s="289" t="s">
        <v>3330</v>
      </c>
      <c r="F572" s="289" t="s">
        <v>2661</v>
      </c>
      <c r="G572" s="289" t="s">
        <v>3442</v>
      </c>
      <c r="H572" s="289" t="s">
        <v>3333</v>
      </c>
      <c r="I572" s="289" t="s">
        <v>3334</v>
      </c>
      <c r="J572" s="289"/>
      <c r="K572" s="291">
        <v>4</v>
      </c>
      <c r="L572" s="292">
        <v>34700000</v>
      </c>
      <c r="M572" s="292">
        <v>5783336</v>
      </c>
      <c r="N572" s="292">
        <v>31085431</v>
      </c>
      <c r="O572" s="292">
        <v>0</v>
      </c>
      <c r="P572" s="292">
        <v>3614569</v>
      </c>
      <c r="Q572" s="287">
        <v>0</v>
      </c>
    </row>
    <row r="573" spans="1:17" ht="12.75" customHeight="1" x14ac:dyDescent="0.25">
      <c r="A573" s="288" t="s">
        <v>2663</v>
      </c>
      <c r="B573" s="289" t="s">
        <v>4337</v>
      </c>
      <c r="C573" s="289" t="s">
        <v>4328</v>
      </c>
      <c r="D573" s="290">
        <v>44617</v>
      </c>
      <c r="E573" s="289" t="s">
        <v>3330</v>
      </c>
      <c r="F573" s="289" t="s">
        <v>2661</v>
      </c>
      <c r="G573" s="289" t="s">
        <v>3442</v>
      </c>
      <c r="H573" s="289" t="s">
        <v>3333</v>
      </c>
      <c r="I573" s="289" t="s">
        <v>3334</v>
      </c>
      <c r="J573" s="289"/>
      <c r="K573" s="291">
        <v>4</v>
      </c>
      <c r="L573" s="292">
        <v>34700000</v>
      </c>
      <c r="M573" s="292">
        <v>5783336</v>
      </c>
      <c r="N573" s="292">
        <v>31085431</v>
      </c>
      <c r="O573" s="292">
        <v>0</v>
      </c>
      <c r="P573" s="292">
        <v>3614569</v>
      </c>
      <c r="Q573" s="287">
        <v>0</v>
      </c>
    </row>
    <row r="574" spans="1:17" ht="12.75" customHeight="1" x14ac:dyDescent="0.25">
      <c r="A574" s="288" t="s">
        <v>2664</v>
      </c>
      <c r="B574" s="289" t="s">
        <v>4338</v>
      </c>
      <c r="C574" s="289" t="s">
        <v>4328</v>
      </c>
      <c r="D574" s="290">
        <v>44617</v>
      </c>
      <c r="E574" s="289" t="s">
        <v>3330</v>
      </c>
      <c r="F574" s="289" t="s">
        <v>2661</v>
      </c>
      <c r="G574" s="289" t="s">
        <v>3442</v>
      </c>
      <c r="H574" s="289" t="s">
        <v>3333</v>
      </c>
      <c r="I574" s="289" t="s">
        <v>3334</v>
      </c>
      <c r="J574" s="289"/>
      <c r="K574" s="291">
        <v>4</v>
      </c>
      <c r="L574" s="292">
        <v>34700000</v>
      </c>
      <c r="M574" s="292">
        <v>5783336</v>
      </c>
      <c r="N574" s="292">
        <v>31085431</v>
      </c>
      <c r="O574" s="292">
        <v>0</v>
      </c>
      <c r="P574" s="292">
        <v>3614569</v>
      </c>
      <c r="Q574" s="287">
        <v>0</v>
      </c>
    </row>
    <row r="575" spans="1:17" ht="12.75" customHeight="1" x14ac:dyDescent="0.25">
      <c r="A575" s="288" t="s">
        <v>1014</v>
      </c>
      <c r="B575" s="289" t="s">
        <v>4339</v>
      </c>
      <c r="C575" s="289" t="s">
        <v>4328</v>
      </c>
      <c r="D575" s="290">
        <v>44617</v>
      </c>
      <c r="E575" s="289" t="s">
        <v>3330</v>
      </c>
      <c r="F575" s="289" t="s">
        <v>3690</v>
      </c>
      <c r="G575" s="289" t="s">
        <v>3424</v>
      </c>
      <c r="H575" s="289" t="s">
        <v>3333</v>
      </c>
      <c r="I575" s="289" t="s">
        <v>3334</v>
      </c>
      <c r="J575" s="289"/>
      <c r="K575" s="291">
        <v>4</v>
      </c>
      <c r="L575" s="292">
        <v>19067500</v>
      </c>
      <c r="M575" s="292">
        <v>3177920</v>
      </c>
      <c r="N575" s="292">
        <v>17081320</v>
      </c>
      <c r="O575" s="292">
        <v>0</v>
      </c>
      <c r="P575" s="292">
        <v>1986180</v>
      </c>
      <c r="Q575" s="287">
        <v>0</v>
      </c>
    </row>
    <row r="576" spans="1:17" ht="12.75" customHeight="1" x14ac:dyDescent="0.25">
      <c r="A576" s="288" t="s">
        <v>40</v>
      </c>
      <c r="B576" s="289" t="s">
        <v>4340</v>
      </c>
      <c r="C576" s="289" t="s">
        <v>4328</v>
      </c>
      <c r="D576" s="290">
        <v>44617</v>
      </c>
      <c r="E576" s="289" t="s">
        <v>3330</v>
      </c>
      <c r="F576" s="289" t="s">
        <v>3690</v>
      </c>
      <c r="G576" s="289" t="s">
        <v>4341</v>
      </c>
      <c r="H576" s="289" t="s">
        <v>3333</v>
      </c>
      <c r="I576" s="289" t="s">
        <v>3334</v>
      </c>
      <c r="J576" s="289"/>
      <c r="K576" s="291">
        <v>4</v>
      </c>
      <c r="L576" s="292">
        <v>19067500</v>
      </c>
      <c r="M576" s="292">
        <v>3177920</v>
      </c>
      <c r="N576" s="292">
        <v>17081320</v>
      </c>
      <c r="O576" s="292">
        <v>0</v>
      </c>
      <c r="P576" s="292">
        <v>1986180</v>
      </c>
      <c r="Q576" s="287">
        <v>0</v>
      </c>
    </row>
    <row r="577" spans="1:17" ht="12.75" customHeight="1" x14ac:dyDescent="0.25">
      <c r="A577" s="288" t="s">
        <v>47</v>
      </c>
      <c r="B577" s="289" t="s">
        <v>4342</v>
      </c>
      <c r="C577" s="289" t="s">
        <v>4328</v>
      </c>
      <c r="D577" s="290">
        <v>44617</v>
      </c>
      <c r="E577" s="289" t="s">
        <v>3330</v>
      </c>
      <c r="F577" s="289" t="s">
        <v>3690</v>
      </c>
      <c r="G577" s="289" t="s">
        <v>3415</v>
      </c>
      <c r="H577" s="289" t="s">
        <v>3333</v>
      </c>
      <c r="I577" s="289" t="s">
        <v>3334</v>
      </c>
      <c r="J577" s="289"/>
      <c r="K577" s="291">
        <v>4</v>
      </c>
      <c r="L577" s="292">
        <v>19067500</v>
      </c>
      <c r="M577" s="292">
        <v>3177920</v>
      </c>
      <c r="N577" s="292">
        <v>17081320</v>
      </c>
      <c r="O577" s="292">
        <v>0</v>
      </c>
      <c r="P577" s="292">
        <v>1986180</v>
      </c>
      <c r="Q577" s="287">
        <v>0</v>
      </c>
    </row>
    <row r="578" spans="1:17" ht="12.75" customHeight="1" x14ac:dyDescent="0.25">
      <c r="A578" s="288" t="s">
        <v>52</v>
      </c>
      <c r="B578" s="289" t="s">
        <v>4343</v>
      </c>
      <c r="C578" s="289" t="s">
        <v>4328</v>
      </c>
      <c r="D578" s="290">
        <v>44617</v>
      </c>
      <c r="E578" s="289" t="s">
        <v>3330</v>
      </c>
      <c r="F578" s="289" t="s">
        <v>3690</v>
      </c>
      <c r="G578" s="289" t="s">
        <v>3442</v>
      </c>
      <c r="H578" s="289" t="s">
        <v>3333</v>
      </c>
      <c r="I578" s="289" t="s">
        <v>3334</v>
      </c>
      <c r="J578" s="289"/>
      <c r="K578" s="291">
        <v>4</v>
      </c>
      <c r="L578" s="292">
        <v>19067500</v>
      </c>
      <c r="M578" s="292">
        <v>3177920</v>
      </c>
      <c r="N578" s="292">
        <v>17081320</v>
      </c>
      <c r="O578" s="292">
        <v>0</v>
      </c>
      <c r="P578" s="292">
        <v>1986180</v>
      </c>
      <c r="Q578" s="287">
        <v>0</v>
      </c>
    </row>
    <row r="579" spans="1:17" ht="12.75" customHeight="1" x14ac:dyDescent="0.25">
      <c r="A579" s="288" t="s">
        <v>897</v>
      </c>
      <c r="B579" s="289" t="s">
        <v>4344</v>
      </c>
      <c r="C579" s="289" t="s">
        <v>4328</v>
      </c>
      <c r="D579" s="290">
        <v>44617</v>
      </c>
      <c r="E579" s="289" t="s">
        <v>3330</v>
      </c>
      <c r="F579" s="289" t="s">
        <v>3690</v>
      </c>
      <c r="G579" s="289" t="s">
        <v>3420</v>
      </c>
      <c r="H579" s="289" t="s">
        <v>3333</v>
      </c>
      <c r="I579" s="289" t="s">
        <v>3334</v>
      </c>
      <c r="J579" s="289"/>
      <c r="K579" s="291">
        <v>4</v>
      </c>
      <c r="L579" s="292">
        <v>19067500</v>
      </c>
      <c r="M579" s="292">
        <v>3177920</v>
      </c>
      <c r="N579" s="292">
        <v>17081320</v>
      </c>
      <c r="O579" s="292">
        <v>0</v>
      </c>
      <c r="P579" s="292">
        <v>1986180</v>
      </c>
      <c r="Q579" s="287">
        <v>0</v>
      </c>
    </row>
    <row r="580" spans="1:17" ht="12.75" customHeight="1" x14ac:dyDescent="0.25">
      <c r="A580" s="288" t="s">
        <v>818</v>
      </c>
      <c r="B580" s="289" t="s">
        <v>4345</v>
      </c>
      <c r="C580" s="289" t="s">
        <v>4328</v>
      </c>
      <c r="D580" s="290">
        <v>44617</v>
      </c>
      <c r="E580" s="289" t="s">
        <v>3330</v>
      </c>
      <c r="F580" s="289" t="s">
        <v>3690</v>
      </c>
      <c r="G580" s="289" t="s">
        <v>3473</v>
      </c>
      <c r="H580" s="289" t="s">
        <v>3333</v>
      </c>
      <c r="I580" s="289" t="s">
        <v>3334</v>
      </c>
      <c r="J580" s="289"/>
      <c r="K580" s="291">
        <v>4</v>
      </c>
      <c r="L580" s="292">
        <v>19067500</v>
      </c>
      <c r="M580" s="292">
        <v>3177920</v>
      </c>
      <c r="N580" s="292">
        <v>17081320</v>
      </c>
      <c r="O580" s="292">
        <v>0</v>
      </c>
      <c r="P580" s="292">
        <v>1986180</v>
      </c>
      <c r="Q580" s="287">
        <v>0</v>
      </c>
    </row>
    <row r="581" spans="1:17" ht="12.75" customHeight="1" x14ac:dyDescent="0.25">
      <c r="A581" s="288" t="s">
        <v>1072</v>
      </c>
      <c r="B581" s="289" t="s">
        <v>4346</v>
      </c>
      <c r="C581" s="289" t="s">
        <v>4328</v>
      </c>
      <c r="D581" s="290">
        <v>44617</v>
      </c>
      <c r="E581" s="289" t="s">
        <v>3330</v>
      </c>
      <c r="F581" s="289" t="s">
        <v>3690</v>
      </c>
      <c r="G581" s="289" t="s">
        <v>3424</v>
      </c>
      <c r="H581" s="289" t="s">
        <v>3333</v>
      </c>
      <c r="I581" s="289" t="s">
        <v>3334</v>
      </c>
      <c r="J581" s="289"/>
      <c r="K581" s="291">
        <v>4</v>
      </c>
      <c r="L581" s="292">
        <v>19067500</v>
      </c>
      <c r="M581" s="292">
        <v>3177920</v>
      </c>
      <c r="N581" s="292">
        <v>17081320</v>
      </c>
      <c r="O581" s="292">
        <v>0</v>
      </c>
      <c r="P581" s="292">
        <v>1986180</v>
      </c>
      <c r="Q581" s="287">
        <v>0</v>
      </c>
    </row>
    <row r="582" spans="1:17" ht="12.75" customHeight="1" x14ac:dyDescent="0.25">
      <c r="A582" s="288" t="s">
        <v>1285</v>
      </c>
      <c r="B582" s="289" t="s">
        <v>4347</v>
      </c>
      <c r="C582" s="289" t="s">
        <v>4328</v>
      </c>
      <c r="D582" s="290">
        <v>44617</v>
      </c>
      <c r="E582" s="289" t="s">
        <v>3330</v>
      </c>
      <c r="F582" s="289" t="s">
        <v>3623</v>
      </c>
      <c r="G582" s="289" t="s">
        <v>3577</v>
      </c>
      <c r="H582" s="289" t="s">
        <v>3333</v>
      </c>
      <c r="I582" s="289" t="s">
        <v>3334</v>
      </c>
      <c r="J582" s="289"/>
      <c r="K582" s="291">
        <v>4</v>
      </c>
      <c r="L582" s="292">
        <v>19067500</v>
      </c>
      <c r="M582" s="292">
        <v>3177920</v>
      </c>
      <c r="N582" s="292">
        <v>17081320</v>
      </c>
      <c r="O582" s="292">
        <v>0</v>
      </c>
      <c r="P582" s="292">
        <v>1986180</v>
      </c>
      <c r="Q582" s="287">
        <v>0</v>
      </c>
    </row>
    <row r="583" spans="1:17" ht="12.75" customHeight="1" x14ac:dyDescent="0.25">
      <c r="A583" s="288" t="s">
        <v>1194</v>
      </c>
      <c r="B583" s="289" t="s">
        <v>4348</v>
      </c>
      <c r="C583" s="289" t="s">
        <v>4328</v>
      </c>
      <c r="D583" s="290">
        <v>44617</v>
      </c>
      <c r="E583" s="289" t="s">
        <v>3330</v>
      </c>
      <c r="F583" s="289" t="s">
        <v>3623</v>
      </c>
      <c r="G583" s="289" t="s">
        <v>3577</v>
      </c>
      <c r="H583" s="289" t="s">
        <v>3333</v>
      </c>
      <c r="I583" s="289" t="s">
        <v>3334</v>
      </c>
      <c r="J583" s="289"/>
      <c r="K583" s="291">
        <v>4</v>
      </c>
      <c r="L583" s="292">
        <v>19067500</v>
      </c>
      <c r="M583" s="292">
        <v>3177920</v>
      </c>
      <c r="N583" s="292">
        <v>17081320</v>
      </c>
      <c r="O583" s="292">
        <v>0</v>
      </c>
      <c r="P583" s="292">
        <v>1986180</v>
      </c>
      <c r="Q583" s="287">
        <v>0</v>
      </c>
    </row>
    <row r="584" spans="1:17" ht="12.75" customHeight="1" x14ac:dyDescent="0.25">
      <c r="A584" s="288" t="s">
        <v>603</v>
      </c>
      <c r="B584" s="289" t="s">
        <v>4349</v>
      </c>
      <c r="C584" s="289" t="s">
        <v>4328</v>
      </c>
      <c r="D584" s="290">
        <v>44617</v>
      </c>
      <c r="E584" s="289" t="s">
        <v>3330</v>
      </c>
      <c r="F584" s="289" t="s">
        <v>3623</v>
      </c>
      <c r="G584" s="289" t="s">
        <v>3457</v>
      </c>
      <c r="H584" s="289" t="s">
        <v>3333</v>
      </c>
      <c r="I584" s="289" t="s">
        <v>3334</v>
      </c>
      <c r="J584" s="289"/>
      <c r="K584" s="291">
        <v>4</v>
      </c>
      <c r="L584" s="292">
        <v>19067500</v>
      </c>
      <c r="M584" s="292">
        <v>3177920</v>
      </c>
      <c r="N584" s="292">
        <v>17081320</v>
      </c>
      <c r="O584" s="292">
        <v>0</v>
      </c>
      <c r="P584" s="292">
        <v>1986180</v>
      </c>
      <c r="Q584" s="287">
        <v>0</v>
      </c>
    </row>
    <row r="585" spans="1:17" ht="12.75" customHeight="1" x14ac:dyDescent="0.25">
      <c r="A585" s="288" t="s">
        <v>980</v>
      </c>
      <c r="B585" s="289" t="s">
        <v>4350</v>
      </c>
      <c r="C585" s="289" t="s">
        <v>4328</v>
      </c>
      <c r="D585" s="290">
        <v>44617</v>
      </c>
      <c r="E585" s="289" t="s">
        <v>3330</v>
      </c>
      <c r="F585" s="289" t="s">
        <v>3623</v>
      </c>
      <c r="G585" s="289" t="s">
        <v>3457</v>
      </c>
      <c r="H585" s="289" t="s">
        <v>3333</v>
      </c>
      <c r="I585" s="289" t="s">
        <v>3334</v>
      </c>
      <c r="J585" s="289"/>
      <c r="K585" s="291">
        <v>4</v>
      </c>
      <c r="L585" s="292">
        <v>19067500</v>
      </c>
      <c r="M585" s="292">
        <v>3177920</v>
      </c>
      <c r="N585" s="292">
        <v>17081320</v>
      </c>
      <c r="O585" s="292">
        <v>0</v>
      </c>
      <c r="P585" s="292">
        <v>1986180</v>
      </c>
      <c r="Q585" s="287">
        <v>0</v>
      </c>
    </row>
    <row r="586" spans="1:17" ht="12.75" customHeight="1" x14ac:dyDescent="0.25">
      <c r="A586" s="288" t="s">
        <v>524</v>
      </c>
      <c r="B586" s="289" t="s">
        <v>4351</v>
      </c>
      <c r="C586" s="289" t="s">
        <v>4328</v>
      </c>
      <c r="D586" s="290">
        <v>44617</v>
      </c>
      <c r="E586" s="289" t="s">
        <v>3330</v>
      </c>
      <c r="F586" s="289" t="s">
        <v>3623</v>
      </c>
      <c r="G586" s="289" t="s">
        <v>3473</v>
      </c>
      <c r="H586" s="289" t="s">
        <v>3333</v>
      </c>
      <c r="I586" s="289" t="s">
        <v>3334</v>
      </c>
      <c r="J586" s="289"/>
      <c r="K586" s="291">
        <v>4</v>
      </c>
      <c r="L586" s="292">
        <v>19067500</v>
      </c>
      <c r="M586" s="292">
        <v>3177920</v>
      </c>
      <c r="N586" s="292">
        <v>17081320</v>
      </c>
      <c r="O586" s="292">
        <v>0</v>
      </c>
      <c r="P586" s="292">
        <v>1986180</v>
      </c>
      <c r="Q586" s="287">
        <v>0</v>
      </c>
    </row>
    <row r="587" spans="1:17" ht="12.75" customHeight="1" x14ac:dyDescent="0.25">
      <c r="A587" s="288" t="s">
        <v>571</v>
      </c>
      <c r="B587" s="289" t="s">
        <v>4352</v>
      </c>
      <c r="C587" s="289" t="s">
        <v>4328</v>
      </c>
      <c r="D587" s="290">
        <v>44617</v>
      </c>
      <c r="E587" s="289" t="s">
        <v>3330</v>
      </c>
      <c r="F587" s="289" t="s">
        <v>3690</v>
      </c>
      <c r="G587" s="289" t="s">
        <v>3338</v>
      </c>
      <c r="H587" s="289" t="s">
        <v>3333</v>
      </c>
      <c r="I587" s="289" t="s">
        <v>3334</v>
      </c>
      <c r="J587" s="289"/>
      <c r="K587" s="291">
        <v>4</v>
      </c>
      <c r="L587" s="292">
        <v>19067500</v>
      </c>
      <c r="M587" s="292">
        <v>3177920</v>
      </c>
      <c r="N587" s="292">
        <v>17081320</v>
      </c>
      <c r="O587" s="292">
        <v>0</v>
      </c>
      <c r="P587" s="292">
        <v>1986180</v>
      </c>
      <c r="Q587" s="287">
        <v>0</v>
      </c>
    </row>
    <row r="588" spans="1:17" ht="12.75" customHeight="1" x14ac:dyDescent="0.25">
      <c r="A588" s="288" t="s">
        <v>648</v>
      </c>
      <c r="B588" s="289" t="s">
        <v>4353</v>
      </c>
      <c r="C588" s="289" t="s">
        <v>4328</v>
      </c>
      <c r="D588" s="290">
        <v>44617</v>
      </c>
      <c r="E588" s="289" t="s">
        <v>3330</v>
      </c>
      <c r="F588" s="289" t="s">
        <v>3690</v>
      </c>
      <c r="G588" s="289" t="s">
        <v>3338</v>
      </c>
      <c r="H588" s="289" t="s">
        <v>3333</v>
      </c>
      <c r="I588" s="289" t="s">
        <v>3334</v>
      </c>
      <c r="J588" s="289"/>
      <c r="K588" s="291">
        <v>4</v>
      </c>
      <c r="L588" s="292">
        <v>19067500</v>
      </c>
      <c r="M588" s="292">
        <v>3177920</v>
      </c>
      <c r="N588" s="292">
        <v>17081320</v>
      </c>
      <c r="O588" s="292">
        <v>0</v>
      </c>
      <c r="P588" s="292">
        <v>1986180</v>
      </c>
      <c r="Q588" s="287">
        <v>0</v>
      </c>
    </row>
    <row r="589" spans="1:17" ht="12.75" customHeight="1" x14ac:dyDescent="0.25">
      <c r="A589" s="288" t="s">
        <v>318</v>
      </c>
      <c r="B589" s="289" t="s">
        <v>4354</v>
      </c>
      <c r="C589" s="289" t="s">
        <v>4328</v>
      </c>
      <c r="D589" s="290">
        <v>44617</v>
      </c>
      <c r="E589" s="289" t="s">
        <v>3330</v>
      </c>
      <c r="F589" s="289" t="s">
        <v>3690</v>
      </c>
      <c r="G589" s="289" t="s">
        <v>3442</v>
      </c>
      <c r="H589" s="289" t="s">
        <v>3333</v>
      </c>
      <c r="I589" s="289" t="s">
        <v>3334</v>
      </c>
      <c r="J589" s="289"/>
      <c r="K589" s="291">
        <v>4</v>
      </c>
      <c r="L589" s="292">
        <v>19067500</v>
      </c>
      <c r="M589" s="292">
        <v>3177920</v>
      </c>
      <c r="N589" s="292">
        <v>17081320</v>
      </c>
      <c r="O589" s="292">
        <v>0</v>
      </c>
      <c r="P589" s="292">
        <v>1986180</v>
      </c>
      <c r="Q589" s="287">
        <v>0</v>
      </c>
    </row>
    <row r="590" spans="1:17" ht="12.75" customHeight="1" x14ac:dyDescent="0.25">
      <c r="A590" s="288" t="s">
        <v>417</v>
      </c>
      <c r="B590" s="289" t="s">
        <v>4355</v>
      </c>
      <c r="C590" s="289" t="s">
        <v>4328</v>
      </c>
      <c r="D590" s="290">
        <v>44617</v>
      </c>
      <c r="E590" s="289" t="s">
        <v>3330</v>
      </c>
      <c r="F590" s="289" t="s">
        <v>3690</v>
      </c>
      <c r="G590" s="289" t="s">
        <v>3424</v>
      </c>
      <c r="H590" s="289" t="s">
        <v>3333</v>
      </c>
      <c r="I590" s="289" t="s">
        <v>3334</v>
      </c>
      <c r="J590" s="289"/>
      <c r="K590" s="291">
        <v>4</v>
      </c>
      <c r="L590" s="292">
        <v>19067500</v>
      </c>
      <c r="M590" s="292">
        <v>3177920</v>
      </c>
      <c r="N590" s="292">
        <v>17081320</v>
      </c>
      <c r="O590" s="292">
        <v>0</v>
      </c>
      <c r="P590" s="292">
        <v>1986180</v>
      </c>
      <c r="Q590" s="287">
        <v>0</v>
      </c>
    </row>
    <row r="591" spans="1:17" ht="12.75" customHeight="1" x14ac:dyDescent="0.25">
      <c r="A591" s="288" t="s">
        <v>173</v>
      </c>
      <c r="B591" s="289" t="s">
        <v>4356</v>
      </c>
      <c r="C591" s="289" t="s">
        <v>4328</v>
      </c>
      <c r="D591" s="290">
        <v>45838</v>
      </c>
      <c r="E591" s="289" t="s">
        <v>3330</v>
      </c>
      <c r="F591" s="289" t="s">
        <v>3690</v>
      </c>
      <c r="G591" s="289" t="s">
        <v>3424</v>
      </c>
      <c r="H591" s="289" t="s">
        <v>3333</v>
      </c>
      <c r="I591" s="289" t="s">
        <v>3334</v>
      </c>
      <c r="J591" s="289"/>
      <c r="K591" s="291">
        <v>4</v>
      </c>
      <c r="L591" s="292">
        <v>23160293</v>
      </c>
      <c r="M591" s="292">
        <v>4712711</v>
      </c>
      <c r="N591" s="292">
        <v>18616111</v>
      </c>
      <c r="O591" s="292">
        <v>0</v>
      </c>
      <c r="P591" s="292">
        <v>4544182</v>
      </c>
      <c r="Q591" s="287">
        <v>0</v>
      </c>
    </row>
    <row r="592" spans="1:17" ht="12.75" customHeight="1" x14ac:dyDescent="0.25">
      <c r="A592" s="288" t="s">
        <v>663</v>
      </c>
      <c r="B592" s="289" t="s">
        <v>4357</v>
      </c>
      <c r="C592" s="289" t="s">
        <v>4328</v>
      </c>
      <c r="D592" s="290">
        <v>45805</v>
      </c>
      <c r="E592" s="289" t="s">
        <v>3330</v>
      </c>
      <c r="F592" s="289" t="s">
        <v>3623</v>
      </c>
      <c r="G592" s="289" t="s">
        <v>3457</v>
      </c>
      <c r="H592" s="289" t="s">
        <v>3333</v>
      </c>
      <c r="I592" s="289" t="s">
        <v>3334</v>
      </c>
      <c r="J592" s="289"/>
      <c r="K592" s="291">
        <v>4</v>
      </c>
      <c r="L592" s="292">
        <v>23160293</v>
      </c>
      <c r="M592" s="292">
        <v>4996931</v>
      </c>
      <c r="N592" s="292">
        <v>18900331</v>
      </c>
      <c r="O592" s="292">
        <v>0</v>
      </c>
      <c r="P592" s="292">
        <v>4259962</v>
      </c>
      <c r="Q592" s="287">
        <v>0</v>
      </c>
    </row>
    <row r="593" spans="1:17" ht="12.75" customHeight="1" x14ac:dyDescent="0.25">
      <c r="A593" s="288" t="s">
        <v>323</v>
      </c>
      <c r="B593" s="289" t="s">
        <v>4358</v>
      </c>
      <c r="C593" s="289" t="s">
        <v>4328</v>
      </c>
      <c r="D593" s="290">
        <v>44617</v>
      </c>
      <c r="E593" s="289" t="s">
        <v>3330</v>
      </c>
      <c r="F593" s="289" t="s">
        <v>3690</v>
      </c>
      <c r="G593" s="289" t="s">
        <v>3442</v>
      </c>
      <c r="H593" s="289" t="s">
        <v>3333</v>
      </c>
      <c r="I593" s="289" t="s">
        <v>3334</v>
      </c>
      <c r="J593" s="289"/>
      <c r="K593" s="291">
        <v>4</v>
      </c>
      <c r="L593" s="292">
        <v>19067500</v>
      </c>
      <c r="M593" s="292">
        <v>3177920</v>
      </c>
      <c r="N593" s="292">
        <v>17081320</v>
      </c>
      <c r="O593" s="292">
        <v>0</v>
      </c>
      <c r="P593" s="292">
        <v>1986180</v>
      </c>
      <c r="Q593" s="287">
        <v>0</v>
      </c>
    </row>
    <row r="594" spans="1:17" ht="12.75" customHeight="1" x14ac:dyDescent="0.25">
      <c r="A594" s="288" t="s">
        <v>913</v>
      </c>
      <c r="B594" s="289" t="s">
        <v>4359</v>
      </c>
      <c r="C594" s="289" t="s">
        <v>4328</v>
      </c>
      <c r="D594" s="290">
        <v>44617</v>
      </c>
      <c r="E594" s="289" t="s">
        <v>3330</v>
      </c>
      <c r="F594" s="289" t="s">
        <v>3690</v>
      </c>
      <c r="G594" s="289" t="s">
        <v>3442</v>
      </c>
      <c r="H594" s="289" t="s">
        <v>3333</v>
      </c>
      <c r="I594" s="289" t="s">
        <v>3334</v>
      </c>
      <c r="J594" s="289"/>
      <c r="K594" s="291">
        <v>4</v>
      </c>
      <c r="L594" s="292">
        <v>19067500</v>
      </c>
      <c r="M594" s="292">
        <v>3177920</v>
      </c>
      <c r="N594" s="292">
        <v>17081320</v>
      </c>
      <c r="O594" s="292">
        <v>0</v>
      </c>
      <c r="P594" s="292">
        <v>1986180</v>
      </c>
      <c r="Q594" s="287">
        <v>0</v>
      </c>
    </row>
    <row r="595" spans="1:17" ht="12.75" customHeight="1" x14ac:dyDescent="0.25">
      <c r="A595" s="288" t="s">
        <v>726</v>
      </c>
      <c r="B595" s="289" t="s">
        <v>4360</v>
      </c>
      <c r="C595" s="289" t="s">
        <v>4328</v>
      </c>
      <c r="D595" s="290">
        <v>45838</v>
      </c>
      <c r="E595" s="289" t="s">
        <v>3330</v>
      </c>
      <c r="F595" s="289" t="s">
        <v>3623</v>
      </c>
      <c r="G595" s="289" t="s">
        <v>3473</v>
      </c>
      <c r="H595" s="289" t="s">
        <v>3333</v>
      </c>
      <c r="I595" s="289" t="s">
        <v>3334</v>
      </c>
      <c r="J595" s="289"/>
      <c r="K595" s="291">
        <v>4</v>
      </c>
      <c r="L595" s="292">
        <v>21713349</v>
      </c>
      <c r="M595" s="292">
        <v>4471557</v>
      </c>
      <c r="N595" s="292">
        <v>17319882</v>
      </c>
      <c r="O595" s="292">
        <v>0</v>
      </c>
      <c r="P595" s="292">
        <v>4393467</v>
      </c>
      <c r="Q595" s="287">
        <v>0</v>
      </c>
    </row>
    <row r="596" spans="1:17" ht="12.75" customHeight="1" x14ac:dyDescent="0.25">
      <c r="A596" s="288" t="s">
        <v>892</v>
      </c>
      <c r="B596" s="289" t="s">
        <v>4361</v>
      </c>
      <c r="C596" s="289" t="s">
        <v>4328</v>
      </c>
      <c r="D596" s="290">
        <v>44617</v>
      </c>
      <c r="E596" s="289" t="s">
        <v>3330</v>
      </c>
      <c r="F596" s="289" t="s">
        <v>3690</v>
      </c>
      <c r="G596" s="289" t="s">
        <v>3415</v>
      </c>
      <c r="H596" s="289" t="s">
        <v>3333</v>
      </c>
      <c r="I596" s="289" t="s">
        <v>3334</v>
      </c>
      <c r="J596" s="289"/>
      <c r="K596" s="291">
        <v>4</v>
      </c>
      <c r="L596" s="292">
        <v>17620556</v>
      </c>
      <c r="M596" s="292">
        <v>2936760</v>
      </c>
      <c r="N596" s="292">
        <v>15785085</v>
      </c>
      <c r="O596" s="292">
        <v>0</v>
      </c>
      <c r="P596" s="292">
        <v>1835471</v>
      </c>
      <c r="Q596" s="287">
        <v>0</v>
      </c>
    </row>
    <row r="597" spans="1:17" ht="12.75" customHeight="1" x14ac:dyDescent="0.25">
      <c r="A597" s="288" t="s">
        <v>160</v>
      </c>
      <c r="B597" s="289" t="s">
        <v>4362</v>
      </c>
      <c r="C597" s="289" t="s">
        <v>4328</v>
      </c>
      <c r="D597" s="290">
        <v>45838</v>
      </c>
      <c r="E597" s="289" t="s">
        <v>3330</v>
      </c>
      <c r="F597" s="289" t="s">
        <v>3690</v>
      </c>
      <c r="G597" s="289" t="s">
        <v>3442</v>
      </c>
      <c r="H597" s="289" t="s">
        <v>3333</v>
      </c>
      <c r="I597" s="289" t="s">
        <v>3334</v>
      </c>
      <c r="J597" s="289"/>
      <c r="K597" s="291">
        <v>4</v>
      </c>
      <c r="L597" s="292">
        <v>21713349</v>
      </c>
      <c r="M597" s="292">
        <v>4471557</v>
      </c>
      <c r="N597" s="292">
        <v>17319882</v>
      </c>
      <c r="O597" s="292">
        <v>0</v>
      </c>
      <c r="P597" s="292">
        <v>4393467</v>
      </c>
      <c r="Q597" s="287">
        <v>0</v>
      </c>
    </row>
    <row r="598" spans="1:17" ht="12.75" customHeight="1" x14ac:dyDescent="0.25">
      <c r="A598" s="288" t="s">
        <v>866</v>
      </c>
      <c r="B598" s="289" t="s">
        <v>4363</v>
      </c>
      <c r="C598" s="289" t="s">
        <v>4328</v>
      </c>
      <c r="D598" s="290">
        <v>44617</v>
      </c>
      <c r="E598" s="289" t="s">
        <v>3330</v>
      </c>
      <c r="F598" s="289" t="s">
        <v>3690</v>
      </c>
      <c r="G598" s="289" t="s">
        <v>3420</v>
      </c>
      <c r="H598" s="289" t="s">
        <v>3333</v>
      </c>
      <c r="I598" s="289" t="s">
        <v>3334</v>
      </c>
      <c r="J598" s="289"/>
      <c r="K598" s="291">
        <v>4</v>
      </c>
      <c r="L598" s="292">
        <v>17620556</v>
      </c>
      <c r="M598" s="292">
        <v>2936760</v>
      </c>
      <c r="N598" s="292">
        <v>15785085</v>
      </c>
      <c r="O598" s="292">
        <v>0</v>
      </c>
      <c r="P598" s="292">
        <v>1835471</v>
      </c>
      <c r="Q598" s="287">
        <v>0</v>
      </c>
    </row>
    <row r="599" spans="1:17" ht="12.75" customHeight="1" x14ac:dyDescent="0.25">
      <c r="A599" s="288" t="s">
        <v>872</v>
      </c>
      <c r="B599" s="289" t="s">
        <v>4364</v>
      </c>
      <c r="C599" s="289" t="s">
        <v>4328</v>
      </c>
      <c r="D599" s="290">
        <v>45838</v>
      </c>
      <c r="E599" s="289" t="s">
        <v>3330</v>
      </c>
      <c r="F599" s="289" t="s">
        <v>3690</v>
      </c>
      <c r="G599" s="289" t="s">
        <v>3420</v>
      </c>
      <c r="H599" s="289" t="s">
        <v>3333</v>
      </c>
      <c r="I599" s="289" t="s">
        <v>3334</v>
      </c>
      <c r="J599" s="289"/>
      <c r="K599" s="291">
        <v>4</v>
      </c>
      <c r="L599" s="292">
        <v>21713349</v>
      </c>
      <c r="M599" s="292">
        <v>4471557</v>
      </c>
      <c r="N599" s="292">
        <v>17319882</v>
      </c>
      <c r="O599" s="292">
        <v>0</v>
      </c>
      <c r="P599" s="292">
        <v>4393467</v>
      </c>
      <c r="Q599" s="287">
        <v>0</v>
      </c>
    </row>
    <row r="600" spans="1:17" ht="12.75" customHeight="1" x14ac:dyDescent="0.25">
      <c r="A600" s="288" t="s">
        <v>731</v>
      </c>
      <c r="B600" s="289" t="s">
        <v>4365</v>
      </c>
      <c r="C600" s="289" t="s">
        <v>4328</v>
      </c>
      <c r="D600" s="290">
        <v>45838</v>
      </c>
      <c r="E600" s="289" t="s">
        <v>3330</v>
      </c>
      <c r="F600" s="289" t="s">
        <v>3623</v>
      </c>
      <c r="G600" s="289" t="s">
        <v>3473</v>
      </c>
      <c r="H600" s="289" t="s">
        <v>3333</v>
      </c>
      <c r="I600" s="289" t="s">
        <v>3334</v>
      </c>
      <c r="J600" s="289"/>
      <c r="K600" s="291">
        <v>4</v>
      </c>
      <c r="L600" s="292">
        <v>25806142</v>
      </c>
      <c r="M600" s="292">
        <v>6290575</v>
      </c>
      <c r="N600" s="292">
        <v>19138900</v>
      </c>
      <c r="O600" s="292">
        <v>0</v>
      </c>
      <c r="P600" s="292">
        <v>6667242</v>
      </c>
      <c r="Q600" s="287">
        <v>0</v>
      </c>
    </row>
    <row r="601" spans="1:17" ht="12.75" customHeight="1" x14ac:dyDescent="0.25">
      <c r="A601" s="288" t="s">
        <v>736</v>
      </c>
      <c r="B601" s="289" t="s">
        <v>4366</v>
      </c>
      <c r="C601" s="289" t="s">
        <v>4328</v>
      </c>
      <c r="D601" s="290">
        <v>45838</v>
      </c>
      <c r="E601" s="289" t="s">
        <v>3330</v>
      </c>
      <c r="F601" s="289" t="s">
        <v>3623</v>
      </c>
      <c r="G601" s="289" t="s">
        <v>3473</v>
      </c>
      <c r="H601" s="289" t="s">
        <v>3333</v>
      </c>
      <c r="I601" s="289" t="s">
        <v>3334</v>
      </c>
      <c r="J601" s="289"/>
      <c r="K601" s="291">
        <v>4</v>
      </c>
      <c r="L601" s="292">
        <v>21713349</v>
      </c>
      <c r="M601" s="292">
        <v>4471557</v>
      </c>
      <c r="N601" s="292">
        <v>17319882</v>
      </c>
      <c r="O601" s="292">
        <v>0</v>
      </c>
      <c r="P601" s="292">
        <v>4393467</v>
      </c>
      <c r="Q601" s="287">
        <v>0</v>
      </c>
    </row>
    <row r="602" spans="1:17" ht="12.75" customHeight="1" x14ac:dyDescent="0.25">
      <c r="A602" s="288" t="s">
        <v>1042</v>
      </c>
      <c r="B602" s="289" t="s">
        <v>4367</v>
      </c>
      <c r="C602" s="289" t="s">
        <v>4328</v>
      </c>
      <c r="D602" s="290">
        <v>45838</v>
      </c>
      <c r="E602" s="289" t="s">
        <v>3330</v>
      </c>
      <c r="F602" s="289" t="s">
        <v>3690</v>
      </c>
      <c r="G602" s="289" t="s">
        <v>3424</v>
      </c>
      <c r="H602" s="289" t="s">
        <v>3333</v>
      </c>
      <c r="I602" s="289" t="s">
        <v>3334</v>
      </c>
      <c r="J602" s="289"/>
      <c r="K602" s="291">
        <v>4</v>
      </c>
      <c r="L602" s="292">
        <v>21713349</v>
      </c>
      <c r="M602" s="292">
        <v>4471557</v>
      </c>
      <c r="N602" s="292">
        <v>17319882</v>
      </c>
      <c r="O602" s="292">
        <v>0</v>
      </c>
      <c r="P602" s="292">
        <v>4393467</v>
      </c>
      <c r="Q602" s="287">
        <v>0</v>
      </c>
    </row>
    <row r="603" spans="1:17" ht="12.75" customHeight="1" x14ac:dyDescent="0.25">
      <c r="A603" s="288" t="s">
        <v>304</v>
      </c>
      <c r="B603" s="289" t="s">
        <v>4368</v>
      </c>
      <c r="C603" s="289" t="s">
        <v>4328</v>
      </c>
      <c r="D603" s="290">
        <v>44617</v>
      </c>
      <c r="E603" s="289" t="s">
        <v>3330</v>
      </c>
      <c r="F603" s="289" t="s">
        <v>3690</v>
      </c>
      <c r="G603" s="289" t="s">
        <v>3424</v>
      </c>
      <c r="H603" s="289" t="s">
        <v>3333</v>
      </c>
      <c r="I603" s="289" t="s">
        <v>3334</v>
      </c>
      <c r="J603" s="289"/>
      <c r="K603" s="291">
        <v>4</v>
      </c>
      <c r="L603" s="292">
        <v>17620556</v>
      </c>
      <c r="M603" s="292">
        <v>2936760</v>
      </c>
      <c r="N603" s="292">
        <v>15785085</v>
      </c>
      <c r="O603" s="292">
        <v>0</v>
      </c>
      <c r="P603" s="292">
        <v>1835471</v>
      </c>
      <c r="Q603" s="287">
        <v>0</v>
      </c>
    </row>
    <row r="604" spans="1:17" ht="12.75" customHeight="1" x14ac:dyDescent="0.25">
      <c r="A604" s="288" t="s">
        <v>1057</v>
      </c>
      <c r="B604" s="289" t="s">
        <v>4369</v>
      </c>
      <c r="C604" s="289" t="s">
        <v>4328</v>
      </c>
      <c r="D604" s="290">
        <v>45838</v>
      </c>
      <c r="E604" s="289" t="s">
        <v>3330</v>
      </c>
      <c r="F604" s="289" t="s">
        <v>3690</v>
      </c>
      <c r="G604" s="289" t="s">
        <v>3424</v>
      </c>
      <c r="H604" s="289" t="s">
        <v>3333</v>
      </c>
      <c r="I604" s="289" t="s">
        <v>3334</v>
      </c>
      <c r="J604" s="289"/>
      <c r="K604" s="291">
        <v>4</v>
      </c>
      <c r="L604" s="292">
        <v>21713349</v>
      </c>
      <c r="M604" s="292">
        <v>4471557</v>
      </c>
      <c r="N604" s="292">
        <v>17319882</v>
      </c>
      <c r="O604" s="292">
        <v>0</v>
      </c>
      <c r="P604" s="292">
        <v>4393467</v>
      </c>
      <c r="Q604" s="287">
        <v>0</v>
      </c>
    </row>
    <row r="605" spans="1:17" ht="12.75" customHeight="1" x14ac:dyDescent="0.25">
      <c r="A605" s="288" t="s">
        <v>1509</v>
      </c>
      <c r="B605" s="289" t="s">
        <v>4370</v>
      </c>
      <c r="C605" s="289" t="s">
        <v>4328</v>
      </c>
      <c r="D605" s="290">
        <v>45838</v>
      </c>
      <c r="E605" s="289" t="s">
        <v>3330</v>
      </c>
      <c r="F605" s="289" t="s">
        <v>3690</v>
      </c>
      <c r="G605" s="289" t="s">
        <v>3442</v>
      </c>
      <c r="H605" s="289" t="s">
        <v>3333</v>
      </c>
      <c r="I605" s="289" t="s">
        <v>3334</v>
      </c>
      <c r="J605" s="289"/>
      <c r="K605" s="291">
        <v>4</v>
      </c>
      <c r="L605" s="292">
        <v>21713349</v>
      </c>
      <c r="M605" s="292">
        <v>4471557</v>
      </c>
      <c r="N605" s="292">
        <v>17319882</v>
      </c>
      <c r="O605" s="292">
        <v>0</v>
      </c>
      <c r="P605" s="292">
        <v>4393467</v>
      </c>
      <c r="Q605" s="287">
        <v>0</v>
      </c>
    </row>
    <row r="606" spans="1:17" ht="12.75" customHeight="1" x14ac:dyDescent="0.25">
      <c r="A606" s="288" t="s">
        <v>365</v>
      </c>
      <c r="B606" s="289" t="s">
        <v>4371</v>
      </c>
      <c r="C606" s="289" t="s">
        <v>4328</v>
      </c>
      <c r="D606" s="290">
        <v>45838</v>
      </c>
      <c r="E606" s="289" t="s">
        <v>3330</v>
      </c>
      <c r="F606" s="289" t="s">
        <v>3690</v>
      </c>
      <c r="G606" s="289" t="s">
        <v>3442</v>
      </c>
      <c r="H606" s="289" t="s">
        <v>3333</v>
      </c>
      <c r="I606" s="289" t="s">
        <v>3334</v>
      </c>
      <c r="J606" s="289"/>
      <c r="K606" s="291">
        <v>4</v>
      </c>
      <c r="L606" s="292">
        <v>21713349</v>
      </c>
      <c r="M606" s="292">
        <v>4471557</v>
      </c>
      <c r="N606" s="292">
        <v>17319882</v>
      </c>
      <c r="O606" s="292">
        <v>0</v>
      </c>
      <c r="P606" s="292">
        <v>4393467</v>
      </c>
      <c r="Q606" s="287">
        <v>0</v>
      </c>
    </row>
    <row r="607" spans="1:17" ht="12.75" customHeight="1" x14ac:dyDescent="0.25">
      <c r="A607" s="288" t="s">
        <v>100</v>
      </c>
      <c r="B607" s="289" t="s">
        <v>4372</v>
      </c>
      <c r="C607" s="289" t="s">
        <v>4328</v>
      </c>
      <c r="D607" s="290">
        <v>45838</v>
      </c>
      <c r="E607" s="289" t="s">
        <v>3330</v>
      </c>
      <c r="F607" s="289" t="s">
        <v>3690</v>
      </c>
      <c r="G607" s="289" t="s">
        <v>3415</v>
      </c>
      <c r="H607" s="289" t="s">
        <v>3333</v>
      </c>
      <c r="I607" s="289" t="s">
        <v>3334</v>
      </c>
      <c r="J607" s="289"/>
      <c r="K607" s="291">
        <v>4</v>
      </c>
      <c r="L607" s="292">
        <v>21713349</v>
      </c>
      <c r="M607" s="292">
        <v>4471557</v>
      </c>
      <c r="N607" s="292">
        <v>17319882</v>
      </c>
      <c r="O607" s="292">
        <v>0</v>
      </c>
      <c r="P607" s="292">
        <v>4393467</v>
      </c>
      <c r="Q607" s="287">
        <v>0</v>
      </c>
    </row>
    <row r="608" spans="1:17" ht="12.75" customHeight="1" x14ac:dyDescent="0.25">
      <c r="A608" s="288" t="s">
        <v>877</v>
      </c>
      <c r="B608" s="289" t="s">
        <v>4373</v>
      </c>
      <c r="C608" s="289" t="s">
        <v>4328</v>
      </c>
      <c r="D608" s="290">
        <v>45838</v>
      </c>
      <c r="E608" s="289" t="s">
        <v>3330</v>
      </c>
      <c r="F608" s="289" t="s">
        <v>3690</v>
      </c>
      <c r="G608" s="289" t="s">
        <v>3420</v>
      </c>
      <c r="H608" s="289" t="s">
        <v>3333</v>
      </c>
      <c r="I608" s="289" t="s">
        <v>3334</v>
      </c>
      <c r="J608" s="289"/>
      <c r="K608" s="291">
        <v>4</v>
      </c>
      <c r="L608" s="292">
        <v>21713349</v>
      </c>
      <c r="M608" s="292">
        <v>4471557</v>
      </c>
      <c r="N608" s="292">
        <v>17319882</v>
      </c>
      <c r="O608" s="292">
        <v>0</v>
      </c>
      <c r="P608" s="292">
        <v>4393467</v>
      </c>
      <c r="Q608" s="287">
        <v>0</v>
      </c>
    </row>
    <row r="609" spans="1:17" ht="12.75" customHeight="1" x14ac:dyDescent="0.25">
      <c r="A609" s="288" t="s">
        <v>514</v>
      </c>
      <c r="B609" s="289" t="s">
        <v>4374</v>
      </c>
      <c r="C609" s="289" t="s">
        <v>4328</v>
      </c>
      <c r="D609" s="290">
        <v>45838</v>
      </c>
      <c r="E609" s="289" t="s">
        <v>3330</v>
      </c>
      <c r="F609" s="289" t="s">
        <v>3623</v>
      </c>
      <c r="G609" s="289" t="s">
        <v>3473</v>
      </c>
      <c r="H609" s="289" t="s">
        <v>3333</v>
      </c>
      <c r="I609" s="289" t="s">
        <v>3334</v>
      </c>
      <c r="J609" s="289"/>
      <c r="K609" s="291">
        <v>4</v>
      </c>
      <c r="L609" s="292">
        <v>21713349</v>
      </c>
      <c r="M609" s="292">
        <v>4471557</v>
      </c>
      <c r="N609" s="292">
        <v>17319882</v>
      </c>
      <c r="O609" s="292">
        <v>0</v>
      </c>
      <c r="P609" s="292">
        <v>4393467</v>
      </c>
      <c r="Q609" s="287">
        <v>0</v>
      </c>
    </row>
    <row r="610" spans="1:17" ht="12.75" customHeight="1" x14ac:dyDescent="0.25">
      <c r="A610" s="288" t="s">
        <v>965</v>
      </c>
      <c r="B610" s="289" t="s">
        <v>4375</v>
      </c>
      <c r="C610" s="289" t="s">
        <v>4328</v>
      </c>
      <c r="D610" s="290">
        <v>45838</v>
      </c>
      <c r="E610" s="289" t="s">
        <v>3330</v>
      </c>
      <c r="F610" s="289" t="s">
        <v>3690</v>
      </c>
      <c r="G610" s="289" t="s">
        <v>3424</v>
      </c>
      <c r="H610" s="289" t="s">
        <v>3333</v>
      </c>
      <c r="I610" s="289" t="s">
        <v>3334</v>
      </c>
      <c r="J610" s="289"/>
      <c r="K610" s="291">
        <v>4</v>
      </c>
      <c r="L610" s="292">
        <v>21713349</v>
      </c>
      <c r="M610" s="292">
        <v>4471557</v>
      </c>
      <c r="N610" s="292">
        <v>17319882</v>
      </c>
      <c r="O610" s="292">
        <v>0</v>
      </c>
      <c r="P610" s="292">
        <v>4393467</v>
      </c>
      <c r="Q610" s="287">
        <v>0</v>
      </c>
    </row>
    <row r="611" spans="1:17" ht="12.75" customHeight="1" x14ac:dyDescent="0.25">
      <c r="A611" s="288" t="s">
        <v>1062</v>
      </c>
      <c r="B611" s="289" t="s">
        <v>4376</v>
      </c>
      <c r="C611" s="289" t="s">
        <v>4328</v>
      </c>
      <c r="D611" s="290">
        <v>45838</v>
      </c>
      <c r="E611" s="289" t="s">
        <v>3330</v>
      </c>
      <c r="F611" s="289" t="s">
        <v>3690</v>
      </c>
      <c r="G611" s="289" t="s">
        <v>3424</v>
      </c>
      <c r="H611" s="289" t="s">
        <v>3333</v>
      </c>
      <c r="I611" s="289" t="s">
        <v>3334</v>
      </c>
      <c r="J611" s="289"/>
      <c r="K611" s="291">
        <v>4</v>
      </c>
      <c r="L611" s="292">
        <v>21713349</v>
      </c>
      <c r="M611" s="292">
        <v>4471557</v>
      </c>
      <c r="N611" s="292">
        <v>17319882</v>
      </c>
      <c r="O611" s="292">
        <v>0</v>
      </c>
      <c r="P611" s="292">
        <v>4393467</v>
      </c>
      <c r="Q611" s="287">
        <v>0</v>
      </c>
    </row>
    <row r="612" spans="1:17" ht="12.75" customHeight="1" x14ac:dyDescent="0.25">
      <c r="A612" s="288" t="s">
        <v>970</v>
      </c>
      <c r="B612" s="289" t="s">
        <v>4377</v>
      </c>
      <c r="C612" s="289" t="s">
        <v>4328</v>
      </c>
      <c r="D612" s="290">
        <v>45838</v>
      </c>
      <c r="E612" s="289" t="s">
        <v>3330</v>
      </c>
      <c r="F612" s="289" t="s">
        <v>3690</v>
      </c>
      <c r="G612" s="289" t="s">
        <v>3424</v>
      </c>
      <c r="H612" s="289" t="s">
        <v>3333</v>
      </c>
      <c r="I612" s="289" t="s">
        <v>3334</v>
      </c>
      <c r="J612" s="289"/>
      <c r="K612" s="291">
        <v>4</v>
      </c>
      <c r="L612" s="292">
        <v>21713341</v>
      </c>
      <c r="M612" s="292">
        <v>4471554</v>
      </c>
      <c r="N612" s="292">
        <v>17319879</v>
      </c>
      <c r="O612" s="292">
        <v>0</v>
      </c>
      <c r="P612" s="292">
        <v>4393462</v>
      </c>
      <c r="Q612" s="287">
        <v>0</v>
      </c>
    </row>
    <row r="613" spans="1:17" ht="12.75" customHeight="1" x14ac:dyDescent="0.25">
      <c r="A613" s="288" t="s">
        <v>4378</v>
      </c>
      <c r="B613" s="289" t="s">
        <v>4379</v>
      </c>
      <c r="C613" s="289" t="s">
        <v>4328</v>
      </c>
      <c r="D613" s="290">
        <v>44681</v>
      </c>
      <c r="E613" s="289" t="s">
        <v>3330</v>
      </c>
      <c r="F613" s="289" t="s">
        <v>3690</v>
      </c>
      <c r="G613" s="289" t="s">
        <v>3442</v>
      </c>
      <c r="H613" s="289" t="s">
        <v>3333</v>
      </c>
      <c r="I613" s="289" t="s">
        <v>3334</v>
      </c>
      <c r="J613" s="289"/>
      <c r="K613" s="291">
        <v>4</v>
      </c>
      <c r="L613" s="292">
        <v>38800000</v>
      </c>
      <c r="M613" s="292">
        <v>6466664</v>
      </c>
      <c r="N613" s="292">
        <v>33141653</v>
      </c>
      <c r="O613" s="292">
        <v>0</v>
      </c>
      <c r="P613" s="292">
        <v>5658347</v>
      </c>
      <c r="Q613" s="287">
        <v>0</v>
      </c>
    </row>
    <row r="614" spans="1:17" ht="12.75" customHeight="1" x14ac:dyDescent="0.25">
      <c r="A614" s="288" t="s">
        <v>2665</v>
      </c>
      <c r="B614" s="289" t="s">
        <v>4380</v>
      </c>
      <c r="C614" s="289" t="s">
        <v>4328</v>
      </c>
      <c r="D614" s="290">
        <v>44712</v>
      </c>
      <c r="E614" s="289" t="s">
        <v>3330</v>
      </c>
      <c r="F614" s="289" t="s">
        <v>2280</v>
      </c>
      <c r="G614" s="289" t="s">
        <v>3442</v>
      </c>
      <c r="H614" s="289" t="s">
        <v>3333</v>
      </c>
      <c r="I614" s="289" t="s">
        <v>3334</v>
      </c>
      <c r="J614" s="289"/>
      <c r="K614" s="291">
        <v>4</v>
      </c>
      <c r="L614" s="292">
        <v>35500000</v>
      </c>
      <c r="M614" s="292">
        <v>5916664</v>
      </c>
      <c r="N614" s="292">
        <v>29583320</v>
      </c>
      <c r="O614" s="292">
        <v>0</v>
      </c>
      <c r="P614" s="292">
        <v>5916680</v>
      </c>
      <c r="Q614" s="287">
        <v>0</v>
      </c>
    </row>
    <row r="615" spans="1:17" ht="12.75" customHeight="1" x14ac:dyDescent="0.25">
      <c r="A615" s="288" t="s">
        <v>2666</v>
      </c>
      <c r="B615" s="289" t="s">
        <v>4381</v>
      </c>
      <c r="C615" s="289" t="s">
        <v>4328</v>
      </c>
      <c r="D615" s="290">
        <v>44712</v>
      </c>
      <c r="E615" s="289" t="s">
        <v>3330</v>
      </c>
      <c r="F615" s="289" t="s">
        <v>2320</v>
      </c>
      <c r="G615" s="289" t="s">
        <v>3442</v>
      </c>
      <c r="H615" s="289" t="s">
        <v>3333</v>
      </c>
      <c r="I615" s="289" t="s">
        <v>3334</v>
      </c>
      <c r="J615" s="289"/>
      <c r="K615" s="291">
        <v>4</v>
      </c>
      <c r="L615" s="292">
        <v>35500000</v>
      </c>
      <c r="M615" s="292">
        <v>5916664</v>
      </c>
      <c r="N615" s="292">
        <v>29583320</v>
      </c>
      <c r="O615" s="292">
        <v>0</v>
      </c>
      <c r="P615" s="292">
        <v>5916680</v>
      </c>
      <c r="Q615" s="287">
        <v>0</v>
      </c>
    </row>
    <row r="616" spans="1:17" ht="12.75" customHeight="1" x14ac:dyDescent="0.25">
      <c r="A616" s="288" t="s">
        <v>2667</v>
      </c>
      <c r="B616" s="289" t="s">
        <v>4382</v>
      </c>
      <c r="C616" s="289" t="s">
        <v>4328</v>
      </c>
      <c r="D616" s="290">
        <v>44712</v>
      </c>
      <c r="E616" s="289" t="s">
        <v>3330</v>
      </c>
      <c r="F616" s="289" t="s">
        <v>2232</v>
      </c>
      <c r="G616" s="289" t="s">
        <v>3442</v>
      </c>
      <c r="H616" s="289" t="s">
        <v>3333</v>
      </c>
      <c r="I616" s="289" t="s">
        <v>3334</v>
      </c>
      <c r="J616" s="289"/>
      <c r="K616" s="291">
        <v>4</v>
      </c>
      <c r="L616" s="292">
        <v>35500000</v>
      </c>
      <c r="M616" s="292">
        <v>5916664</v>
      </c>
      <c r="N616" s="292">
        <v>29583320</v>
      </c>
      <c r="O616" s="292">
        <v>0</v>
      </c>
      <c r="P616" s="292">
        <v>5916680</v>
      </c>
      <c r="Q616" s="287">
        <v>0</v>
      </c>
    </row>
    <row r="617" spans="1:17" ht="12.75" customHeight="1" x14ac:dyDescent="0.25">
      <c r="A617" s="288" t="s">
        <v>2668</v>
      </c>
      <c r="B617" s="289" t="s">
        <v>4383</v>
      </c>
      <c r="C617" s="289" t="s">
        <v>4328</v>
      </c>
      <c r="D617" s="290">
        <v>44712</v>
      </c>
      <c r="E617" s="289" t="s">
        <v>3330</v>
      </c>
      <c r="F617" s="289" t="s">
        <v>2260</v>
      </c>
      <c r="G617" s="289" t="s">
        <v>3442</v>
      </c>
      <c r="H617" s="289" t="s">
        <v>3333</v>
      </c>
      <c r="I617" s="289" t="s">
        <v>3334</v>
      </c>
      <c r="J617" s="289"/>
      <c r="K617" s="291">
        <v>4</v>
      </c>
      <c r="L617" s="292">
        <v>35500000</v>
      </c>
      <c r="M617" s="292">
        <v>5916664</v>
      </c>
      <c r="N617" s="292">
        <v>29583320</v>
      </c>
      <c r="O617" s="292">
        <v>0</v>
      </c>
      <c r="P617" s="292">
        <v>5916680</v>
      </c>
      <c r="Q617" s="287">
        <v>0</v>
      </c>
    </row>
    <row r="618" spans="1:17" ht="12.75" customHeight="1" x14ac:dyDescent="0.25">
      <c r="A618" s="288" t="s">
        <v>2669</v>
      </c>
      <c r="B618" s="289" t="s">
        <v>4384</v>
      </c>
      <c r="C618" s="289" t="s">
        <v>4328</v>
      </c>
      <c r="D618" s="290">
        <v>44712</v>
      </c>
      <c r="E618" s="289" t="s">
        <v>3330</v>
      </c>
      <c r="F618" s="289" t="s">
        <v>2220</v>
      </c>
      <c r="G618" s="289" t="s">
        <v>3442</v>
      </c>
      <c r="H618" s="289" t="s">
        <v>3333</v>
      </c>
      <c r="I618" s="289" t="s">
        <v>3334</v>
      </c>
      <c r="J618" s="289"/>
      <c r="K618" s="291">
        <v>4</v>
      </c>
      <c r="L618" s="292">
        <v>35500000</v>
      </c>
      <c r="M618" s="292">
        <v>5916664</v>
      </c>
      <c r="N618" s="292">
        <v>29583320</v>
      </c>
      <c r="O618" s="292">
        <v>0</v>
      </c>
      <c r="P618" s="292">
        <v>5916680</v>
      </c>
      <c r="Q618" s="287">
        <v>0</v>
      </c>
    </row>
    <row r="619" spans="1:17" ht="12.75" customHeight="1" x14ac:dyDescent="0.25">
      <c r="A619" s="288" t="s">
        <v>2670</v>
      </c>
      <c r="B619" s="289" t="s">
        <v>4384</v>
      </c>
      <c r="C619" s="289" t="s">
        <v>4328</v>
      </c>
      <c r="D619" s="290">
        <v>44712</v>
      </c>
      <c r="E619" s="289" t="s">
        <v>3330</v>
      </c>
      <c r="F619" s="289" t="s">
        <v>2268</v>
      </c>
      <c r="G619" s="289" t="s">
        <v>3442</v>
      </c>
      <c r="H619" s="289" t="s">
        <v>3333</v>
      </c>
      <c r="I619" s="289" t="s">
        <v>3334</v>
      </c>
      <c r="J619" s="289"/>
      <c r="K619" s="291">
        <v>4</v>
      </c>
      <c r="L619" s="292">
        <v>35500000</v>
      </c>
      <c r="M619" s="292">
        <v>5916664</v>
      </c>
      <c r="N619" s="292">
        <v>29583320</v>
      </c>
      <c r="O619" s="292">
        <v>0</v>
      </c>
      <c r="P619" s="292">
        <v>5916680</v>
      </c>
      <c r="Q619" s="287">
        <v>0</v>
      </c>
    </row>
    <row r="620" spans="1:17" ht="12.75" customHeight="1" x14ac:dyDescent="0.25">
      <c r="A620" s="288" t="s">
        <v>3002</v>
      </c>
      <c r="B620" s="289" t="s">
        <v>4385</v>
      </c>
      <c r="C620" s="289" t="s">
        <v>4328</v>
      </c>
      <c r="D620" s="290">
        <v>44742</v>
      </c>
      <c r="E620" s="289" t="s">
        <v>3330</v>
      </c>
      <c r="F620" s="289" t="s">
        <v>4386</v>
      </c>
      <c r="G620" s="289" t="s">
        <v>3442</v>
      </c>
      <c r="H620" s="289" t="s">
        <v>3333</v>
      </c>
      <c r="I620" s="289" t="s">
        <v>3334</v>
      </c>
      <c r="J620" s="289"/>
      <c r="K620" s="291">
        <v>4</v>
      </c>
      <c r="L620" s="292">
        <v>18725000</v>
      </c>
      <c r="M620" s="292">
        <v>3120832</v>
      </c>
      <c r="N620" s="292">
        <v>15214056</v>
      </c>
      <c r="O620" s="292">
        <v>0</v>
      </c>
      <c r="P620" s="292">
        <v>3510944</v>
      </c>
      <c r="Q620" s="287">
        <v>0</v>
      </c>
    </row>
    <row r="621" spans="1:17" ht="12.75" customHeight="1" x14ac:dyDescent="0.25">
      <c r="A621" s="288" t="s">
        <v>3006</v>
      </c>
      <c r="B621" s="289" t="s">
        <v>4387</v>
      </c>
      <c r="C621" s="289" t="s">
        <v>4328</v>
      </c>
      <c r="D621" s="290">
        <v>44742</v>
      </c>
      <c r="E621" s="289" t="s">
        <v>3330</v>
      </c>
      <c r="F621" s="289" t="s">
        <v>4386</v>
      </c>
      <c r="G621" s="289" t="s">
        <v>3442</v>
      </c>
      <c r="H621" s="289" t="s">
        <v>3333</v>
      </c>
      <c r="I621" s="289" t="s">
        <v>3334</v>
      </c>
      <c r="J621" s="289"/>
      <c r="K621" s="291">
        <v>4</v>
      </c>
      <c r="L621" s="292">
        <v>18725000</v>
      </c>
      <c r="M621" s="292">
        <v>3120832</v>
      </c>
      <c r="N621" s="292">
        <v>15214056</v>
      </c>
      <c r="O621" s="292">
        <v>0</v>
      </c>
      <c r="P621" s="292">
        <v>3510944</v>
      </c>
      <c r="Q621" s="287">
        <v>0</v>
      </c>
    </row>
    <row r="622" spans="1:17" ht="12.75" customHeight="1" x14ac:dyDescent="0.25">
      <c r="A622" s="288" t="s">
        <v>3007</v>
      </c>
      <c r="B622" s="289" t="s">
        <v>4388</v>
      </c>
      <c r="C622" s="289" t="s">
        <v>4328</v>
      </c>
      <c r="D622" s="290">
        <v>44742</v>
      </c>
      <c r="E622" s="289" t="s">
        <v>3330</v>
      </c>
      <c r="F622" s="289" t="s">
        <v>4386</v>
      </c>
      <c r="G622" s="289" t="s">
        <v>3442</v>
      </c>
      <c r="H622" s="289" t="s">
        <v>3333</v>
      </c>
      <c r="I622" s="289" t="s">
        <v>3334</v>
      </c>
      <c r="J622" s="289"/>
      <c r="K622" s="291">
        <v>4</v>
      </c>
      <c r="L622" s="292">
        <v>18725000</v>
      </c>
      <c r="M622" s="292">
        <v>3120832</v>
      </c>
      <c r="N622" s="292">
        <v>15214056</v>
      </c>
      <c r="O622" s="292">
        <v>0</v>
      </c>
      <c r="P622" s="292">
        <v>3510944</v>
      </c>
      <c r="Q622" s="287">
        <v>0</v>
      </c>
    </row>
    <row r="623" spans="1:17" ht="12.75" customHeight="1" x14ac:dyDescent="0.25">
      <c r="A623" s="288" t="s">
        <v>721</v>
      </c>
      <c r="B623" s="289" t="s">
        <v>4389</v>
      </c>
      <c r="C623" s="289" t="s">
        <v>4328</v>
      </c>
      <c r="D623" s="290">
        <v>44804</v>
      </c>
      <c r="E623" s="289" t="s">
        <v>3330</v>
      </c>
      <c r="F623" s="289" t="s">
        <v>4386</v>
      </c>
      <c r="G623" s="289" t="s">
        <v>3442</v>
      </c>
      <c r="H623" s="289" t="s">
        <v>3333</v>
      </c>
      <c r="I623" s="289" t="s">
        <v>3334</v>
      </c>
      <c r="J623" s="289"/>
      <c r="K623" s="291">
        <v>4</v>
      </c>
      <c r="L623" s="292">
        <v>42650000</v>
      </c>
      <c r="M623" s="292">
        <v>7108336</v>
      </c>
      <c r="N623" s="292">
        <v>32876054</v>
      </c>
      <c r="O623" s="292">
        <v>0</v>
      </c>
      <c r="P623" s="292">
        <v>9773946</v>
      </c>
      <c r="Q623" s="287">
        <v>0</v>
      </c>
    </row>
    <row r="624" spans="1:17" ht="12.75" customHeight="1" x14ac:dyDescent="0.25">
      <c r="A624" s="288" t="s">
        <v>4390</v>
      </c>
      <c r="B624" s="289" t="s">
        <v>4391</v>
      </c>
      <c r="C624" s="289" t="s">
        <v>4328</v>
      </c>
      <c r="D624" s="290">
        <v>44834</v>
      </c>
      <c r="E624" s="289" t="s">
        <v>3330</v>
      </c>
      <c r="F624" s="289" t="s">
        <v>3623</v>
      </c>
      <c r="G624" s="289" t="s">
        <v>3442</v>
      </c>
      <c r="H624" s="289" t="s">
        <v>3333</v>
      </c>
      <c r="I624" s="289" t="s">
        <v>3334</v>
      </c>
      <c r="J624" s="289"/>
      <c r="K624" s="291">
        <v>4</v>
      </c>
      <c r="L624" s="292">
        <v>73244333</v>
      </c>
      <c r="M624" s="292">
        <v>12207392</v>
      </c>
      <c r="N624" s="292">
        <v>54933264</v>
      </c>
      <c r="O624" s="292">
        <v>0</v>
      </c>
      <c r="P624" s="292">
        <v>18311069</v>
      </c>
      <c r="Q624" s="287">
        <v>0</v>
      </c>
    </row>
    <row r="625" spans="1:17" ht="12.75" customHeight="1" x14ac:dyDescent="0.25">
      <c r="A625" s="288" t="s">
        <v>4392</v>
      </c>
      <c r="B625" s="289" t="s">
        <v>4391</v>
      </c>
      <c r="C625" s="289" t="s">
        <v>4328</v>
      </c>
      <c r="D625" s="290">
        <v>44834</v>
      </c>
      <c r="E625" s="289" t="s">
        <v>3330</v>
      </c>
      <c r="F625" s="289" t="s">
        <v>3623</v>
      </c>
      <c r="G625" s="289" t="s">
        <v>3442</v>
      </c>
      <c r="H625" s="289" t="s">
        <v>3333</v>
      </c>
      <c r="I625" s="289" t="s">
        <v>3334</v>
      </c>
      <c r="J625" s="289"/>
      <c r="K625" s="291">
        <v>4</v>
      </c>
      <c r="L625" s="292">
        <v>39424334</v>
      </c>
      <c r="M625" s="292">
        <v>6570720</v>
      </c>
      <c r="N625" s="292">
        <v>29568240</v>
      </c>
      <c r="O625" s="292">
        <v>0</v>
      </c>
      <c r="P625" s="292">
        <v>9856094</v>
      </c>
      <c r="Q625" s="287">
        <v>0</v>
      </c>
    </row>
    <row r="626" spans="1:17" ht="12.75" customHeight="1" x14ac:dyDescent="0.25">
      <c r="A626" s="288" t="s">
        <v>1047</v>
      </c>
      <c r="B626" s="289" t="s">
        <v>4393</v>
      </c>
      <c r="C626" s="289" t="s">
        <v>4328</v>
      </c>
      <c r="D626" s="290">
        <v>45838</v>
      </c>
      <c r="E626" s="289" t="s">
        <v>3330</v>
      </c>
      <c r="F626" s="289" t="s">
        <v>4386</v>
      </c>
      <c r="G626" s="289" t="s">
        <v>3442</v>
      </c>
      <c r="H626" s="289" t="s">
        <v>3333</v>
      </c>
      <c r="I626" s="289" t="s">
        <v>3334</v>
      </c>
      <c r="J626" s="289"/>
      <c r="K626" s="291">
        <v>4</v>
      </c>
      <c r="L626" s="292">
        <v>23621960</v>
      </c>
      <c r="M626" s="292">
        <v>4073420</v>
      </c>
      <c r="N626" s="292">
        <v>15465444</v>
      </c>
      <c r="O626" s="292">
        <v>0</v>
      </c>
      <c r="P626" s="292">
        <v>8156516</v>
      </c>
      <c r="Q626" s="287">
        <v>0</v>
      </c>
    </row>
    <row r="627" spans="1:17" ht="12.75" customHeight="1" x14ac:dyDescent="0.25">
      <c r="A627" s="288" t="s">
        <v>975</v>
      </c>
      <c r="B627" s="289" t="s">
        <v>4393</v>
      </c>
      <c r="C627" s="289" t="s">
        <v>4328</v>
      </c>
      <c r="D627" s="290">
        <v>45838</v>
      </c>
      <c r="E627" s="289" t="s">
        <v>3330</v>
      </c>
      <c r="F627" s="289" t="s">
        <v>4386</v>
      </c>
      <c r="G627" s="289" t="s">
        <v>3442</v>
      </c>
      <c r="H627" s="289" t="s">
        <v>3333</v>
      </c>
      <c r="I627" s="289" t="s">
        <v>3334</v>
      </c>
      <c r="J627" s="289"/>
      <c r="K627" s="291">
        <v>4</v>
      </c>
      <c r="L627" s="292">
        <v>23621960</v>
      </c>
      <c r="M627" s="292">
        <v>4073420</v>
      </c>
      <c r="N627" s="292">
        <v>15465444</v>
      </c>
      <c r="O627" s="292">
        <v>0</v>
      </c>
      <c r="P627" s="292">
        <v>8156516</v>
      </c>
      <c r="Q627" s="287">
        <v>0</v>
      </c>
    </row>
    <row r="628" spans="1:17" ht="12.75" customHeight="1" x14ac:dyDescent="0.25">
      <c r="A628" s="288" t="s">
        <v>794</v>
      </c>
      <c r="B628" s="289" t="s">
        <v>4393</v>
      </c>
      <c r="C628" s="289" t="s">
        <v>4328</v>
      </c>
      <c r="D628" s="290">
        <v>45838</v>
      </c>
      <c r="E628" s="289" t="s">
        <v>3330</v>
      </c>
      <c r="F628" s="289" t="s">
        <v>4386</v>
      </c>
      <c r="G628" s="289" t="s">
        <v>3442</v>
      </c>
      <c r="H628" s="289" t="s">
        <v>3333</v>
      </c>
      <c r="I628" s="289" t="s">
        <v>3334</v>
      </c>
      <c r="J628" s="289"/>
      <c r="K628" s="291">
        <v>4</v>
      </c>
      <c r="L628" s="292">
        <v>23621959</v>
      </c>
      <c r="M628" s="292">
        <v>4073420</v>
      </c>
      <c r="N628" s="292">
        <v>15465444</v>
      </c>
      <c r="O628" s="292">
        <v>0</v>
      </c>
      <c r="P628" s="292">
        <v>8156515</v>
      </c>
      <c r="Q628" s="287">
        <v>0</v>
      </c>
    </row>
    <row r="629" spans="1:17" ht="12.75" customHeight="1" x14ac:dyDescent="0.25">
      <c r="A629" s="288" t="s">
        <v>519</v>
      </c>
      <c r="B629" s="289" t="s">
        <v>4394</v>
      </c>
      <c r="C629" s="289" t="s">
        <v>4328</v>
      </c>
      <c r="D629" s="290">
        <v>45838</v>
      </c>
      <c r="E629" s="289" t="s">
        <v>3330</v>
      </c>
      <c r="F629" s="289" t="s">
        <v>4386</v>
      </c>
      <c r="G629" s="289" t="s">
        <v>3442</v>
      </c>
      <c r="H629" s="289" t="s">
        <v>3333</v>
      </c>
      <c r="I629" s="289" t="s">
        <v>3334</v>
      </c>
      <c r="J629" s="289"/>
      <c r="K629" s="291">
        <v>4</v>
      </c>
      <c r="L629" s="292">
        <v>23471960</v>
      </c>
      <c r="M629" s="292">
        <v>4048420</v>
      </c>
      <c r="N629" s="292">
        <v>15352944</v>
      </c>
      <c r="O629" s="292">
        <v>0</v>
      </c>
      <c r="P629" s="292">
        <v>8119016</v>
      </c>
      <c r="Q629" s="287">
        <v>0</v>
      </c>
    </row>
    <row r="630" spans="1:17" ht="12.75" customHeight="1" x14ac:dyDescent="0.25">
      <c r="A630" s="288" t="s">
        <v>658</v>
      </c>
      <c r="B630" s="289" t="s">
        <v>4394</v>
      </c>
      <c r="C630" s="289" t="s">
        <v>4328</v>
      </c>
      <c r="D630" s="290">
        <v>45838</v>
      </c>
      <c r="E630" s="289" t="s">
        <v>3330</v>
      </c>
      <c r="F630" s="289" t="s">
        <v>4386</v>
      </c>
      <c r="G630" s="289" t="s">
        <v>3442</v>
      </c>
      <c r="H630" s="289" t="s">
        <v>3333</v>
      </c>
      <c r="I630" s="289" t="s">
        <v>3334</v>
      </c>
      <c r="J630" s="289"/>
      <c r="K630" s="291">
        <v>4</v>
      </c>
      <c r="L630" s="292">
        <v>23471960</v>
      </c>
      <c r="M630" s="292">
        <v>4048420</v>
      </c>
      <c r="N630" s="292">
        <v>15352944</v>
      </c>
      <c r="O630" s="292">
        <v>0</v>
      </c>
      <c r="P630" s="292">
        <v>8119016</v>
      </c>
      <c r="Q630" s="287">
        <v>0</v>
      </c>
    </row>
    <row r="631" spans="1:17" ht="12.75" customHeight="1" x14ac:dyDescent="0.25">
      <c r="A631" s="288" t="s">
        <v>1115</v>
      </c>
      <c r="B631" s="289" t="s">
        <v>4394</v>
      </c>
      <c r="C631" s="289" t="s">
        <v>4328</v>
      </c>
      <c r="D631" s="290">
        <v>44834</v>
      </c>
      <c r="E631" s="289" t="s">
        <v>3330</v>
      </c>
      <c r="F631" s="289" t="s">
        <v>4386</v>
      </c>
      <c r="G631" s="289" t="s">
        <v>3442</v>
      </c>
      <c r="H631" s="289" t="s">
        <v>3333</v>
      </c>
      <c r="I631" s="289" t="s">
        <v>3334</v>
      </c>
      <c r="J631" s="289"/>
      <c r="K631" s="291">
        <v>4</v>
      </c>
      <c r="L631" s="292">
        <v>19379166</v>
      </c>
      <c r="M631" s="292">
        <v>3229864</v>
      </c>
      <c r="N631" s="292">
        <v>14534388</v>
      </c>
      <c r="O631" s="292">
        <v>0</v>
      </c>
      <c r="P631" s="292">
        <v>4844778</v>
      </c>
      <c r="Q631" s="287">
        <v>0</v>
      </c>
    </row>
    <row r="632" spans="1:17" ht="12.75" customHeight="1" x14ac:dyDescent="0.25">
      <c r="A632" s="288" t="s">
        <v>933</v>
      </c>
      <c r="B632" s="289" t="s">
        <v>4395</v>
      </c>
      <c r="C632" s="289" t="s">
        <v>4328</v>
      </c>
      <c r="D632" s="290">
        <v>45838</v>
      </c>
      <c r="E632" s="289" t="s">
        <v>3330</v>
      </c>
      <c r="F632" s="289" t="s">
        <v>3690</v>
      </c>
      <c r="G632" s="289" t="s">
        <v>3466</v>
      </c>
      <c r="H632" s="289" t="s">
        <v>3333</v>
      </c>
      <c r="I632" s="289" t="s">
        <v>3334</v>
      </c>
      <c r="J632" s="289"/>
      <c r="K632" s="291">
        <v>4</v>
      </c>
      <c r="L632" s="292">
        <v>29105293</v>
      </c>
      <c r="M632" s="292">
        <v>4936149</v>
      </c>
      <c r="N632" s="292">
        <v>19005687</v>
      </c>
      <c r="O632" s="292">
        <v>0</v>
      </c>
      <c r="P632" s="292">
        <v>10099606</v>
      </c>
      <c r="Q632" s="287">
        <v>0</v>
      </c>
    </row>
    <row r="633" spans="1:17" ht="12.75" customHeight="1" x14ac:dyDescent="0.25">
      <c r="A633" s="288" t="s">
        <v>1009</v>
      </c>
      <c r="B633" s="289" t="s">
        <v>4395</v>
      </c>
      <c r="C633" s="289" t="s">
        <v>4328</v>
      </c>
      <c r="D633" s="290">
        <v>45838</v>
      </c>
      <c r="E633" s="289" t="s">
        <v>3330</v>
      </c>
      <c r="F633" s="289" t="s">
        <v>3690</v>
      </c>
      <c r="G633" s="289" t="s">
        <v>3442</v>
      </c>
      <c r="H633" s="289" t="s">
        <v>3333</v>
      </c>
      <c r="I633" s="289" t="s">
        <v>3334</v>
      </c>
      <c r="J633" s="289"/>
      <c r="K633" s="291">
        <v>4</v>
      </c>
      <c r="L633" s="292">
        <v>29105293</v>
      </c>
      <c r="M633" s="292">
        <v>4936149</v>
      </c>
      <c r="N633" s="292">
        <v>19005687</v>
      </c>
      <c r="O633" s="292">
        <v>0</v>
      </c>
      <c r="P633" s="292">
        <v>10099606</v>
      </c>
      <c r="Q633" s="287">
        <v>0</v>
      </c>
    </row>
    <row r="634" spans="1:17" ht="12.75" customHeight="1" x14ac:dyDescent="0.25">
      <c r="A634" s="288" t="s">
        <v>1257</v>
      </c>
      <c r="B634" s="289" t="s">
        <v>4395</v>
      </c>
      <c r="C634" s="289" t="s">
        <v>4328</v>
      </c>
      <c r="D634" s="290">
        <v>45838</v>
      </c>
      <c r="E634" s="289" t="s">
        <v>3330</v>
      </c>
      <c r="F634" s="289" t="s">
        <v>3690</v>
      </c>
      <c r="G634" s="289" t="s">
        <v>3442</v>
      </c>
      <c r="H634" s="289" t="s">
        <v>3333</v>
      </c>
      <c r="I634" s="289" t="s">
        <v>3334</v>
      </c>
      <c r="J634" s="289"/>
      <c r="K634" s="291">
        <v>4</v>
      </c>
      <c r="L634" s="292">
        <v>29105293</v>
      </c>
      <c r="M634" s="292">
        <v>4936149</v>
      </c>
      <c r="N634" s="292">
        <v>19005687</v>
      </c>
      <c r="O634" s="292">
        <v>0</v>
      </c>
      <c r="P634" s="292">
        <v>10099606</v>
      </c>
      <c r="Q634" s="287">
        <v>0</v>
      </c>
    </row>
    <row r="635" spans="1:17" ht="12.75" customHeight="1" x14ac:dyDescent="0.25">
      <c r="A635" s="288" t="s">
        <v>4396</v>
      </c>
      <c r="B635" s="289" t="s">
        <v>4397</v>
      </c>
      <c r="C635" s="289" t="s">
        <v>4328</v>
      </c>
      <c r="D635" s="290">
        <v>44865</v>
      </c>
      <c r="E635" s="289" t="s">
        <v>3330</v>
      </c>
      <c r="F635" s="289" t="s">
        <v>3690</v>
      </c>
      <c r="G635" s="289" t="s">
        <v>3442</v>
      </c>
      <c r="H635" s="289" t="s">
        <v>3333</v>
      </c>
      <c r="I635" s="289" t="s">
        <v>3334</v>
      </c>
      <c r="J635" s="289"/>
      <c r="K635" s="291">
        <v>4</v>
      </c>
      <c r="L635" s="292">
        <v>48079333</v>
      </c>
      <c r="M635" s="292">
        <v>8013224</v>
      </c>
      <c r="N635" s="292">
        <v>36059508</v>
      </c>
      <c r="O635" s="292">
        <v>0</v>
      </c>
      <c r="P635" s="292">
        <v>12019825</v>
      </c>
      <c r="Q635" s="287">
        <v>0</v>
      </c>
    </row>
    <row r="636" spans="1:17" ht="12.75" customHeight="1" x14ac:dyDescent="0.25">
      <c r="A636" s="288" t="s">
        <v>1216</v>
      </c>
      <c r="B636" s="289" t="s">
        <v>4398</v>
      </c>
      <c r="C636" s="289" t="s">
        <v>4328</v>
      </c>
      <c r="D636" s="290">
        <v>44865</v>
      </c>
      <c r="E636" s="289" t="s">
        <v>3330</v>
      </c>
      <c r="F636" s="289" t="s">
        <v>4144</v>
      </c>
      <c r="G636" s="289" t="s">
        <v>3442</v>
      </c>
      <c r="H636" s="289" t="s">
        <v>3333</v>
      </c>
      <c r="I636" s="289" t="s">
        <v>3334</v>
      </c>
      <c r="J636" s="289"/>
      <c r="K636" s="291">
        <v>4</v>
      </c>
      <c r="L636" s="292">
        <v>16700000</v>
      </c>
      <c r="M636" s="292">
        <v>2783336</v>
      </c>
      <c r="N636" s="292">
        <v>12177095</v>
      </c>
      <c r="O636" s="292">
        <v>0</v>
      </c>
      <c r="P636" s="292">
        <v>4522905</v>
      </c>
      <c r="Q636" s="287">
        <v>0</v>
      </c>
    </row>
    <row r="637" spans="1:17" ht="12.75" customHeight="1" x14ac:dyDescent="0.25">
      <c r="A637" s="288" t="s">
        <v>370</v>
      </c>
      <c r="B637" s="289" t="s">
        <v>4399</v>
      </c>
      <c r="C637" s="289" t="s">
        <v>4328</v>
      </c>
      <c r="D637" s="290">
        <v>44865</v>
      </c>
      <c r="E637" s="289" t="s">
        <v>3330</v>
      </c>
      <c r="F637" s="289" t="s">
        <v>4144</v>
      </c>
      <c r="G637" s="289" t="s">
        <v>3442</v>
      </c>
      <c r="H637" s="289" t="s">
        <v>3333</v>
      </c>
      <c r="I637" s="289" t="s">
        <v>3334</v>
      </c>
      <c r="J637" s="289"/>
      <c r="K637" s="291">
        <v>4</v>
      </c>
      <c r="L637" s="292">
        <v>16700000</v>
      </c>
      <c r="M637" s="292">
        <v>2783336</v>
      </c>
      <c r="N637" s="292">
        <v>12177095</v>
      </c>
      <c r="O637" s="292">
        <v>0</v>
      </c>
      <c r="P637" s="292">
        <v>4522905</v>
      </c>
      <c r="Q637" s="287">
        <v>0</v>
      </c>
    </row>
    <row r="638" spans="1:17" ht="12.75" customHeight="1" x14ac:dyDescent="0.25">
      <c r="A638" s="288" t="s">
        <v>557</v>
      </c>
      <c r="B638" s="289" t="s">
        <v>4400</v>
      </c>
      <c r="C638" s="289" t="s">
        <v>4328</v>
      </c>
      <c r="D638" s="290">
        <v>45838</v>
      </c>
      <c r="E638" s="289" t="s">
        <v>3330</v>
      </c>
      <c r="F638" s="289" t="s">
        <v>3690</v>
      </c>
      <c r="G638" s="289" t="s">
        <v>3338</v>
      </c>
      <c r="H638" s="289" t="s">
        <v>3333</v>
      </c>
      <c r="I638" s="289" t="s">
        <v>3334</v>
      </c>
      <c r="J638" s="289"/>
      <c r="K638" s="291">
        <v>4</v>
      </c>
      <c r="L638" s="292">
        <v>20792793</v>
      </c>
      <c r="M638" s="292">
        <v>3505592</v>
      </c>
      <c r="N638" s="292">
        <v>12551434</v>
      </c>
      <c r="O638" s="292">
        <v>0</v>
      </c>
      <c r="P638" s="292">
        <v>8241359</v>
      </c>
      <c r="Q638" s="287">
        <v>0</v>
      </c>
    </row>
    <row r="639" spans="1:17" ht="12.75" customHeight="1" x14ac:dyDescent="0.25">
      <c r="A639" s="288" t="s">
        <v>799</v>
      </c>
      <c r="B639" s="289" t="s">
        <v>4401</v>
      </c>
      <c r="C639" s="289" t="s">
        <v>4328</v>
      </c>
      <c r="D639" s="290">
        <v>45838</v>
      </c>
      <c r="E639" s="289" t="s">
        <v>3330</v>
      </c>
      <c r="F639" s="289" t="s">
        <v>3623</v>
      </c>
      <c r="G639" s="289" t="s">
        <v>3429</v>
      </c>
      <c r="H639" s="289" t="s">
        <v>3333</v>
      </c>
      <c r="I639" s="289" t="s">
        <v>3334</v>
      </c>
      <c r="J639" s="289"/>
      <c r="K639" s="291">
        <v>4</v>
      </c>
      <c r="L639" s="292">
        <v>20792793</v>
      </c>
      <c r="M639" s="292">
        <v>3505592</v>
      </c>
      <c r="N639" s="292">
        <v>12551434</v>
      </c>
      <c r="O639" s="292">
        <v>0</v>
      </c>
      <c r="P639" s="292">
        <v>8241359</v>
      </c>
      <c r="Q639" s="287">
        <v>0</v>
      </c>
    </row>
    <row r="640" spans="1:17" ht="12.75" customHeight="1" x14ac:dyDescent="0.25">
      <c r="A640" s="288" t="s">
        <v>882</v>
      </c>
      <c r="B640" s="289" t="s">
        <v>4402</v>
      </c>
      <c r="C640" s="289" t="s">
        <v>4328</v>
      </c>
      <c r="D640" s="290">
        <v>45838</v>
      </c>
      <c r="E640" s="289" t="s">
        <v>3330</v>
      </c>
      <c r="F640" s="289" t="s">
        <v>3690</v>
      </c>
      <c r="G640" s="289" t="s">
        <v>3420</v>
      </c>
      <c r="H640" s="289" t="s">
        <v>3333</v>
      </c>
      <c r="I640" s="289" t="s">
        <v>3334</v>
      </c>
      <c r="J640" s="289"/>
      <c r="K640" s="291">
        <v>4</v>
      </c>
      <c r="L640" s="292">
        <v>20792793</v>
      </c>
      <c r="M640" s="292">
        <v>3505592</v>
      </c>
      <c r="N640" s="292">
        <v>12551434</v>
      </c>
      <c r="O640" s="292">
        <v>0</v>
      </c>
      <c r="P640" s="292">
        <v>8241359</v>
      </c>
      <c r="Q640" s="287">
        <v>0</v>
      </c>
    </row>
    <row r="641" spans="1:17" ht="12.75" customHeight="1" x14ac:dyDescent="0.25">
      <c r="A641" s="288" t="s">
        <v>741</v>
      </c>
      <c r="B641" s="289" t="s">
        <v>4403</v>
      </c>
      <c r="C641" s="289" t="s">
        <v>4328</v>
      </c>
      <c r="D641" s="290">
        <v>45838</v>
      </c>
      <c r="E641" s="289" t="s">
        <v>3330</v>
      </c>
      <c r="F641" s="289" t="s">
        <v>4404</v>
      </c>
      <c r="G641" s="289" t="s">
        <v>4256</v>
      </c>
      <c r="H641" s="289" t="s">
        <v>3333</v>
      </c>
      <c r="I641" s="289" t="s">
        <v>3334</v>
      </c>
      <c r="J641" s="289"/>
      <c r="K641" s="291">
        <v>4</v>
      </c>
      <c r="L641" s="292">
        <v>24885586</v>
      </c>
      <c r="M641" s="292">
        <v>4384824</v>
      </c>
      <c r="N641" s="292">
        <v>13430666</v>
      </c>
      <c r="O641" s="292">
        <v>0</v>
      </c>
      <c r="P641" s="292">
        <v>11454920</v>
      </c>
      <c r="Q641" s="287">
        <v>0</v>
      </c>
    </row>
    <row r="642" spans="1:17" ht="12.75" customHeight="1" x14ac:dyDescent="0.25">
      <c r="A642" s="288" t="s">
        <v>804</v>
      </c>
      <c r="B642" s="289" t="s">
        <v>4405</v>
      </c>
      <c r="C642" s="289" t="s">
        <v>4328</v>
      </c>
      <c r="D642" s="290">
        <v>45838</v>
      </c>
      <c r="E642" s="289" t="s">
        <v>3330</v>
      </c>
      <c r="F642" s="289" t="s">
        <v>4404</v>
      </c>
      <c r="G642" s="289" t="s">
        <v>4256</v>
      </c>
      <c r="H642" s="289" t="s">
        <v>3333</v>
      </c>
      <c r="I642" s="289" t="s">
        <v>3334</v>
      </c>
      <c r="J642" s="289"/>
      <c r="K642" s="291">
        <v>4</v>
      </c>
      <c r="L642" s="292">
        <v>20792793</v>
      </c>
      <c r="M642" s="292">
        <v>3505592</v>
      </c>
      <c r="N642" s="292">
        <v>12551434</v>
      </c>
      <c r="O642" s="292">
        <v>0</v>
      </c>
      <c r="P642" s="292">
        <v>8241359</v>
      </c>
      <c r="Q642" s="287">
        <v>0</v>
      </c>
    </row>
    <row r="643" spans="1:17" ht="12.75" customHeight="1" x14ac:dyDescent="0.25">
      <c r="A643" s="288" t="s">
        <v>751</v>
      </c>
      <c r="B643" s="289" t="s">
        <v>4406</v>
      </c>
      <c r="C643" s="289" t="s">
        <v>4328</v>
      </c>
      <c r="D643" s="290">
        <v>45869</v>
      </c>
      <c r="E643" s="289" t="s">
        <v>3330</v>
      </c>
      <c r="F643" s="289" t="s">
        <v>4404</v>
      </c>
      <c r="G643" s="289" t="s">
        <v>4287</v>
      </c>
      <c r="H643" s="289" t="s">
        <v>3333</v>
      </c>
      <c r="I643" s="289" t="s">
        <v>3334</v>
      </c>
      <c r="J643" s="289"/>
      <c r="K643" s="291">
        <v>4</v>
      </c>
      <c r="L643" s="292">
        <v>21569793</v>
      </c>
      <c r="M643" s="292">
        <v>3602718</v>
      </c>
      <c r="N643" s="292">
        <v>12648560</v>
      </c>
      <c r="O643" s="292">
        <v>0</v>
      </c>
      <c r="P643" s="292">
        <v>8921233</v>
      </c>
      <c r="Q643" s="287">
        <v>0</v>
      </c>
    </row>
    <row r="644" spans="1:17" ht="12.75" customHeight="1" x14ac:dyDescent="0.25">
      <c r="A644" s="288" t="s">
        <v>2671</v>
      </c>
      <c r="B644" s="289" t="s">
        <v>4407</v>
      </c>
      <c r="C644" s="289" t="s">
        <v>4328</v>
      </c>
      <c r="D644" s="290">
        <v>44895</v>
      </c>
      <c r="E644" s="289" t="s">
        <v>3330</v>
      </c>
      <c r="F644" s="289" t="s">
        <v>2220</v>
      </c>
      <c r="G644" s="289" t="s">
        <v>3332</v>
      </c>
      <c r="H644" s="289" t="s">
        <v>3333</v>
      </c>
      <c r="I644" s="289" t="s">
        <v>3334</v>
      </c>
      <c r="J644" s="289"/>
      <c r="K644" s="291">
        <v>4</v>
      </c>
      <c r="L644" s="292">
        <v>36500000</v>
      </c>
      <c r="M644" s="292">
        <v>6083336</v>
      </c>
      <c r="N644" s="292">
        <v>25854178</v>
      </c>
      <c r="O644" s="292">
        <v>0</v>
      </c>
      <c r="P644" s="292">
        <v>10645822</v>
      </c>
      <c r="Q644" s="287">
        <v>0</v>
      </c>
    </row>
    <row r="645" spans="1:17" ht="12.75" customHeight="1" x14ac:dyDescent="0.25">
      <c r="A645" s="288" t="s">
        <v>4408</v>
      </c>
      <c r="B645" s="289" t="s">
        <v>4409</v>
      </c>
      <c r="C645" s="289" t="s">
        <v>4328</v>
      </c>
      <c r="D645" s="290">
        <v>44895</v>
      </c>
      <c r="E645" s="289" t="s">
        <v>3330</v>
      </c>
      <c r="F645" s="289" t="s">
        <v>3690</v>
      </c>
      <c r="G645" s="289" t="s">
        <v>3332</v>
      </c>
      <c r="H645" s="289" t="s">
        <v>3333</v>
      </c>
      <c r="I645" s="289" t="s">
        <v>3334</v>
      </c>
      <c r="J645" s="289"/>
      <c r="K645" s="291">
        <v>4</v>
      </c>
      <c r="L645" s="292">
        <v>1787428000</v>
      </c>
      <c r="M645" s="292">
        <v>297901974</v>
      </c>
      <c r="N645" s="292">
        <v>1266092132</v>
      </c>
      <c r="O645" s="292">
        <v>0</v>
      </c>
      <c r="P645" s="292">
        <v>521335868</v>
      </c>
      <c r="Q645" s="287">
        <v>0</v>
      </c>
    </row>
    <row r="646" spans="1:17" ht="12.75" customHeight="1" x14ac:dyDescent="0.25">
      <c r="A646" s="288" t="s">
        <v>3199</v>
      </c>
      <c r="B646" s="289" t="s">
        <v>4410</v>
      </c>
      <c r="C646" s="289" t="s">
        <v>4328</v>
      </c>
      <c r="D646" s="290">
        <v>44957</v>
      </c>
      <c r="E646" s="289" t="s">
        <v>3330</v>
      </c>
      <c r="F646" s="289" t="s">
        <v>3331</v>
      </c>
      <c r="G646" s="289" t="s">
        <v>3442</v>
      </c>
      <c r="H646" s="289" t="s">
        <v>3333</v>
      </c>
      <c r="I646" s="289" t="s">
        <v>3334</v>
      </c>
      <c r="J646" s="289"/>
      <c r="K646" s="291">
        <v>4</v>
      </c>
      <c r="L646" s="292">
        <v>98655000</v>
      </c>
      <c r="M646" s="292">
        <v>16442504</v>
      </c>
      <c r="N646" s="292">
        <v>65770016</v>
      </c>
      <c r="O646" s="292">
        <v>0</v>
      </c>
      <c r="P646" s="292">
        <v>32884984</v>
      </c>
      <c r="Q646" s="287">
        <v>0</v>
      </c>
    </row>
    <row r="647" spans="1:17" ht="12.75" customHeight="1" x14ac:dyDescent="0.25">
      <c r="A647" s="288" t="s">
        <v>2672</v>
      </c>
      <c r="B647" s="289" t="s">
        <v>4411</v>
      </c>
      <c r="C647" s="289" t="s">
        <v>4328</v>
      </c>
      <c r="D647" s="290">
        <v>44985</v>
      </c>
      <c r="E647" s="289" t="s">
        <v>3330</v>
      </c>
      <c r="F647" s="289" t="s">
        <v>2359</v>
      </c>
      <c r="G647" s="289" t="s">
        <v>3442</v>
      </c>
      <c r="H647" s="289" t="s">
        <v>3333</v>
      </c>
      <c r="I647" s="289" t="s">
        <v>3334</v>
      </c>
      <c r="J647" s="289"/>
      <c r="K647" s="291">
        <v>4</v>
      </c>
      <c r="L647" s="292">
        <v>37250000</v>
      </c>
      <c r="M647" s="292">
        <v>6208336</v>
      </c>
      <c r="N647" s="292">
        <v>24057302</v>
      </c>
      <c r="O647" s="292">
        <v>0</v>
      </c>
      <c r="P647" s="292">
        <v>13192698</v>
      </c>
      <c r="Q647" s="287">
        <v>0</v>
      </c>
    </row>
    <row r="648" spans="1:17" ht="12.75" customHeight="1" x14ac:dyDescent="0.25">
      <c r="A648" s="288" t="s">
        <v>2673</v>
      </c>
      <c r="B648" s="289" t="s">
        <v>4411</v>
      </c>
      <c r="C648" s="289" t="s">
        <v>4328</v>
      </c>
      <c r="D648" s="290">
        <v>44985</v>
      </c>
      <c r="E648" s="289" t="s">
        <v>3330</v>
      </c>
      <c r="F648" s="289" t="s">
        <v>2442</v>
      </c>
      <c r="G648" s="289" t="s">
        <v>3442</v>
      </c>
      <c r="H648" s="289" t="s">
        <v>3333</v>
      </c>
      <c r="I648" s="289" t="s">
        <v>3334</v>
      </c>
      <c r="J648" s="289"/>
      <c r="K648" s="291">
        <v>4</v>
      </c>
      <c r="L648" s="292">
        <v>37250000</v>
      </c>
      <c r="M648" s="292">
        <v>6208336</v>
      </c>
      <c r="N648" s="292">
        <v>24057302</v>
      </c>
      <c r="O648" s="292">
        <v>0</v>
      </c>
      <c r="P648" s="292">
        <v>13192698</v>
      </c>
      <c r="Q648" s="287">
        <v>0</v>
      </c>
    </row>
    <row r="649" spans="1:17" ht="12.75" customHeight="1" x14ac:dyDescent="0.25">
      <c r="A649" s="288" t="s">
        <v>591</v>
      </c>
      <c r="B649" s="289" t="s">
        <v>4412</v>
      </c>
      <c r="C649" s="289" t="s">
        <v>4328</v>
      </c>
      <c r="D649" s="290">
        <v>45805</v>
      </c>
      <c r="E649" s="289" t="s">
        <v>3330</v>
      </c>
      <c r="F649" s="289" t="s">
        <v>3690</v>
      </c>
      <c r="G649" s="289" t="s">
        <v>3338</v>
      </c>
      <c r="H649" s="289" t="s">
        <v>3333</v>
      </c>
      <c r="I649" s="289" t="s">
        <v>3334</v>
      </c>
      <c r="J649" s="289"/>
      <c r="K649" s="291">
        <v>4</v>
      </c>
      <c r="L649" s="292">
        <v>20792793</v>
      </c>
      <c r="M649" s="292">
        <v>3562912</v>
      </c>
      <c r="N649" s="292">
        <v>11565003</v>
      </c>
      <c r="O649" s="292">
        <v>0</v>
      </c>
      <c r="P649" s="292">
        <v>9227790</v>
      </c>
      <c r="Q649" s="287">
        <v>0</v>
      </c>
    </row>
    <row r="650" spans="1:17" ht="12.75" customHeight="1" x14ac:dyDescent="0.25">
      <c r="A650" s="288" t="s">
        <v>562</v>
      </c>
      <c r="B650" s="289" t="s">
        <v>4413</v>
      </c>
      <c r="C650" s="289" t="s">
        <v>4328</v>
      </c>
      <c r="D650" s="290">
        <v>45805</v>
      </c>
      <c r="E650" s="289" t="s">
        <v>3330</v>
      </c>
      <c r="F650" s="289" t="s">
        <v>3690</v>
      </c>
      <c r="G650" s="289" t="s">
        <v>3338</v>
      </c>
      <c r="H650" s="289" t="s">
        <v>3333</v>
      </c>
      <c r="I650" s="289" t="s">
        <v>3334</v>
      </c>
      <c r="J650" s="289"/>
      <c r="K650" s="291">
        <v>4</v>
      </c>
      <c r="L650" s="292">
        <v>20792793</v>
      </c>
      <c r="M650" s="292">
        <v>3562912</v>
      </c>
      <c r="N650" s="292">
        <v>11565003</v>
      </c>
      <c r="O650" s="292">
        <v>0</v>
      </c>
      <c r="P650" s="292">
        <v>9227790</v>
      </c>
      <c r="Q650" s="287">
        <v>0</v>
      </c>
    </row>
    <row r="651" spans="1:17" ht="12.75" customHeight="1" x14ac:dyDescent="0.25">
      <c r="A651" s="288" t="s">
        <v>887</v>
      </c>
      <c r="B651" s="289" t="s">
        <v>4414</v>
      </c>
      <c r="C651" s="289" t="s">
        <v>4328</v>
      </c>
      <c r="D651" s="290">
        <v>44985</v>
      </c>
      <c r="E651" s="289" t="s">
        <v>3330</v>
      </c>
      <c r="F651" s="289" t="s">
        <v>3690</v>
      </c>
      <c r="G651" s="289" t="s">
        <v>3420</v>
      </c>
      <c r="H651" s="289" t="s">
        <v>3333</v>
      </c>
      <c r="I651" s="289" t="s">
        <v>3334</v>
      </c>
      <c r="J651" s="289"/>
      <c r="K651" s="291">
        <v>4</v>
      </c>
      <c r="L651" s="292">
        <v>16700000</v>
      </c>
      <c r="M651" s="292">
        <v>2783336</v>
      </c>
      <c r="N651" s="292">
        <v>10785427</v>
      </c>
      <c r="O651" s="292">
        <v>0</v>
      </c>
      <c r="P651" s="292">
        <v>5914573</v>
      </c>
      <c r="Q651" s="287">
        <v>0</v>
      </c>
    </row>
    <row r="652" spans="1:17" ht="12.75" customHeight="1" x14ac:dyDescent="0.25">
      <c r="A652" s="288" t="s">
        <v>309</v>
      </c>
      <c r="B652" s="289" t="s">
        <v>4415</v>
      </c>
      <c r="C652" s="289" t="s">
        <v>4328</v>
      </c>
      <c r="D652" s="290">
        <v>44985</v>
      </c>
      <c r="E652" s="289" t="s">
        <v>3330</v>
      </c>
      <c r="F652" s="289" t="s">
        <v>4144</v>
      </c>
      <c r="G652" s="289" t="s">
        <v>3442</v>
      </c>
      <c r="H652" s="289" t="s">
        <v>3333</v>
      </c>
      <c r="I652" s="289" t="s">
        <v>3334</v>
      </c>
      <c r="J652" s="289"/>
      <c r="K652" s="291">
        <v>4</v>
      </c>
      <c r="L652" s="292">
        <v>84562000</v>
      </c>
      <c r="M652" s="292">
        <v>14093664</v>
      </c>
      <c r="N652" s="292">
        <v>54612948</v>
      </c>
      <c r="O652" s="292">
        <v>0</v>
      </c>
      <c r="P652" s="292">
        <v>29949052</v>
      </c>
      <c r="Q652" s="287">
        <v>0</v>
      </c>
    </row>
    <row r="653" spans="1:17" ht="12.75" customHeight="1" x14ac:dyDescent="0.25">
      <c r="A653" s="288" t="s">
        <v>4416</v>
      </c>
      <c r="B653" s="289" t="s">
        <v>4417</v>
      </c>
      <c r="C653" s="289" t="s">
        <v>4328</v>
      </c>
      <c r="D653" s="290">
        <v>44985</v>
      </c>
      <c r="E653" s="289" t="s">
        <v>3330</v>
      </c>
      <c r="F653" s="289" t="s">
        <v>3690</v>
      </c>
      <c r="G653" s="289" t="s">
        <v>3442</v>
      </c>
      <c r="H653" s="289" t="s">
        <v>3333</v>
      </c>
      <c r="I653" s="289" t="s">
        <v>3334</v>
      </c>
      <c r="J653" s="289"/>
      <c r="K653" s="291">
        <v>4</v>
      </c>
      <c r="L653" s="292">
        <v>668870500</v>
      </c>
      <c r="M653" s="292">
        <v>111478416</v>
      </c>
      <c r="N653" s="292">
        <v>431978862</v>
      </c>
      <c r="O653" s="292">
        <v>0</v>
      </c>
      <c r="P653" s="292">
        <v>236891638</v>
      </c>
      <c r="Q653" s="287">
        <v>0</v>
      </c>
    </row>
    <row r="654" spans="1:17" ht="12.75" customHeight="1" x14ac:dyDescent="0.25">
      <c r="A654" s="288" t="s">
        <v>2674</v>
      </c>
      <c r="B654" s="289" t="s">
        <v>4411</v>
      </c>
      <c r="C654" s="289" t="s">
        <v>4328</v>
      </c>
      <c r="D654" s="290">
        <v>45016</v>
      </c>
      <c r="E654" s="289" t="s">
        <v>3330</v>
      </c>
      <c r="F654" s="289" t="s">
        <v>2676</v>
      </c>
      <c r="G654" s="289" t="s">
        <v>3442</v>
      </c>
      <c r="H654" s="289" t="s">
        <v>3333</v>
      </c>
      <c r="I654" s="289" t="s">
        <v>3334</v>
      </c>
      <c r="J654" s="289"/>
      <c r="K654" s="291">
        <v>4</v>
      </c>
      <c r="L654" s="292">
        <v>37250000</v>
      </c>
      <c r="M654" s="292">
        <v>6208336</v>
      </c>
      <c r="N654" s="292">
        <v>23281260</v>
      </c>
      <c r="O654" s="292">
        <v>0</v>
      </c>
      <c r="P654" s="292">
        <v>13968740</v>
      </c>
      <c r="Q654" s="287">
        <v>0</v>
      </c>
    </row>
    <row r="655" spans="1:17" ht="12.75" customHeight="1" x14ac:dyDescent="0.25">
      <c r="A655" s="288" t="s">
        <v>4418</v>
      </c>
      <c r="B655" s="289" t="s">
        <v>4419</v>
      </c>
      <c r="C655" s="289" t="s">
        <v>4328</v>
      </c>
      <c r="D655" s="290">
        <v>45044</v>
      </c>
      <c r="E655" s="289" t="s">
        <v>3330</v>
      </c>
      <c r="F655" s="289" t="s">
        <v>3623</v>
      </c>
      <c r="G655" s="289" t="s">
        <v>3442</v>
      </c>
      <c r="H655" s="289" t="s">
        <v>3333</v>
      </c>
      <c r="I655" s="289" t="s">
        <v>3334</v>
      </c>
      <c r="J655" s="289"/>
      <c r="K655" s="291">
        <v>4</v>
      </c>
      <c r="L655" s="292">
        <v>163069600</v>
      </c>
      <c r="M655" s="292">
        <v>27178264</v>
      </c>
      <c r="N655" s="292">
        <v>98521208</v>
      </c>
      <c r="O655" s="292">
        <v>0</v>
      </c>
      <c r="P655" s="292">
        <v>64548392</v>
      </c>
      <c r="Q655" s="287">
        <v>0</v>
      </c>
    </row>
    <row r="656" spans="1:17" ht="12.75" customHeight="1" x14ac:dyDescent="0.25">
      <c r="A656" s="288" t="s">
        <v>4420</v>
      </c>
      <c r="B656" s="289" t="s">
        <v>4421</v>
      </c>
      <c r="C656" s="289" t="s">
        <v>4328</v>
      </c>
      <c r="D656" s="290">
        <v>45198</v>
      </c>
      <c r="E656" s="289" t="s">
        <v>3330</v>
      </c>
      <c r="F656" s="289" t="s">
        <v>3908</v>
      </c>
      <c r="G656" s="289" t="s">
        <v>3442</v>
      </c>
      <c r="H656" s="289" t="s">
        <v>3333</v>
      </c>
      <c r="I656" s="289" t="s">
        <v>3334</v>
      </c>
      <c r="J656" s="289"/>
      <c r="K656" s="291">
        <v>4</v>
      </c>
      <c r="L656" s="292">
        <v>75836490</v>
      </c>
      <c r="M656" s="292">
        <v>13782824</v>
      </c>
      <c r="N656" s="292">
        <v>43102272</v>
      </c>
      <c r="O656" s="292">
        <v>0</v>
      </c>
      <c r="P656" s="292">
        <v>32734218</v>
      </c>
      <c r="Q656" s="287">
        <v>0</v>
      </c>
    </row>
    <row r="657" spans="1:18" ht="12.75" customHeight="1" x14ac:dyDescent="0.25">
      <c r="A657" s="288" t="s">
        <v>1762</v>
      </c>
      <c r="B657" s="289" t="s">
        <v>4422</v>
      </c>
      <c r="C657" s="289" t="s">
        <v>4328</v>
      </c>
      <c r="D657" s="290">
        <v>45044</v>
      </c>
      <c r="E657" s="289" t="s">
        <v>3330</v>
      </c>
      <c r="F657" s="289" t="s">
        <v>3908</v>
      </c>
      <c r="G657" s="289" t="s">
        <v>3442</v>
      </c>
      <c r="H657" s="289" t="s">
        <v>3333</v>
      </c>
      <c r="I657" s="289" t="s">
        <v>3334</v>
      </c>
      <c r="J657" s="289"/>
      <c r="K657" s="291">
        <v>4</v>
      </c>
      <c r="L657" s="292">
        <v>16836490</v>
      </c>
      <c r="M657" s="292">
        <v>2806080</v>
      </c>
      <c r="N657" s="292">
        <v>10172040</v>
      </c>
      <c r="O657" s="292">
        <v>0</v>
      </c>
      <c r="P657" s="292">
        <v>6664450</v>
      </c>
      <c r="Q657" s="287">
        <v>0</v>
      </c>
    </row>
    <row r="658" spans="1:18" ht="12.75" customHeight="1" x14ac:dyDescent="0.25">
      <c r="A658" s="288" t="s">
        <v>4423</v>
      </c>
      <c r="B658" s="289" t="s">
        <v>4424</v>
      </c>
      <c r="C658" s="289" t="s">
        <v>4328</v>
      </c>
      <c r="D658" s="290">
        <v>45072</v>
      </c>
      <c r="E658" s="289" t="s">
        <v>3330</v>
      </c>
      <c r="F658" s="289" t="s">
        <v>3690</v>
      </c>
      <c r="G658" s="289" t="s">
        <v>3442</v>
      </c>
      <c r="H658" s="289" t="s">
        <v>3333</v>
      </c>
      <c r="I658" s="289" t="s">
        <v>3334</v>
      </c>
      <c r="J658" s="289"/>
      <c r="K658" s="291">
        <v>4</v>
      </c>
      <c r="L658" s="292">
        <v>98862500</v>
      </c>
      <c r="M658" s="292">
        <v>16477080</v>
      </c>
      <c r="N658" s="292">
        <v>57669780</v>
      </c>
      <c r="O658" s="292">
        <v>0</v>
      </c>
      <c r="P658" s="292">
        <v>41192720</v>
      </c>
      <c r="Q658" s="287">
        <v>0</v>
      </c>
    </row>
    <row r="659" spans="1:18" ht="12.75" customHeight="1" x14ac:dyDescent="0.25">
      <c r="A659" s="288" t="s">
        <v>4425</v>
      </c>
      <c r="B659" s="289" t="s">
        <v>4426</v>
      </c>
      <c r="C659" s="289" t="s">
        <v>4328</v>
      </c>
      <c r="D659" s="290">
        <v>45072</v>
      </c>
      <c r="E659" s="289" t="s">
        <v>3330</v>
      </c>
      <c r="F659" s="289" t="s">
        <v>3690</v>
      </c>
      <c r="G659" s="289" t="s">
        <v>3442</v>
      </c>
      <c r="H659" s="289" t="s">
        <v>3333</v>
      </c>
      <c r="I659" s="289" t="s">
        <v>3334</v>
      </c>
      <c r="J659" s="289"/>
      <c r="K659" s="291">
        <v>4</v>
      </c>
      <c r="L659" s="292">
        <v>3000000</v>
      </c>
      <c r="M659" s="292">
        <v>500000</v>
      </c>
      <c r="N659" s="292">
        <v>1750000</v>
      </c>
      <c r="O659" s="292">
        <v>0</v>
      </c>
      <c r="P659" s="292">
        <v>1250000</v>
      </c>
      <c r="Q659" s="287">
        <v>0</v>
      </c>
    </row>
    <row r="660" spans="1:18" ht="12.75" customHeight="1" x14ac:dyDescent="0.25">
      <c r="A660" s="288" t="s">
        <v>4427</v>
      </c>
      <c r="B660" s="289" t="s">
        <v>4428</v>
      </c>
      <c r="C660" s="289" t="s">
        <v>4328</v>
      </c>
      <c r="D660" s="290">
        <v>45072</v>
      </c>
      <c r="E660" s="289" t="s">
        <v>3330</v>
      </c>
      <c r="F660" s="289" t="s">
        <v>3690</v>
      </c>
      <c r="G660" s="289" t="s">
        <v>3442</v>
      </c>
      <c r="H660" s="289" t="s">
        <v>3333</v>
      </c>
      <c r="I660" s="289" t="s">
        <v>3334</v>
      </c>
      <c r="J660" s="289"/>
      <c r="K660" s="291">
        <v>4</v>
      </c>
      <c r="L660" s="292">
        <v>3000000</v>
      </c>
      <c r="M660" s="292">
        <v>500000</v>
      </c>
      <c r="N660" s="292">
        <v>1750000</v>
      </c>
      <c r="O660" s="292">
        <v>0</v>
      </c>
      <c r="P660" s="292">
        <v>1250000</v>
      </c>
      <c r="Q660" s="287">
        <v>0</v>
      </c>
    </row>
    <row r="661" spans="1:18" ht="12.75" customHeight="1" x14ac:dyDescent="0.25">
      <c r="A661" s="288" t="s">
        <v>4429</v>
      </c>
      <c r="B661" s="289" t="s">
        <v>4430</v>
      </c>
      <c r="C661" s="289" t="s">
        <v>4328</v>
      </c>
      <c r="D661" s="290">
        <v>45072</v>
      </c>
      <c r="E661" s="289" t="s">
        <v>3330</v>
      </c>
      <c r="F661" s="289" t="s">
        <v>3690</v>
      </c>
      <c r="G661" s="289" t="s">
        <v>3442</v>
      </c>
      <c r="H661" s="289" t="s">
        <v>3333</v>
      </c>
      <c r="I661" s="289" t="s">
        <v>3334</v>
      </c>
      <c r="J661" s="289"/>
      <c r="K661" s="291">
        <v>4</v>
      </c>
      <c r="L661" s="292">
        <v>3000000</v>
      </c>
      <c r="M661" s="292">
        <v>500000</v>
      </c>
      <c r="N661" s="292">
        <v>1750000</v>
      </c>
      <c r="O661" s="292">
        <v>0</v>
      </c>
      <c r="P661" s="292">
        <v>1250000</v>
      </c>
      <c r="Q661" s="287">
        <v>0</v>
      </c>
    </row>
    <row r="662" spans="1:18" ht="12.75" customHeight="1" x14ac:dyDescent="0.25">
      <c r="A662" s="288" t="s">
        <v>4431</v>
      </c>
      <c r="B662" s="289" t="s">
        <v>4432</v>
      </c>
      <c r="C662" s="289" t="s">
        <v>4328</v>
      </c>
      <c r="D662" s="290">
        <v>45072</v>
      </c>
      <c r="E662" s="289" t="s">
        <v>3330</v>
      </c>
      <c r="F662" s="289" t="s">
        <v>3690</v>
      </c>
      <c r="G662" s="289" t="s">
        <v>3442</v>
      </c>
      <c r="H662" s="289" t="s">
        <v>3333</v>
      </c>
      <c r="I662" s="289" t="s">
        <v>3334</v>
      </c>
      <c r="J662" s="289"/>
      <c r="K662" s="291">
        <v>4</v>
      </c>
      <c r="L662" s="292">
        <v>16000000</v>
      </c>
      <c r="M662" s="292">
        <v>2666664</v>
      </c>
      <c r="N662" s="292">
        <v>9333324</v>
      </c>
      <c r="O662" s="292">
        <v>0</v>
      </c>
      <c r="P662" s="292">
        <v>6666676</v>
      </c>
      <c r="Q662" s="287">
        <v>0</v>
      </c>
    </row>
    <row r="663" spans="1:18" ht="12.75" customHeight="1" x14ac:dyDescent="0.25">
      <c r="A663" s="288" t="s">
        <v>4433</v>
      </c>
      <c r="B663" s="289" t="s">
        <v>4434</v>
      </c>
      <c r="C663" s="289" t="s">
        <v>4328</v>
      </c>
      <c r="D663" s="290">
        <v>45072</v>
      </c>
      <c r="E663" s="289" t="s">
        <v>3330</v>
      </c>
      <c r="F663" s="289" t="s">
        <v>3690</v>
      </c>
      <c r="G663" s="289" t="s">
        <v>3442</v>
      </c>
      <c r="H663" s="289" t="s">
        <v>3333</v>
      </c>
      <c r="I663" s="289" t="s">
        <v>3334</v>
      </c>
      <c r="J663" s="289"/>
      <c r="K663" s="291">
        <v>4</v>
      </c>
      <c r="L663" s="292">
        <v>16000000</v>
      </c>
      <c r="M663" s="292">
        <v>2666664</v>
      </c>
      <c r="N663" s="292">
        <v>9333324</v>
      </c>
      <c r="O663" s="292">
        <v>0</v>
      </c>
      <c r="P663" s="292">
        <v>6666676</v>
      </c>
      <c r="Q663" s="287">
        <v>0</v>
      </c>
    </row>
    <row r="664" spans="1:18" ht="12.75" customHeight="1" x14ac:dyDescent="0.25">
      <c r="A664" s="288" t="s">
        <v>4435</v>
      </c>
      <c r="B664" s="289" t="s">
        <v>4436</v>
      </c>
      <c r="C664" s="289" t="s">
        <v>4328</v>
      </c>
      <c r="D664" s="290">
        <v>45072</v>
      </c>
      <c r="E664" s="289" t="s">
        <v>3330</v>
      </c>
      <c r="F664" s="289" t="s">
        <v>3690</v>
      </c>
      <c r="G664" s="289" t="s">
        <v>3442</v>
      </c>
      <c r="H664" s="289" t="s">
        <v>3333</v>
      </c>
      <c r="I664" s="289" t="s">
        <v>3334</v>
      </c>
      <c r="J664" s="289"/>
      <c r="K664" s="291">
        <v>4</v>
      </c>
      <c r="L664" s="292">
        <v>16000000</v>
      </c>
      <c r="M664" s="292">
        <v>2666664</v>
      </c>
      <c r="N664" s="292">
        <v>9333324</v>
      </c>
      <c r="O664" s="292">
        <v>0</v>
      </c>
      <c r="P664" s="292">
        <v>6666676</v>
      </c>
      <c r="Q664" s="287">
        <v>0</v>
      </c>
    </row>
    <row r="665" spans="1:18" ht="12.75" customHeight="1" x14ac:dyDescent="0.25">
      <c r="A665" s="288" t="s">
        <v>4437</v>
      </c>
      <c r="B665" s="289" t="s">
        <v>4438</v>
      </c>
      <c r="C665" s="289" t="s">
        <v>4328</v>
      </c>
      <c r="D665" s="290">
        <v>45072</v>
      </c>
      <c r="E665" s="289" t="s">
        <v>3330</v>
      </c>
      <c r="F665" s="289" t="s">
        <v>3690</v>
      </c>
      <c r="G665" s="289" t="s">
        <v>3442</v>
      </c>
      <c r="H665" s="289" t="s">
        <v>3333</v>
      </c>
      <c r="I665" s="289" t="s">
        <v>3334</v>
      </c>
      <c r="J665" s="289"/>
      <c r="K665" s="291">
        <v>4</v>
      </c>
      <c r="L665" s="292">
        <v>16000000</v>
      </c>
      <c r="M665" s="292">
        <v>2666664</v>
      </c>
      <c r="N665" s="292">
        <v>9333324</v>
      </c>
      <c r="O665" s="292">
        <v>0</v>
      </c>
      <c r="P665" s="292">
        <v>6666676</v>
      </c>
      <c r="Q665" s="287">
        <v>0</v>
      </c>
    </row>
    <row r="666" spans="1:18" ht="12.75" customHeight="1" x14ac:dyDescent="0.25">
      <c r="A666" s="288" t="s">
        <v>4439</v>
      </c>
      <c r="B666" s="289" t="s">
        <v>4440</v>
      </c>
      <c r="C666" s="289" t="s">
        <v>4328</v>
      </c>
      <c r="D666" s="290">
        <v>45138</v>
      </c>
      <c r="E666" s="289" t="s">
        <v>3330</v>
      </c>
      <c r="F666" s="289" t="s">
        <v>3908</v>
      </c>
      <c r="G666" s="289" t="s">
        <v>3332</v>
      </c>
      <c r="H666" s="289" t="s">
        <v>3333</v>
      </c>
      <c r="I666" s="289" t="s">
        <v>3334</v>
      </c>
      <c r="J666" s="289"/>
      <c r="K666" s="291">
        <v>4</v>
      </c>
      <c r="L666" s="292">
        <v>9500000</v>
      </c>
      <c r="M666" s="292">
        <v>1583336</v>
      </c>
      <c r="N666" s="292">
        <v>5145842</v>
      </c>
      <c r="O666" s="292">
        <v>0</v>
      </c>
      <c r="P666" s="292">
        <v>4354158</v>
      </c>
      <c r="Q666" s="287">
        <v>0</v>
      </c>
    </row>
    <row r="667" spans="1:18" ht="12.75" customHeight="1" x14ac:dyDescent="0.25">
      <c r="A667" s="288" t="s">
        <v>4441</v>
      </c>
      <c r="B667" s="289" t="s">
        <v>4442</v>
      </c>
      <c r="C667" s="289" t="s">
        <v>1718</v>
      </c>
      <c r="D667" s="290">
        <v>45138</v>
      </c>
      <c r="E667" s="289" t="s">
        <v>3330</v>
      </c>
      <c r="F667" s="289" t="s">
        <v>3690</v>
      </c>
      <c r="G667" s="289" t="s">
        <v>3442</v>
      </c>
      <c r="H667" s="289" t="s">
        <v>3333</v>
      </c>
      <c r="I667" s="289" t="s">
        <v>3334</v>
      </c>
      <c r="J667" s="289"/>
      <c r="K667" s="291">
        <v>4</v>
      </c>
      <c r="L667" s="292">
        <v>0</v>
      </c>
      <c r="M667" s="292">
        <v>0</v>
      </c>
      <c r="N667" s="292">
        <v>0</v>
      </c>
      <c r="O667" s="292">
        <v>0</v>
      </c>
      <c r="P667" s="292">
        <v>0</v>
      </c>
      <c r="Q667" s="287">
        <v>0</v>
      </c>
      <c r="R667" s="287">
        <v>-11940000</v>
      </c>
    </row>
    <row r="668" spans="1:18" ht="12.75" customHeight="1" x14ac:dyDescent="0.25">
      <c r="A668" s="288" t="s">
        <v>289</v>
      </c>
      <c r="B668" s="289" t="s">
        <v>4443</v>
      </c>
      <c r="C668" s="289" t="s">
        <v>4328</v>
      </c>
      <c r="D668" s="290">
        <v>45838</v>
      </c>
      <c r="E668" s="289" t="s">
        <v>3330</v>
      </c>
      <c r="F668" s="289" t="s">
        <v>3690</v>
      </c>
      <c r="G668" s="289" t="s">
        <v>3442</v>
      </c>
      <c r="H668" s="289" t="s">
        <v>3333</v>
      </c>
      <c r="I668" s="289" t="s">
        <v>3334</v>
      </c>
      <c r="J668" s="289"/>
      <c r="K668" s="291">
        <v>4</v>
      </c>
      <c r="L668" s="292">
        <v>25363919</v>
      </c>
      <c r="M668" s="292">
        <v>3983852</v>
      </c>
      <c r="N668" s="292">
        <v>10425728</v>
      </c>
      <c r="O668" s="292">
        <v>0</v>
      </c>
      <c r="P668" s="292">
        <v>14938191</v>
      </c>
      <c r="Q668" s="287">
        <v>0</v>
      </c>
    </row>
    <row r="669" spans="1:18" ht="12.75" customHeight="1" x14ac:dyDescent="0.25">
      <c r="A669" s="288" t="s">
        <v>466</v>
      </c>
      <c r="B669" s="289" t="s">
        <v>4444</v>
      </c>
      <c r="C669" s="289" t="s">
        <v>4328</v>
      </c>
      <c r="D669" s="290">
        <v>45805</v>
      </c>
      <c r="E669" s="289" t="s">
        <v>3330</v>
      </c>
      <c r="F669" s="289" t="s">
        <v>4144</v>
      </c>
      <c r="G669" s="289" t="s">
        <v>3442</v>
      </c>
      <c r="H669" s="289" t="s">
        <v>3333</v>
      </c>
      <c r="I669" s="289" t="s">
        <v>3334</v>
      </c>
      <c r="J669" s="289"/>
      <c r="K669" s="291">
        <v>4</v>
      </c>
      <c r="L669" s="292">
        <v>21271126</v>
      </c>
      <c r="M669" s="292">
        <v>3492716</v>
      </c>
      <c r="N669" s="292">
        <v>9934592</v>
      </c>
      <c r="O669" s="292">
        <v>0</v>
      </c>
      <c r="P669" s="292">
        <v>11336534</v>
      </c>
      <c r="Q669" s="287">
        <v>0</v>
      </c>
    </row>
    <row r="670" spans="1:18" ht="12.75" customHeight="1" x14ac:dyDescent="0.25">
      <c r="A670" s="288" t="s">
        <v>294</v>
      </c>
      <c r="B670" s="289" t="s">
        <v>4445</v>
      </c>
      <c r="C670" s="289" t="s">
        <v>4328</v>
      </c>
      <c r="D670" s="290">
        <v>45138</v>
      </c>
      <c r="E670" s="289" t="s">
        <v>3330</v>
      </c>
      <c r="F670" s="289" t="s">
        <v>3623</v>
      </c>
      <c r="G670" s="289" t="s">
        <v>3442</v>
      </c>
      <c r="H670" s="289" t="s">
        <v>3333</v>
      </c>
      <c r="I670" s="289" t="s">
        <v>3334</v>
      </c>
      <c r="J670" s="289"/>
      <c r="K670" s="291">
        <v>4</v>
      </c>
      <c r="L670" s="292">
        <v>17178334</v>
      </c>
      <c r="M670" s="292">
        <v>2863056</v>
      </c>
      <c r="N670" s="292">
        <v>9304932</v>
      </c>
      <c r="O670" s="292">
        <v>0</v>
      </c>
      <c r="P670" s="292">
        <v>7873402</v>
      </c>
      <c r="Q670" s="287">
        <v>0</v>
      </c>
    </row>
    <row r="671" spans="1:18" ht="12.75" customHeight="1" x14ac:dyDescent="0.25">
      <c r="A671" s="288" t="s">
        <v>4446</v>
      </c>
      <c r="B671" s="289" t="s">
        <v>4447</v>
      </c>
      <c r="C671" s="289" t="s">
        <v>4328</v>
      </c>
      <c r="D671" s="290">
        <v>45138</v>
      </c>
      <c r="E671" s="289" t="s">
        <v>3330</v>
      </c>
      <c r="F671" s="289" t="s">
        <v>2679</v>
      </c>
      <c r="G671" s="289" t="s">
        <v>3442</v>
      </c>
      <c r="H671" s="289" t="s">
        <v>3333</v>
      </c>
      <c r="I671" s="289" t="s">
        <v>3334</v>
      </c>
      <c r="J671" s="289"/>
      <c r="K671" s="291">
        <v>4</v>
      </c>
      <c r="L671" s="292">
        <v>179889700</v>
      </c>
      <c r="M671" s="292">
        <v>29981616</v>
      </c>
      <c r="N671" s="292">
        <v>97440252</v>
      </c>
      <c r="O671" s="292">
        <v>0</v>
      </c>
      <c r="P671" s="292">
        <v>82449448</v>
      </c>
      <c r="Q671" s="287">
        <v>0</v>
      </c>
    </row>
    <row r="672" spans="1:18" ht="12.75" customHeight="1" x14ac:dyDescent="0.25">
      <c r="A672" s="288" t="s">
        <v>3193</v>
      </c>
      <c r="B672" s="289" t="s">
        <v>4448</v>
      </c>
      <c r="C672" s="289" t="s">
        <v>4328</v>
      </c>
      <c r="D672" s="290">
        <v>45138</v>
      </c>
      <c r="E672" s="289" t="s">
        <v>3330</v>
      </c>
      <c r="F672" s="289" t="s">
        <v>3690</v>
      </c>
      <c r="G672" s="289" t="s">
        <v>3442</v>
      </c>
      <c r="H672" s="289" t="s">
        <v>3333</v>
      </c>
      <c r="I672" s="289" t="s">
        <v>3334</v>
      </c>
      <c r="J672" s="289"/>
      <c r="K672" s="291">
        <v>4</v>
      </c>
      <c r="L672" s="292">
        <v>22350000</v>
      </c>
      <c r="M672" s="292">
        <v>3725000</v>
      </c>
      <c r="N672" s="292">
        <v>12106250</v>
      </c>
      <c r="O672" s="292">
        <v>0</v>
      </c>
      <c r="P672" s="292">
        <v>10243750</v>
      </c>
      <c r="Q672" s="287">
        <v>0</v>
      </c>
    </row>
    <row r="673" spans="1:17" ht="12.75" customHeight="1" x14ac:dyDescent="0.25">
      <c r="A673" s="288" t="s">
        <v>1247</v>
      </c>
      <c r="B673" s="289" t="s">
        <v>4449</v>
      </c>
      <c r="C673" s="289" t="s">
        <v>4328</v>
      </c>
      <c r="D673" s="290">
        <v>45805</v>
      </c>
      <c r="E673" s="289" t="s">
        <v>3330</v>
      </c>
      <c r="F673" s="289" t="s">
        <v>3623</v>
      </c>
      <c r="G673" s="289" t="s">
        <v>3442</v>
      </c>
      <c r="H673" s="289" t="s">
        <v>3333</v>
      </c>
      <c r="I673" s="289" t="s">
        <v>3334</v>
      </c>
      <c r="J673" s="289"/>
      <c r="K673" s="291">
        <v>4</v>
      </c>
      <c r="L673" s="292">
        <v>21271126</v>
      </c>
      <c r="M673" s="292">
        <v>3492716</v>
      </c>
      <c r="N673" s="292">
        <v>9934592</v>
      </c>
      <c r="O673" s="292">
        <v>0</v>
      </c>
      <c r="P673" s="292">
        <v>11336534</v>
      </c>
      <c r="Q673" s="287">
        <v>0</v>
      </c>
    </row>
    <row r="674" spans="1:17" ht="12.75" customHeight="1" x14ac:dyDescent="0.25">
      <c r="A674" s="288" t="s">
        <v>596</v>
      </c>
      <c r="B674" s="289" t="s">
        <v>4450</v>
      </c>
      <c r="C674" s="289" t="s">
        <v>4328</v>
      </c>
      <c r="D674" s="290">
        <v>45838</v>
      </c>
      <c r="E674" s="289" t="s">
        <v>3330</v>
      </c>
      <c r="F674" s="289" t="s">
        <v>3623</v>
      </c>
      <c r="G674" s="289" t="s">
        <v>3442</v>
      </c>
      <c r="H674" s="289" t="s">
        <v>3333</v>
      </c>
      <c r="I674" s="289" t="s">
        <v>3334</v>
      </c>
      <c r="J674" s="289"/>
      <c r="K674" s="291">
        <v>4</v>
      </c>
      <c r="L674" s="292">
        <v>21271126</v>
      </c>
      <c r="M674" s="292">
        <v>3354192</v>
      </c>
      <c r="N674" s="292">
        <v>9796068</v>
      </c>
      <c r="O674" s="292">
        <v>0</v>
      </c>
      <c r="P674" s="292">
        <v>11475058</v>
      </c>
      <c r="Q674" s="287">
        <v>0</v>
      </c>
    </row>
    <row r="675" spans="1:17" ht="12.75" customHeight="1" x14ac:dyDescent="0.25">
      <c r="A675" s="288" t="s">
        <v>1252</v>
      </c>
      <c r="B675" s="289" t="s">
        <v>4451</v>
      </c>
      <c r="C675" s="289" t="s">
        <v>4328</v>
      </c>
      <c r="D675" s="290">
        <v>45838</v>
      </c>
      <c r="E675" s="289" t="s">
        <v>3330</v>
      </c>
      <c r="F675" s="289" t="s">
        <v>3623</v>
      </c>
      <c r="G675" s="289" t="s">
        <v>3442</v>
      </c>
      <c r="H675" s="289" t="s">
        <v>3333</v>
      </c>
      <c r="I675" s="289" t="s">
        <v>3334</v>
      </c>
      <c r="J675" s="289"/>
      <c r="K675" s="291">
        <v>4</v>
      </c>
      <c r="L675" s="292">
        <v>21271127</v>
      </c>
      <c r="M675" s="292">
        <v>3354192</v>
      </c>
      <c r="N675" s="292">
        <v>9796068</v>
      </c>
      <c r="O675" s="292">
        <v>0</v>
      </c>
      <c r="P675" s="292">
        <v>11475059</v>
      </c>
      <c r="Q675" s="287">
        <v>0</v>
      </c>
    </row>
    <row r="676" spans="1:17" ht="12.75" customHeight="1" x14ac:dyDescent="0.25">
      <c r="A676" s="288" t="s">
        <v>3008</v>
      </c>
      <c r="B676" s="289" t="s">
        <v>4452</v>
      </c>
      <c r="C676" s="289" t="s">
        <v>4328</v>
      </c>
      <c r="D676" s="290">
        <v>45138</v>
      </c>
      <c r="E676" s="289" t="s">
        <v>3330</v>
      </c>
      <c r="F676" s="289" t="s">
        <v>4404</v>
      </c>
      <c r="G676" s="289" t="s">
        <v>3332</v>
      </c>
      <c r="H676" s="289" t="s">
        <v>3333</v>
      </c>
      <c r="I676" s="289" t="s">
        <v>3334</v>
      </c>
      <c r="J676" s="289"/>
      <c r="K676" s="291">
        <v>4</v>
      </c>
      <c r="L676" s="292">
        <v>16200000</v>
      </c>
      <c r="M676" s="292">
        <v>2700000</v>
      </c>
      <c r="N676" s="292">
        <v>8775000</v>
      </c>
      <c r="O676" s="292">
        <v>0</v>
      </c>
      <c r="P676" s="292">
        <v>7425000</v>
      </c>
      <c r="Q676" s="287">
        <v>0</v>
      </c>
    </row>
    <row r="677" spans="1:17" ht="12.75" customHeight="1" x14ac:dyDescent="0.25">
      <c r="A677" s="288" t="s">
        <v>3010</v>
      </c>
      <c r="B677" s="289" t="s">
        <v>4453</v>
      </c>
      <c r="C677" s="289" t="s">
        <v>4328</v>
      </c>
      <c r="D677" s="290">
        <v>45138</v>
      </c>
      <c r="E677" s="289" t="s">
        <v>3330</v>
      </c>
      <c r="F677" s="289" t="s">
        <v>4404</v>
      </c>
      <c r="G677" s="289" t="s">
        <v>3332</v>
      </c>
      <c r="H677" s="289" t="s">
        <v>3333</v>
      </c>
      <c r="I677" s="289" t="s">
        <v>3334</v>
      </c>
      <c r="J677" s="289"/>
      <c r="K677" s="291">
        <v>4</v>
      </c>
      <c r="L677" s="292">
        <v>16200000</v>
      </c>
      <c r="M677" s="292">
        <v>2700000</v>
      </c>
      <c r="N677" s="292">
        <v>8775000</v>
      </c>
      <c r="O677" s="292">
        <v>0</v>
      </c>
      <c r="P677" s="292">
        <v>7425000</v>
      </c>
      <c r="Q677" s="287">
        <v>0</v>
      </c>
    </row>
    <row r="678" spans="1:17" ht="12.75" customHeight="1" x14ac:dyDescent="0.25">
      <c r="A678" s="288" t="s">
        <v>3072</v>
      </c>
      <c r="B678" s="289" t="s">
        <v>4454</v>
      </c>
      <c r="C678" s="289" t="s">
        <v>4328</v>
      </c>
      <c r="D678" s="290">
        <v>45138</v>
      </c>
      <c r="E678" s="289" t="s">
        <v>3330</v>
      </c>
      <c r="F678" s="289" t="s">
        <v>3690</v>
      </c>
      <c r="G678" s="289" t="s">
        <v>3442</v>
      </c>
      <c r="H678" s="289" t="s">
        <v>3333</v>
      </c>
      <c r="I678" s="289" t="s">
        <v>3334</v>
      </c>
      <c r="J678" s="289"/>
      <c r="K678" s="291">
        <v>4</v>
      </c>
      <c r="L678" s="292">
        <v>5970000</v>
      </c>
      <c r="M678" s="292">
        <v>995000</v>
      </c>
      <c r="N678" s="292">
        <v>3233750</v>
      </c>
      <c r="O678" s="292">
        <v>0</v>
      </c>
      <c r="P678" s="292">
        <v>2736250</v>
      </c>
      <c r="Q678" s="287">
        <v>0</v>
      </c>
    </row>
    <row r="679" spans="1:17" ht="12.75" customHeight="1" x14ac:dyDescent="0.25">
      <c r="A679" s="288" t="s">
        <v>3077</v>
      </c>
      <c r="B679" s="289" t="s">
        <v>4455</v>
      </c>
      <c r="C679" s="289" t="s">
        <v>4328</v>
      </c>
      <c r="D679" s="290">
        <v>45138</v>
      </c>
      <c r="E679" s="289" t="s">
        <v>3330</v>
      </c>
      <c r="F679" s="289" t="s">
        <v>3690</v>
      </c>
      <c r="G679" s="289" t="s">
        <v>3442</v>
      </c>
      <c r="H679" s="289" t="s">
        <v>3333</v>
      </c>
      <c r="I679" s="289" t="s">
        <v>3334</v>
      </c>
      <c r="J679" s="289"/>
      <c r="K679" s="291">
        <v>4</v>
      </c>
      <c r="L679" s="292">
        <v>5970000</v>
      </c>
      <c r="M679" s="292">
        <v>995000</v>
      </c>
      <c r="N679" s="292">
        <v>3233750</v>
      </c>
      <c r="O679" s="292">
        <v>0</v>
      </c>
      <c r="P679" s="292">
        <v>2736250</v>
      </c>
      <c r="Q679" s="287">
        <v>0</v>
      </c>
    </row>
    <row r="680" spans="1:17" ht="12.75" customHeight="1" x14ac:dyDescent="0.25">
      <c r="A680" s="288" t="s">
        <v>2866</v>
      </c>
      <c r="B680" s="289" t="s">
        <v>4456</v>
      </c>
      <c r="C680" s="289" t="s">
        <v>4328</v>
      </c>
      <c r="D680" s="290">
        <v>45169</v>
      </c>
      <c r="E680" s="289" t="s">
        <v>3330</v>
      </c>
      <c r="F680" s="289" t="s">
        <v>4144</v>
      </c>
      <c r="G680" s="289" t="s">
        <v>3470</v>
      </c>
      <c r="H680" s="289" t="s">
        <v>3333</v>
      </c>
      <c r="I680" s="289" t="s">
        <v>3334</v>
      </c>
      <c r="J680" s="289"/>
      <c r="K680" s="291">
        <v>4</v>
      </c>
      <c r="L680" s="292">
        <v>12500000</v>
      </c>
      <c r="M680" s="292">
        <v>2083336</v>
      </c>
      <c r="N680" s="292">
        <v>6510425</v>
      </c>
      <c r="O680" s="292">
        <v>0</v>
      </c>
      <c r="P680" s="292">
        <v>5989575</v>
      </c>
      <c r="Q680" s="287">
        <v>0</v>
      </c>
    </row>
    <row r="681" spans="1:17" ht="12.75" customHeight="1" x14ac:dyDescent="0.25">
      <c r="A681" s="288" t="s">
        <v>2870</v>
      </c>
      <c r="B681" s="289" t="s">
        <v>4457</v>
      </c>
      <c r="C681" s="289" t="s">
        <v>4328</v>
      </c>
      <c r="D681" s="290">
        <v>45169</v>
      </c>
      <c r="E681" s="289" t="s">
        <v>3330</v>
      </c>
      <c r="F681" s="289" t="s">
        <v>4144</v>
      </c>
      <c r="G681" s="289" t="s">
        <v>3470</v>
      </c>
      <c r="H681" s="289" t="s">
        <v>3333</v>
      </c>
      <c r="I681" s="289" t="s">
        <v>3334</v>
      </c>
      <c r="J681" s="289"/>
      <c r="K681" s="291">
        <v>4</v>
      </c>
      <c r="L681" s="292">
        <v>12500000</v>
      </c>
      <c r="M681" s="292">
        <v>2083336</v>
      </c>
      <c r="N681" s="292">
        <v>6510425</v>
      </c>
      <c r="O681" s="292">
        <v>0</v>
      </c>
      <c r="P681" s="292">
        <v>5989575</v>
      </c>
      <c r="Q681" s="287">
        <v>0</v>
      </c>
    </row>
    <row r="682" spans="1:17" ht="12.75" customHeight="1" x14ac:dyDescent="0.25">
      <c r="A682" s="288" t="s">
        <v>1159</v>
      </c>
      <c r="B682" s="289" t="s">
        <v>4458</v>
      </c>
      <c r="C682" s="289" t="s">
        <v>4328</v>
      </c>
      <c r="D682" s="290">
        <v>45805</v>
      </c>
      <c r="E682" s="289" t="s">
        <v>3330</v>
      </c>
      <c r="F682" s="289" t="s">
        <v>3623</v>
      </c>
      <c r="G682" s="289" t="s">
        <v>3442</v>
      </c>
      <c r="H682" s="289" t="s">
        <v>3333</v>
      </c>
      <c r="I682" s="289" t="s">
        <v>3334</v>
      </c>
      <c r="J682" s="289"/>
      <c r="K682" s="291">
        <v>4</v>
      </c>
      <c r="L682" s="292">
        <v>18060270</v>
      </c>
      <c r="M682" s="292">
        <v>2912596</v>
      </c>
      <c r="N682" s="292">
        <v>7568420</v>
      </c>
      <c r="O682" s="292">
        <v>0</v>
      </c>
      <c r="P682" s="292">
        <v>10491850</v>
      </c>
      <c r="Q682" s="287">
        <v>0</v>
      </c>
    </row>
    <row r="683" spans="1:17" ht="12.75" customHeight="1" x14ac:dyDescent="0.25">
      <c r="A683" s="288" t="s">
        <v>1003</v>
      </c>
      <c r="B683" s="289" t="s">
        <v>4459</v>
      </c>
      <c r="C683" s="289" t="s">
        <v>4328</v>
      </c>
      <c r="D683" s="290">
        <v>45805</v>
      </c>
      <c r="E683" s="289" t="s">
        <v>3330</v>
      </c>
      <c r="F683" s="289" t="s">
        <v>4144</v>
      </c>
      <c r="G683" s="289" t="s">
        <v>3424</v>
      </c>
      <c r="H683" s="289" t="s">
        <v>3333</v>
      </c>
      <c r="I683" s="289" t="s">
        <v>3334</v>
      </c>
      <c r="J683" s="289"/>
      <c r="K683" s="291">
        <v>4</v>
      </c>
      <c r="L683" s="292">
        <v>18060270</v>
      </c>
      <c r="M683" s="292">
        <v>2912596</v>
      </c>
      <c r="N683" s="292">
        <v>7568420</v>
      </c>
      <c r="O683" s="292">
        <v>0</v>
      </c>
      <c r="P683" s="292">
        <v>10491850</v>
      </c>
      <c r="Q683" s="287">
        <v>0</v>
      </c>
    </row>
    <row r="684" spans="1:17" ht="12.75" customHeight="1" x14ac:dyDescent="0.25">
      <c r="A684" s="288" t="s">
        <v>789</v>
      </c>
      <c r="B684" s="289" t="s">
        <v>4460</v>
      </c>
      <c r="C684" s="289" t="s">
        <v>4328</v>
      </c>
      <c r="D684" s="290">
        <v>45838</v>
      </c>
      <c r="E684" s="289" t="s">
        <v>3330</v>
      </c>
      <c r="F684" s="289" t="s">
        <v>3623</v>
      </c>
      <c r="G684" s="289" t="s">
        <v>3429</v>
      </c>
      <c r="H684" s="289" t="s">
        <v>3333</v>
      </c>
      <c r="I684" s="289" t="s">
        <v>3334</v>
      </c>
      <c r="J684" s="289"/>
      <c r="K684" s="291">
        <v>4</v>
      </c>
      <c r="L684" s="292">
        <v>18060270</v>
      </c>
      <c r="M684" s="292">
        <v>2782667</v>
      </c>
      <c r="N684" s="292">
        <v>7438491</v>
      </c>
      <c r="O684" s="292">
        <v>0</v>
      </c>
      <c r="P684" s="292">
        <v>10621779</v>
      </c>
      <c r="Q684" s="287">
        <v>0</v>
      </c>
    </row>
    <row r="685" spans="1:17" ht="12.75" customHeight="1" x14ac:dyDescent="0.25">
      <c r="A685" s="288" t="s">
        <v>552</v>
      </c>
      <c r="B685" s="289" t="s">
        <v>4461</v>
      </c>
      <c r="C685" s="289" t="s">
        <v>4328</v>
      </c>
      <c r="D685" s="290">
        <v>45805</v>
      </c>
      <c r="E685" s="289" t="s">
        <v>3330</v>
      </c>
      <c r="F685" s="289" t="s">
        <v>3690</v>
      </c>
      <c r="G685" s="289" t="s">
        <v>3338</v>
      </c>
      <c r="H685" s="289" t="s">
        <v>3333</v>
      </c>
      <c r="I685" s="289" t="s">
        <v>3334</v>
      </c>
      <c r="J685" s="289"/>
      <c r="K685" s="291">
        <v>4</v>
      </c>
      <c r="L685" s="292">
        <v>18060270</v>
      </c>
      <c r="M685" s="292">
        <v>2912596</v>
      </c>
      <c r="N685" s="292">
        <v>7568420</v>
      </c>
      <c r="O685" s="292">
        <v>0</v>
      </c>
      <c r="P685" s="292">
        <v>10491850</v>
      </c>
      <c r="Q685" s="287">
        <v>0</v>
      </c>
    </row>
    <row r="686" spans="1:17" ht="12.75" customHeight="1" x14ac:dyDescent="0.25">
      <c r="A686" s="288" t="s">
        <v>169</v>
      </c>
      <c r="B686" s="289" t="s">
        <v>4462</v>
      </c>
      <c r="C686" s="289" t="s">
        <v>4328</v>
      </c>
      <c r="D686" s="290">
        <v>45198</v>
      </c>
      <c r="E686" s="289" t="s">
        <v>3330</v>
      </c>
      <c r="F686" s="289" t="s">
        <v>3690</v>
      </c>
      <c r="G686" s="289" t="s">
        <v>3442</v>
      </c>
      <c r="H686" s="289" t="s">
        <v>3333</v>
      </c>
      <c r="I686" s="289" t="s">
        <v>3334</v>
      </c>
      <c r="J686" s="289"/>
      <c r="K686" s="291">
        <v>4</v>
      </c>
      <c r="L686" s="292">
        <v>18550000</v>
      </c>
      <c r="M686" s="292">
        <v>3091664</v>
      </c>
      <c r="N686" s="292">
        <v>9274992</v>
      </c>
      <c r="O686" s="292">
        <v>0</v>
      </c>
      <c r="P686" s="292">
        <v>9275008</v>
      </c>
      <c r="Q686" s="287">
        <v>0</v>
      </c>
    </row>
    <row r="687" spans="1:17" ht="12.75" customHeight="1" x14ac:dyDescent="0.25">
      <c r="A687" s="288" t="s">
        <v>567</v>
      </c>
      <c r="B687" s="289" t="s">
        <v>4463</v>
      </c>
      <c r="C687" s="289" t="s">
        <v>4328</v>
      </c>
      <c r="D687" s="290">
        <v>45198</v>
      </c>
      <c r="E687" s="289" t="s">
        <v>3330</v>
      </c>
      <c r="F687" s="289" t="s">
        <v>3690</v>
      </c>
      <c r="G687" s="289" t="s">
        <v>3338</v>
      </c>
      <c r="H687" s="289" t="s">
        <v>3333</v>
      </c>
      <c r="I687" s="289" t="s">
        <v>3334</v>
      </c>
      <c r="J687" s="289"/>
      <c r="K687" s="291">
        <v>4</v>
      </c>
      <c r="L687" s="292">
        <v>18550000</v>
      </c>
      <c r="M687" s="292">
        <v>3091664</v>
      </c>
      <c r="N687" s="292">
        <v>9274992</v>
      </c>
      <c r="O687" s="292">
        <v>0</v>
      </c>
      <c r="P687" s="292">
        <v>9275008</v>
      </c>
      <c r="Q687" s="287">
        <v>0</v>
      </c>
    </row>
    <row r="688" spans="1:17" ht="12.75" customHeight="1" x14ac:dyDescent="0.25">
      <c r="A688" s="288" t="s">
        <v>412</v>
      </c>
      <c r="B688" s="289" t="s">
        <v>4464</v>
      </c>
      <c r="C688" s="289" t="s">
        <v>4328</v>
      </c>
      <c r="D688" s="290">
        <v>45198</v>
      </c>
      <c r="E688" s="289" t="s">
        <v>3330</v>
      </c>
      <c r="F688" s="289" t="s">
        <v>3623</v>
      </c>
      <c r="G688" s="289" t="s">
        <v>3476</v>
      </c>
      <c r="H688" s="289" t="s">
        <v>3333</v>
      </c>
      <c r="I688" s="289" t="s">
        <v>3334</v>
      </c>
      <c r="J688" s="289"/>
      <c r="K688" s="291">
        <v>4</v>
      </c>
      <c r="L688" s="292">
        <v>18550000</v>
      </c>
      <c r="M688" s="292">
        <v>3091664</v>
      </c>
      <c r="N688" s="292">
        <v>9274992</v>
      </c>
      <c r="O688" s="292">
        <v>0</v>
      </c>
      <c r="P688" s="292">
        <v>9275008</v>
      </c>
      <c r="Q688" s="287">
        <v>0</v>
      </c>
    </row>
    <row r="689" spans="1:17" ht="12.75" customHeight="1" x14ac:dyDescent="0.25">
      <c r="A689" s="288" t="s">
        <v>901</v>
      </c>
      <c r="B689" s="289" t="s">
        <v>4465</v>
      </c>
      <c r="C689" s="289" t="s">
        <v>4328</v>
      </c>
      <c r="D689" s="290">
        <v>45198</v>
      </c>
      <c r="E689" s="289" t="s">
        <v>3330</v>
      </c>
      <c r="F689" s="289" t="s">
        <v>3690</v>
      </c>
      <c r="G689" s="289" t="s">
        <v>3424</v>
      </c>
      <c r="H689" s="289" t="s">
        <v>3333</v>
      </c>
      <c r="I689" s="289" t="s">
        <v>3334</v>
      </c>
      <c r="J689" s="289"/>
      <c r="K689" s="291">
        <v>4</v>
      </c>
      <c r="L689" s="292">
        <v>18550000</v>
      </c>
      <c r="M689" s="292">
        <v>3091664</v>
      </c>
      <c r="N689" s="292">
        <v>9274992</v>
      </c>
      <c r="O689" s="292">
        <v>0</v>
      </c>
      <c r="P689" s="292">
        <v>9275008</v>
      </c>
      <c r="Q689" s="287">
        <v>0</v>
      </c>
    </row>
    <row r="690" spans="1:17" ht="12.75" customHeight="1" x14ac:dyDescent="0.25">
      <c r="A690" s="288" t="s">
        <v>857</v>
      </c>
      <c r="B690" s="289" t="s">
        <v>4466</v>
      </c>
      <c r="C690" s="289" t="s">
        <v>4328</v>
      </c>
      <c r="D690" s="290">
        <v>45805</v>
      </c>
      <c r="E690" s="289" t="s">
        <v>3330</v>
      </c>
      <c r="F690" s="289" t="s">
        <v>3690</v>
      </c>
      <c r="G690" s="289" t="s">
        <v>3420</v>
      </c>
      <c r="H690" s="289" t="s">
        <v>3333</v>
      </c>
      <c r="I690" s="289" t="s">
        <v>3334</v>
      </c>
      <c r="J690" s="289"/>
      <c r="K690" s="291">
        <v>4</v>
      </c>
      <c r="L690" s="292">
        <v>25120793</v>
      </c>
      <c r="M690" s="292">
        <v>4089352</v>
      </c>
      <c r="N690" s="292">
        <v>11098680</v>
      </c>
      <c r="O690" s="292">
        <v>0</v>
      </c>
      <c r="P690" s="292">
        <v>14022113</v>
      </c>
      <c r="Q690" s="287">
        <v>0</v>
      </c>
    </row>
    <row r="691" spans="1:17" ht="12.75" customHeight="1" x14ac:dyDescent="0.25">
      <c r="A691" s="288" t="s">
        <v>85</v>
      </c>
      <c r="B691" s="289" t="s">
        <v>4467</v>
      </c>
      <c r="C691" s="289" t="s">
        <v>4328</v>
      </c>
      <c r="D691" s="290">
        <v>45805</v>
      </c>
      <c r="E691" s="289" t="s">
        <v>3330</v>
      </c>
      <c r="F691" s="289" t="s">
        <v>3623</v>
      </c>
      <c r="G691" s="289" t="s">
        <v>3415</v>
      </c>
      <c r="H691" s="289" t="s">
        <v>3333</v>
      </c>
      <c r="I691" s="289" t="s">
        <v>3334</v>
      </c>
      <c r="J691" s="289"/>
      <c r="K691" s="291">
        <v>4</v>
      </c>
      <c r="L691" s="292">
        <v>25120793</v>
      </c>
      <c r="M691" s="292">
        <v>4089352</v>
      </c>
      <c r="N691" s="292">
        <v>11098680</v>
      </c>
      <c r="O691" s="292">
        <v>0</v>
      </c>
      <c r="P691" s="292">
        <v>14022113</v>
      </c>
      <c r="Q691" s="287">
        <v>0</v>
      </c>
    </row>
    <row r="692" spans="1:17" ht="12.75" customHeight="1" x14ac:dyDescent="0.25">
      <c r="A692" s="288" t="s">
        <v>1052</v>
      </c>
      <c r="B692" s="289" t="s">
        <v>4468</v>
      </c>
      <c r="C692" s="289" t="s">
        <v>4328</v>
      </c>
      <c r="D692" s="290">
        <v>45198</v>
      </c>
      <c r="E692" s="289" t="s">
        <v>3330</v>
      </c>
      <c r="F692" s="289" t="s">
        <v>4144</v>
      </c>
      <c r="G692" s="289" t="s">
        <v>3424</v>
      </c>
      <c r="H692" s="289" t="s">
        <v>3333</v>
      </c>
      <c r="I692" s="289" t="s">
        <v>3334</v>
      </c>
      <c r="J692" s="289"/>
      <c r="K692" s="291">
        <v>4</v>
      </c>
      <c r="L692" s="292">
        <v>21028000</v>
      </c>
      <c r="M692" s="292">
        <v>3504664</v>
      </c>
      <c r="N692" s="292">
        <v>10513992</v>
      </c>
      <c r="O692" s="292">
        <v>0</v>
      </c>
      <c r="P692" s="292">
        <v>10514008</v>
      </c>
      <c r="Q692" s="287">
        <v>0</v>
      </c>
    </row>
    <row r="693" spans="1:17" ht="12.75" customHeight="1" x14ac:dyDescent="0.25">
      <c r="A693" s="288" t="s">
        <v>1151</v>
      </c>
      <c r="B693" s="289" t="s">
        <v>4469</v>
      </c>
      <c r="C693" s="289" t="s">
        <v>4328</v>
      </c>
      <c r="D693" s="290">
        <v>45198</v>
      </c>
      <c r="E693" s="289" t="s">
        <v>3330</v>
      </c>
      <c r="F693" s="289" t="s">
        <v>3623</v>
      </c>
      <c r="G693" s="289" t="s">
        <v>3466</v>
      </c>
      <c r="H693" s="289" t="s">
        <v>3333</v>
      </c>
      <c r="I693" s="289" t="s">
        <v>3334</v>
      </c>
      <c r="J693" s="289"/>
      <c r="K693" s="291">
        <v>4</v>
      </c>
      <c r="L693" s="292">
        <v>21028000</v>
      </c>
      <c r="M693" s="292">
        <v>3504664</v>
      </c>
      <c r="N693" s="292">
        <v>10513992</v>
      </c>
      <c r="O693" s="292">
        <v>0</v>
      </c>
      <c r="P693" s="292">
        <v>10514008</v>
      </c>
      <c r="Q693" s="287">
        <v>0</v>
      </c>
    </row>
    <row r="694" spans="1:17" ht="12.75" customHeight="1" x14ac:dyDescent="0.25">
      <c r="A694" s="288" t="s">
        <v>438</v>
      </c>
      <c r="B694" s="289" t="s">
        <v>4470</v>
      </c>
      <c r="C694" s="289" t="s">
        <v>4328</v>
      </c>
      <c r="D694" s="290">
        <v>45198</v>
      </c>
      <c r="E694" s="289" t="s">
        <v>3330</v>
      </c>
      <c r="F694" s="289" t="s">
        <v>4144</v>
      </c>
      <c r="G694" s="289" t="s">
        <v>3424</v>
      </c>
      <c r="H694" s="289" t="s">
        <v>3333</v>
      </c>
      <c r="I694" s="289" t="s">
        <v>3334</v>
      </c>
      <c r="J694" s="289"/>
      <c r="K694" s="291">
        <v>4</v>
      </c>
      <c r="L694" s="292">
        <v>21028000</v>
      </c>
      <c r="M694" s="292">
        <v>3504664</v>
      </c>
      <c r="N694" s="292">
        <v>10513992</v>
      </c>
      <c r="O694" s="292">
        <v>0</v>
      </c>
      <c r="P694" s="292">
        <v>10514008</v>
      </c>
      <c r="Q694" s="287">
        <v>0</v>
      </c>
    </row>
    <row r="695" spans="1:17" ht="12.75" customHeight="1" x14ac:dyDescent="0.25">
      <c r="A695" s="288" t="s">
        <v>1189</v>
      </c>
      <c r="B695" s="289" t="s">
        <v>4471</v>
      </c>
      <c r="C695" s="289" t="s">
        <v>4328</v>
      </c>
      <c r="D695" s="290">
        <v>45805</v>
      </c>
      <c r="E695" s="289" t="s">
        <v>3330</v>
      </c>
      <c r="F695" s="289" t="s">
        <v>3761</v>
      </c>
      <c r="G695" s="289" t="s">
        <v>3466</v>
      </c>
      <c r="H695" s="289" t="s">
        <v>3333</v>
      </c>
      <c r="I695" s="289" t="s">
        <v>3334</v>
      </c>
      <c r="J695" s="289"/>
      <c r="K695" s="291">
        <v>4</v>
      </c>
      <c r="L695" s="292">
        <v>16570270</v>
      </c>
      <c r="M695" s="292">
        <v>2664264</v>
      </c>
      <c r="N695" s="292">
        <v>6823416</v>
      </c>
      <c r="O695" s="292">
        <v>0</v>
      </c>
      <c r="P695" s="292">
        <v>9746854</v>
      </c>
      <c r="Q695" s="287">
        <v>0</v>
      </c>
    </row>
    <row r="696" spans="1:17" ht="12.75" customHeight="1" x14ac:dyDescent="0.25">
      <c r="A696" s="288" t="s">
        <v>4472</v>
      </c>
      <c r="B696" s="289" t="s">
        <v>4473</v>
      </c>
      <c r="C696" s="289" t="s">
        <v>4328</v>
      </c>
      <c r="D696" s="290">
        <v>45198</v>
      </c>
      <c r="E696" s="289" t="s">
        <v>3330</v>
      </c>
      <c r="F696" s="289" t="s">
        <v>2679</v>
      </c>
      <c r="G696" s="289" t="s">
        <v>3442</v>
      </c>
      <c r="H696" s="289" t="s">
        <v>3333</v>
      </c>
      <c r="I696" s="289" t="s">
        <v>3334</v>
      </c>
      <c r="J696" s="289"/>
      <c r="K696" s="291">
        <v>4</v>
      </c>
      <c r="L696" s="292">
        <v>43515000</v>
      </c>
      <c r="M696" s="292">
        <v>7252504</v>
      </c>
      <c r="N696" s="292">
        <v>21757512</v>
      </c>
      <c r="O696" s="292">
        <v>0</v>
      </c>
      <c r="P696" s="292">
        <v>21757488</v>
      </c>
      <c r="Q696" s="287">
        <v>0</v>
      </c>
    </row>
    <row r="697" spans="1:17" ht="12.75" customHeight="1" x14ac:dyDescent="0.25">
      <c r="A697" s="288" t="s">
        <v>4474</v>
      </c>
      <c r="B697" s="289" t="s">
        <v>4475</v>
      </c>
      <c r="C697" s="289" t="s">
        <v>4328</v>
      </c>
      <c r="D697" s="290">
        <v>45198</v>
      </c>
      <c r="E697" s="289" t="s">
        <v>3330</v>
      </c>
      <c r="F697" s="289" t="s">
        <v>2679</v>
      </c>
      <c r="G697" s="289" t="s">
        <v>3442</v>
      </c>
      <c r="H697" s="289" t="s">
        <v>3333</v>
      </c>
      <c r="I697" s="289" t="s">
        <v>3334</v>
      </c>
      <c r="J697" s="289"/>
      <c r="K697" s="291">
        <v>4</v>
      </c>
      <c r="L697" s="292">
        <v>43515000</v>
      </c>
      <c r="M697" s="292">
        <v>7252504</v>
      </c>
      <c r="N697" s="292">
        <v>21757512</v>
      </c>
      <c r="O697" s="292">
        <v>0</v>
      </c>
      <c r="P697" s="292">
        <v>21757488</v>
      </c>
      <c r="Q697" s="287">
        <v>0</v>
      </c>
    </row>
    <row r="698" spans="1:17" ht="12.75" customHeight="1" x14ac:dyDescent="0.25">
      <c r="A698" s="288" t="s">
        <v>90</v>
      </c>
      <c r="B698" s="289" t="s">
        <v>4476</v>
      </c>
      <c r="C698" s="289" t="s">
        <v>4328</v>
      </c>
      <c r="D698" s="290">
        <v>45805</v>
      </c>
      <c r="E698" s="289" t="s">
        <v>3330</v>
      </c>
      <c r="F698" s="289" t="s">
        <v>3690</v>
      </c>
      <c r="G698" s="289" t="s">
        <v>3415</v>
      </c>
      <c r="H698" s="289" t="s">
        <v>3333</v>
      </c>
      <c r="I698" s="289" t="s">
        <v>3334</v>
      </c>
      <c r="J698" s="289"/>
      <c r="K698" s="291">
        <v>4</v>
      </c>
      <c r="L698" s="292">
        <v>18060270</v>
      </c>
      <c r="M698" s="292">
        <v>2912596</v>
      </c>
      <c r="N698" s="292">
        <v>7568420</v>
      </c>
      <c r="O698" s="292">
        <v>0</v>
      </c>
      <c r="P698" s="292">
        <v>10491850</v>
      </c>
      <c r="Q698" s="287">
        <v>0</v>
      </c>
    </row>
    <row r="699" spans="1:17" ht="12.75" customHeight="1" x14ac:dyDescent="0.25">
      <c r="A699" s="288" t="s">
        <v>2677</v>
      </c>
      <c r="B699" s="289" t="s">
        <v>4477</v>
      </c>
      <c r="C699" s="289" t="s">
        <v>4328</v>
      </c>
      <c r="D699" s="290">
        <v>45230</v>
      </c>
      <c r="E699" s="289" t="s">
        <v>3330</v>
      </c>
      <c r="F699" s="289" t="s">
        <v>2679</v>
      </c>
      <c r="G699" s="289" t="s">
        <v>3442</v>
      </c>
      <c r="H699" s="289" t="s">
        <v>3333</v>
      </c>
      <c r="I699" s="289" t="s">
        <v>3334</v>
      </c>
      <c r="J699" s="289"/>
      <c r="K699" s="291">
        <v>4</v>
      </c>
      <c r="L699" s="292">
        <v>96000000</v>
      </c>
      <c r="M699" s="292">
        <v>16000000</v>
      </c>
      <c r="N699" s="292">
        <v>46000000</v>
      </c>
      <c r="O699" s="292">
        <v>0</v>
      </c>
      <c r="P699" s="292">
        <v>50000000</v>
      </c>
      <c r="Q699" s="287">
        <v>0</v>
      </c>
    </row>
    <row r="700" spans="1:17" ht="12.75" customHeight="1" x14ac:dyDescent="0.25">
      <c r="A700" s="288" t="s">
        <v>4478</v>
      </c>
      <c r="B700" s="289" t="s">
        <v>4479</v>
      </c>
      <c r="C700" s="289" t="s">
        <v>4328</v>
      </c>
      <c r="D700" s="290">
        <v>45230</v>
      </c>
      <c r="E700" s="289" t="s">
        <v>3330</v>
      </c>
      <c r="F700" s="289" t="s">
        <v>4480</v>
      </c>
      <c r="G700" s="289" t="s">
        <v>3442</v>
      </c>
      <c r="H700" s="289" t="s">
        <v>3333</v>
      </c>
      <c r="I700" s="289" t="s">
        <v>3334</v>
      </c>
      <c r="J700" s="289"/>
      <c r="K700" s="291">
        <v>4</v>
      </c>
      <c r="L700" s="292">
        <v>45828000</v>
      </c>
      <c r="M700" s="292">
        <v>7638000</v>
      </c>
      <c r="N700" s="292">
        <v>21959250</v>
      </c>
      <c r="O700" s="292">
        <v>0</v>
      </c>
      <c r="P700" s="292">
        <v>23868750</v>
      </c>
      <c r="Q700" s="287">
        <v>0</v>
      </c>
    </row>
    <row r="701" spans="1:17" ht="12.75" customHeight="1" x14ac:dyDescent="0.25">
      <c r="A701" s="288" t="s">
        <v>2680</v>
      </c>
      <c r="B701" s="289" t="s">
        <v>4481</v>
      </c>
      <c r="C701" s="289" t="s">
        <v>4328</v>
      </c>
      <c r="D701" s="290">
        <v>45230</v>
      </c>
      <c r="E701" s="289" t="s">
        <v>3330</v>
      </c>
      <c r="F701" s="289" t="s">
        <v>2610</v>
      </c>
      <c r="G701" s="289" t="s">
        <v>3442</v>
      </c>
      <c r="H701" s="289" t="s">
        <v>3333</v>
      </c>
      <c r="I701" s="289" t="s">
        <v>3334</v>
      </c>
      <c r="J701" s="289"/>
      <c r="K701" s="291">
        <v>4</v>
      </c>
      <c r="L701" s="292">
        <v>37950000</v>
      </c>
      <c r="M701" s="292">
        <v>6325000</v>
      </c>
      <c r="N701" s="292">
        <v>18184375</v>
      </c>
      <c r="O701" s="292">
        <v>0</v>
      </c>
      <c r="P701" s="292">
        <v>19765625</v>
      </c>
      <c r="Q701" s="287">
        <v>0</v>
      </c>
    </row>
    <row r="702" spans="1:17" ht="12.75" customHeight="1" x14ac:dyDescent="0.25">
      <c r="A702" s="288" t="s">
        <v>2681</v>
      </c>
      <c r="B702" s="289" t="s">
        <v>4481</v>
      </c>
      <c r="C702" s="289" t="s">
        <v>4328</v>
      </c>
      <c r="D702" s="290">
        <v>45230</v>
      </c>
      <c r="E702" s="289" t="s">
        <v>3330</v>
      </c>
      <c r="F702" s="289" t="s">
        <v>2546</v>
      </c>
      <c r="G702" s="289" t="s">
        <v>3442</v>
      </c>
      <c r="H702" s="289" t="s">
        <v>3333</v>
      </c>
      <c r="I702" s="289" t="s">
        <v>3334</v>
      </c>
      <c r="J702" s="289"/>
      <c r="K702" s="291">
        <v>4</v>
      </c>
      <c r="L702" s="292">
        <v>37950000</v>
      </c>
      <c r="M702" s="292">
        <v>6325000</v>
      </c>
      <c r="N702" s="292">
        <v>18184375</v>
      </c>
      <c r="O702" s="292">
        <v>0</v>
      </c>
      <c r="P702" s="292">
        <v>19765625</v>
      </c>
      <c r="Q702" s="287">
        <v>0</v>
      </c>
    </row>
    <row r="703" spans="1:17" ht="12.75" customHeight="1" x14ac:dyDescent="0.25">
      <c r="A703" s="288" t="s">
        <v>4482</v>
      </c>
      <c r="B703" s="289" t="s">
        <v>4483</v>
      </c>
      <c r="C703" s="289" t="s">
        <v>4328</v>
      </c>
      <c r="D703" s="290">
        <v>45230</v>
      </c>
      <c r="E703" s="289" t="s">
        <v>3330</v>
      </c>
      <c r="F703" s="289" t="s">
        <v>4144</v>
      </c>
      <c r="G703" s="289" t="s">
        <v>3442</v>
      </c>
      <c r="H703" s="289" t="s">
        <v>3333</v>
      </c>
      <c r="I703" s="289" t="s">
        <v>3334</v>
      </c>
      <c r="J703" s="289"/>
      <c r="K703" s="291">
        <v>4</v>
      </c>
      <c r="L703" s="292">
        <v>8000000</v>
      </c>
      <c r="M703" s="292">
        <v>1333336</v>
      </c>
      <c r="N703" s="292">
        <v>3833341</v>
      </c>
      <c r="O703" s="292">
        <v>0</v>
      </c>
      <c r="P703" s="292">
        <v>4166659</v>
      </c>
      <c r="Q703" s="287">
        <v>0</v>
      </c>
    </row>
    <row r="704" spans="1:17" ht="12.75" customHeight="1" x14ac:dyDescent="0.25">
      <c r="A704" s="288" t="s">
        <v>2879</v>
      </c>
      <c r="B704" s="289" t="s">
        <v>4484</v>
      </c>
      <c r="C704" s="289" t="s">
        <v>4328</v>
      </c>
      <c r="D704" s="290">
        <v>45230</v>
      </c>
      <c r="E704" s="289" t="s">
        <v>3330</v>
      </c>
      <c r="F704" s="289" t="s">
        <v>4144</v>
      </c>
      <c r="G704" s="289" t="s">
        <v>3442</v>
      </c>
      <c r="H704" s="289" t="s">
        <v>3333</v>
      </c>
      <c r="I704" s="289" t="s">
        <v>3334</v>
      </c>
      <c r="J704" s="289"/>
      <c r="K704" s="291">
        <v>4</v>
      </c>
      <c r="L704" s="292">
        <v>8000000</v>
      </c>
      <c r="M704" s="292">
        <v>1333336</v>
      </c>
      <c r="N704" s="292">
        <v>3833341</v>
      </c>
      <c r="O704" s="292">
        <v>0</v>
      </c>
      <c r="P704" s="292">
        <v>4166659</v>
      </c>
      <c r="Q704" s="287">
        <v>0</v>
      </c>
    </row>
    <row r="705" spans="1:17" ht="12.75" customHeight="1" x14ac:dyDescent="0.25">
      <c r="A705" s="288" t="s">
        <v>299</v>
      </c>
      <c r="B705" s="289" t="s">
        <v>4485</v>
      </c>
      <c r="C705" s="289" t="s">
        <v>4328</v>
      </c>
      <c r="D705" s="290">
        <v>45838</v>
      </c>
      <c r="E705" s="289" t="s">
        <v>3330</v>
      </c>
      <c r="F705" s="289" t="s">
        <v>3690</v>
      </c>
      <c r="G705" s="289" t="s">
        <v>3442</v>
      </c>
      <c r="H705" s="289" t="s">
        <v>3333</v>
      </c>
      <c r="I705" s="289" t="s">
        <v>3334</v>
      </c>
      <c r="J705" s="289"/>
      <c r="K705" s="291">
        <v>4</v>
      </c>
      <c r="L705" s="292">
        <v>21926186</v>
      </c>
      <c r="M705" s="292">
        <v>3259198</v>
      </c>
      <c r="N705" s="292">
        <v>7266880</v>
      </c>
      <c r="O705" s="292">
        <v>0</v>
      </c>
      <c r="P705" s="292">
        <v>14659306</v>
      </c>
      <c r="Q705" s="287">
        <v>0</v>
      </c>
    </row>
    <row r="706" spans="1:17" ht="12.75" customHeight="1" x14ac:dyDescent="0.25">
      <c r="A706" s="288" t="s">
        <v>960</v>
      </c>
      <c r="B706" s="289" t="s">
        <v>4486</v>
      </c>
      <c r="C706" s="289" t="s">
        <v>4328</v>
      </c>
      <c r="D706" s="290">
        <v>45805</v>
      </c>
      <c r="E706" s="289" t="s">
        <v>3330</v>
      </c>
      <c r="F706" s="289" t="s">
        <v>4144</v>
      </c>
      <c r="G706" s="289" t="s">
        <v>3442</v>
      </c>
      <c r="H706" s="289" t="s">
        <v>3333</v>
      </c>
      <c r="I706" s="289" t="s">
        <v>3334</v>
      </c>
      <c r="J706" s="289"/>
      <c r="K706" s="291">
        <v>4</v>
      </c>
      <c r="L706" s="292">
        <v>17833393</v>
      </c>
      <c r="M706" s="292">
        <v>2835808</v>
      </c>
      <c r="N706" s="292">
        <v>6843490</v>
      </c>
      <c r="O706" s="292">
        <v>0</v>
      </c>
      <c r="P706" s="292">
        <v>10989903</v>
      </c>
      <c r="Q706" s="287">
        <v>0</v>
      </c>
    </row>
    <row r="707" spans="1:17" ht="12.75" customHeight="1" x14ac:dyDescent="0.25">
      <c r="A707" s="288" t="s">
        <v>1164</v>
      </c>
      <c r="B707" s="289" t="s">
        <v>4487</v>
      </c>
      <c r="C707" s="289" t="s">
        <v>4328</v>
      </c>
      <c r="D707" s="290">
        <v>45805</v>
      </c>
      <c r="E707" s="289" t="s">
        <v>3330</v>
      </c>
      <c r="F707" s="289" t="s">
        <v>3623</v>
      </c>
      <c r="G707" s="289" t="s">
        <v>3442</v>
      </c>
      <c r="H707" s="289" t="s">
        <v>3333</v>
      </c>
      <c r="I707" s="289" t="s">
        <v>3334</v>
      </c>
      <c r="J707" s="289"/>
      <c r="K707" s="291">
        <v>4</v>
      </c>
      <c r="L707" s="292">
        <v>17833393</v>
      </c>
      <c r="M707" s="292">
        <v>2835808</v>
      </c>
      <c r="N707" s="292">
        <v>6843490</v>
      </c>
      <c r="O707" s="292">
        <v>0</v>
      </c>
      <c r="P707" s="292">
        <v>10989903</v>
      </c>
      <c r="Q707" s="287">
        <v>0</v>
      </c>
    </row>
    <row r="708" spans="1:17" ht="12.75" customHeight="1" x14ac:dyDescent="0.25">
      <c r="A708" s="288" t="s">
        <v>1155</v>
      </c>
      <c r="B708" s="289" t="s">
        <v>4488</v>
      </c>
      <c r="C708" s="289" t="s">
        <v>4328</v>
      </c>
      <c r="D708" s="290">
        <v>45260</v>
      </c>
      <c r="E708" s="289" t="s">
        <v>3330</v>
      </c>
      <c r="F708" s="289" t="s">
        <v>3623</v>
      </c>
      <c r="G708" s="289" t="s">
        <v>3442</v>
      </c>
      <c r="H708" s="289" t="s">
        <v>3333</v>
      </c>
      <c r="I708" s="289" t="s">
        <v>3334</v>
      </c>
      <c r="J708" s="289"/>
      <c r="K708" s="291">
        <v>4</v>
      </c>
      <c r="L708" s="292">
        <v>18100000</v>
      </c>
      <c r="M708" s="292">
        <v>3016664</v>
      </c>
      <c r="N708" s="292">
        <v>8295826</v>
      </c>
      <c r="O708" s="292">
        <v>0</v>
      </c>
      <c r="P708" s="292">
        <v>9804174</v>
      </c>
      <c r="Q708" s="287">
        <v>0</v>
      </c>
    </row>
    <row r="709" spans="1:17" ht="12.75" customHeight="1" x14ac:dyDescent="0.25">
      <c r="A709" s="288" t="s">
        <v>156</v>
      </c>
      <c r="B709" s="289" t="s">
        <v>4489</v>
      </c>
      <c r="C709" s="289" t="s">
        <v>4328</v>
      </c>
      <c r="D709" s="290">
        <v>45260</v>
      </c>
      <c r="E709" s="289" t="s">
        <v>3330</v>
      </c>
      <c r="F709" s="289" t="s">
        <v>3690</v>
      </c>
      <c r="G709" s="289" t="s">
        <v>3442</v>
      </c>
      <c r="H709" s="289" t="s">
        <v>3333</v>
      </c>
      <c r="I709" s="289" t="s">
        <v>3334</v>
      </c>
      <c r="J709" s="289"/>
      <c r="K709" s="291">
        <v>4</v>
      </c>
      <c r="L709" s="292">
        <v>18100000</v>
      </c>
      <c r="M709" s="292">
        <v>3016664</v>
      </c>
      <c r="N709" s="292">
        <v>8295826</v>
      </c>
      <c r="O709" s="292">
        <v>0</v>
      </c>
      <c r="P709" s="292">
        <v>9804174</v>
      </c>
      <c r="Q709" s="287">
        <v>0</v>
      </c>
    </row>
    <row r="710" spans="1:17" ht="12.75" customHeight="1" x14ac:dyDescent="0.25">
      <c r="A710" s="288" t="s">
        <v>471</v>
      </c>
      <c r="B710" s="289" t="s">
        <v>4490</v>
      </c>
      <c r="C710" s="289" t="s">
        <v>4328</v>
      </c>
      <c r="D710" s="290">
        <v>45805</v>
      </c>
      <c r="E710" s="289" t="s">
        <v>3330</v>
      </c>
      <c r="F710" s="289" t="s">
        <v>4491</v>
      </c>
      <c r="G710" s="289" t="s">
        <v>4192</v>
      </c>
      <c r="H710" s="289" t="s">
        <v>3333</v>
      </c>
      <c r="I710" s="289" t="s">
        <v>3334</v>
      </c>
      <c r="J710" s="289"/>
      <c r="K710" s="291">
        <v>4</v>
      </c>
      <c r="L710" s="292">
        <v>17833393</v>
      </c>
      <c r="M710" s="292">
        <v>2835808</v>
      </c>
      <c r="N710" s="292">
        <v>6843490</v>
      </c>
      <c r="O710" s="292">
        <v>0</v>
      </c>
      <c r="P710" s="292">
        <v>10989903</v>
      </c>
      <c r="Q710" s="287">
        <v>0</v>
      </c>
    </row>
    <row r="711" spans="1:17" ht="12.75" customHeight="1" x14ac:dyDescent="0.25">
      <c r="A711" s="288" t="s">
        <v>923</v>
      </c>
      <c r="B711" s="289" t="s">
        <v>4492</v>
      </c>
      <c r="C711" s="289" t="s">
        <v>4328</v>
      </c>
      <c r="D711" s="290">
        <v>45838</v>
      </c>
      <c r="E711" s="289" t="s">
        <v>3330</v>
      </c>
      <c r="F711" s="289" t="s">
        <v>4144</v>
      </c>
      <c r="G711" s="289" t="s">
        <v>3424</v>
      </c>
      <c r="H711" s="289" t="s">
        <v>3333</v>
      </c>
      <c r="I711" s="289" t="s">
        <v>3334</v>
      </c>
      <c r="J711" s="289"/>
      <c r="K711" s="291">
        <v>4</v>
      </c>
      <c r="L711" s="292">
        <v>17833385</v>
      </c>
      <c r="M711" s="292">
        <v>2713494</v>
      </c>
      <c r="N711" s="292">
        <v>6721176</v>
      </c>
      <c r="O711" s="292">
        <v>0</v>
      </c>
      <c r="P711" s="292">
        <v>11112209</v>
      </c>
      <c r="Q711" s="287">
        <v>0</v>
      </c>
    </row>
    <row r="712" spans="1:17" ht="12.75" customHeight="1" x14ac:dyDescent="0.25">
      <c r="A712" s="288" t="s">
        <v>861</v>
      </c>
      <c r="B712" s="289" t="s">
        <v>4493</v>
      </c>
      <c r="C712" s="289" t="s">
        <v>4328</v>
      </c>
      <c r="D712" s="290">
        <v>45805</v>
      </c>
      <c r="E712" s="289" t="s">
        <v>3330</v>
      </c>
      <c r="F712" s="289" t="s">
        <v>3690</v>
      </c>
      <c r="G712" s="289" t="s">
        <v>3420</v>
      </c>
      <c r="H712" s="289" t="s">
        <v>3333</v>
      </c>
      <c r="I712" s="289" t="s">
        <v>3334</v>
      </c>
      <c r="J712" s="289"/>
      <c r="K712" s="291">
        <v>4</v>
      </c>
      <c r="L712" s="292">
        <v>17833393</v>
      </c>
      <c r="M712" s="292">
        <v>2835808</v>
      </c>
      <c r="N712" s="292">
        <v>6843490</v>
      </c>
      <c r="O712" s="292">
        <v>0</v>
      </c>
      <c r="P712" s="292">
        <v>10989903</v>
      </c>
      <c r="Q712" s="287">
        <v>0</v>
      </c>
    </row>
    <row r="713" spans="1:17" ht="12.75" customHeight="1" x14ac:dyDescent="0.25">
      <c r="A713" s="288" t="s">
        <v>1169</v>
      </c>
      <c r="B713" s="289" t="s">
        <v>4494</v>
      </c>
      <c r="C713" s="289" t="s">
        <v>4328</v>
      </c>
      <c r="D713" s="290">
        <v>45260</v>
      </c>
      <c r="E713" s="289" t="s">
        <v>3330</v>
      </c>
      <c r="F713" s="289" t="s">
        <v>3623</v>
      </c>
      <c r="G713" s="289" t="s">
        <v>3489</v>
      </c>
      <c r="H713" s="289" t="s">
        <v>3333</v>
      </c>
      <c r="I713" s="289" t="s">
        <v>3334</v>
      </c>
      <c r="J713" s="289"/>
      <c r="K713" s="291">
        <v>4</v>
      </c>
      <c r="L713" s="292">
        <v>13740600</v>
      </c>
      <c r="M713" s="292">
        <v>2290104</v>
      </c>
      <c r="N713" s="292">
        <v>6297786</v>
      </c>
      <c r="O713" s="292">
        <v>0</v>
      </c>
      <c r="P713" s="292">
        <v>7442814</v>
      </c>
      <c r="Q713" s="287">
        <v>0</v>
      </c>
    </row>
    <row r="714" spans="1:17" ht="12.75" customHeight="1" x14ac:dyDescent="0.25">
      <c r="A714" s="288" t="s">
        <v>4495</v>
      </c>
      <c r="B714" s="289" t="s">
        <v>4496</v>
      </c>
      <c r="C714" s="289" t="s">
        <v>4328</v>
      </c>
      <c r="D714" s="290">
        <v>45260</v>
      </c>
      <c r="E714" s="289" t="s">
        <v>3330</v>
      </c>
      <c r="F714" s="289" t="s">
        <v>2679</v>
      </c>
      <c r="G714" s="289" t="s">
        <v>3442</v>
      </c>
      <c r="H714" s="289" t="s">
        <v>3333</v>
      </c>
      <c r="I714" s="289" t="s">
        <v>3334</v>
      </c>
      <c r="J714" s="289"/>
      <c r="K714" s="291">
        <v>4</v>
      </c>
      <c r="L714" s="292">
        <v>56800000</v>
      </c>
      <c r="M714" s="292">
        <v>9466664</v>
      </c>
      <c r="N714" s="292">
        <v>26033326</v>
      </c>
      <c r="O714" s="292">
        <v>0</v>
      </c>
      <c r="P714" s="292">
        <v>30766674</v>
      </c>
      <c r="Q714" s="287">
        <v>0</v>
      </c>
    </row>
    <row r="715" spans="1:17" ht="12.75" customHeight="1" x14ac:dyDescent="0.25">
      <c r="A715" s="288" t="s">
        <v>4497</v>
      </c>
      <c r="B715" s="289" t="s">
        <v>4498</v>
      </c>
      <c r="C715" s="289" t="s">
        <v>4328</v>
      </c>
      <c r="D715" s="290">
        <v>45289</v>
      </c>
      <c r="E715" s="289" t="s">
        <v>3330</v>
      </c>
      <c r="F715" s="289" t="s">
        <v>2679</v>
      </c>
      <c r="G715" s="289" t="s">
        <v>3442</v>
      </c>
      <c r="H715" s="289" t="s">
        <v>3333</v>
      </c>
      <c r="I715" s="289" t="s">
        <v>3334</v>
      </c>
      <c r="J715" s="289"/>
      <c r="K715" s="291">
        <v>4</v>
      </c>
      <c r="L715" s="292">
        <v>77800000</v>
      </c>
      <c r="M715" s="292">
        <v>12966664</v>
      </c>
      <c r="N715" s="292">
        <v>34037493</v>
      </c>
      <c r="O715" s="292">
        <v>0</v>
      </c>
      <c r="P715" s="292">
        <v>43762507</v>
      </c>
      <c r="Q715" s="287">
        <v>0</v>
      </c>
    </row>
    <row r="716" spans="1:17" ht="12.75" customHeight="1" x14ac:dyDescent="0.25">
      <c r="A716" s="288" t="s">
        <v>2207</v>
      </c>
      <c r="B716" s="289" t="s">
        <v>4499</v>
      </c>
      <c r="C716" s="289" t="s">
        <v>4328</v>
      </c>
      <c r="D716" s="290">
        <v>45271</v>
      </c>
      <c r="E716" s="289" t="s">
        <v>3330</v>
      </c>
      <c r="F716" s="289" t="s">
        <v>2288</v>
      </c>
      <c r="G716" s="289" t="s">
        <v>3442</v>
      </c>
      <c r="H716" s="289" t="s">
        <v>3333</v>
      </c>
      <c r="I716" s="289" t="s">
        <v>3334</v>
      </c>
      <c r="J716" s="289"/>
      <c r="K716" s="291">
        <v>4</v>
      </c>
      <c r="L716" s="292">
        <v>18047800</v>
      </c>
      <c r="M716" s="292">
        <v>3007968</v>
      </c>
      <c r="N716" s="292">
        <v>7895916</v>
      </c>
      <c r="O716" s="292">
        <v>0</v>
      </c>
      <c r="P716" s="292">
        <v>10151884</v>
      </c>
      <c r="Q716" s="287">
        <v>0</v>
      </c>
    </row>
    <row r="717" spans="1:17" ht="12.75" customHeight="1" x14ac:dyDescent="0.25">
      <c r="A717" s="288" t="s">
        <v>2217</v>
      </c>
      <c r="B717" s="289" t="s">
        <v>4500</v>
      </c>
      <c r="C717" s="289" t="s">
        <v>4328</v>
      </c>
      <c r="D717" s="290">
        <v>45271</v>
      </c>
      <c r="E717" s="289" t="s">
        <v>3330</v>
      </c>
      <c r="F717" s="289" t="s">
        <v>2212</v>
      </c>
      <c r="G717" s="289" t="s">
        <v>3442</v>
      </c>
      <c r="H717" s="289" t="s">
        <v>3333</v>
      </c>
      <c r="I717" s="289" t="s">
        <v>3334</v>
      </c>
      <c r="J717" s="289"/>
      <c r="K717" s="291">
        <v>4</v>
      </c>
      <c r="L717" s="292">
        <v>18047800</v>
      </c>
      <c r="M717" s="292">
        <v>3007968</v>
      </c>
      <c r="N717" s="292">
        <v>7895916</v>
      </c>
      <c r="O717" s="292">
        <v>0</v>
      </c>
      <c r="P717" s="292">
        <v>10151884</v>
      </c>
      <c r="Q717" s="287">
        <v>0</v>
      </c>
    </row>
    <row r="718" spans="1:17" ht="12.75" customHeight="1" x14ac:dyDescent="0.25">
      <c r="A718" s="288" t="s">
        <v>2221</v>
      </c>
      <c r="B718" s="289" t="s">
        <v>4501</v>
      </c>
      <c r="C718" s="289" t="s">
        <v>4328</v>
      </c>
      <c r="D718" s="290">
        <v>45271</v>
      </c>
      <c r="E718" s="289" t="s">
        <v>3330</v>
      </c>
      <c r="F718" s="289" t="s">
        <v>2240</v>
      </c>
      <c r="G718" s="289" t="s">
        <v>3442</v>
      </c>
      <c r="H718" s="289" t="s">
        <v>3333</v>
      </c>
      <c r="I718" s="289" t="s">
        <v>3334</v>
      </c>
      <c r="J718" s="289"/>
      <c r="K718" s="291">
        <v>4</v>
      </c>
      <c r="L718" s="292">
        <v>18047800</v>
      </c>
      <c r="M718" s="292">
        <v>3007968</v>
      </c>
      <c r="N718" s="292">
        <v>7895916</v>
      </c>
      <c r="O718" s="292">
        <v>0</v>
      </c>
      <c r="P718" s="292">
        <v>10151884</v>
      </c>
      <c r="Q718" s="287">
        <v>0</v>
      </c>
    </row>
    <row r="719" spans="1:17" ht="12.75" customHeight="1" x14ac:dyDescent="0.25">
      <c r="A719" s="288" t="s">
        <v>2225</v>
      </c>
      <c r="B719" s="289" t="s">
        <v>4502</v>
      </c>
      <c r="C719" s="289" t="s">
        <v>4328</v>
      </c>
      <c r="D719" s="290">
        <v>45271</v>
      </c>
      <c r="E719" s="289" t="s">
        <v>3330</v>
      </c>
      <c r="F719" s="289" t="s">
        <v>2244</v>
      </c>
      <c r="G719" s="289" t="s">
        <v>3442</v>
      </c>
      <c r="H719" s="289" t="s">
        <v>3333</v>
      </c>
      <c r="I719" s="289" t="s">
        <v>3334</v>
      </c>
      <c r="J719" s="289"/>
      <c r="K719" s="291">
        <v>4</v>
      </c>
      <c r="L719" s="292">
        <v>18047800</v>
      </c>
      <c r="M719" s="292">
        <v>3007968</v>
      </c>
      <c r="N719" s="292">
        <v>7895916</v>
      </c>
      <c r="O719" s="292">
        <v>0</v>
      </c>
      <c r="P719" s="292">
        <v>10151884</v>
      </c>
      <c r="Q719" s="287">
        <v>0</v>
      </c>
    </row>
    <row r="720" spans="1:17" ht="12.75" customHeight="1" x14ac:dyDescent="0.25">
      <c r="A720" s="288" t="s">
        <v>2229</v>
      </c>
      <c r="B720" s="289" t="s">
        <v>4503</v>
      </c>
      <c r="C720" s="289" t="s">
        <v>4328</v>
      </c>
      <c r="D720" s="290">
        <v>45271</v>
      </c>
      <c r="E720" s="289" t="s">
        <v>3330</v>
      </c>
      <c r="F720" s="289" t="s">
        <v>2312</v>
      </c>
      <c r="G720" s="289" t="s">
        <v>3442</v>
      </c>
      <c r="H720" s="289" t="s">
        <v>3333</v>
      </c>
      <c r="I720" s="289" t="s">
        <v>3334</v>
      </c>
      <c r="J720" s="289"/>
      <c r="K720" s="291">
        <v>4</v>
      </c>
      <c r="L720" s="292">
        <v>18047800</v>
      </c>
      <c r="M720" s="292">
        <v>3007968</v>
      </c>
      <c r="N720" s="292">
        <v>7895916</v>
      </c>
      <c r="O720" s="292">
        <v>0</v>
      </c>
      <c r="P720" s="292">
        <v>10151884</v>
      </c>
      <c r="Q720" s="287">
        <v>0</v>
      </c>
    </row>
    <row r="721" spans="1:17" ht="12.75" customHeight="1" x14ac:dyDescent="0.25">
      <c r="A721" s="288" t="s">
        <v>2233</v>
      </c>
      <c r="B721" s="289" t="s">
        <v>4504</v>
      </c>
      <c r="C721" s="289" t="s">
        <v>4328</v>
      </c>
      <c r="D721" s="290">
        <v>45271</v>
      </c>
      <c r="E721" s="289" t="s">
        <v>3330</v>
      </c>
      <c r="F721" s="289" t="s">
        <v>2248</v>
      </c>
      <c r="G721" s="289" t="s">
        <v>3442</v>
      </c>
      <c r="H721" s="289" t="s">
        <v>3333</v>
      </c>
      <c r="I721" s="289" t="s">
        <v>3334</v>
      </c>
      <c r="J721" s="289"/>
      <c r="K721" s="291">
        <v>4</v>
      </c>
      <c r="L721" s="292">
        <v>18047800</v>
      </c>
      <c r="M721" s="292">
        <v>3007968</v>
      </c>
      <c r="N721" s="292">
        <v>7895916</v>
      </c>
      <c r="O721" s="292">
        <v>0</v>
      </c>
      <c r="P721" s="292">
        <v>10151884</v>
      </c>
      <c r="Q721" s="287">
        <v>0</v>
      </c>
    </row>
    <row r="722" spans="1:17" ht="12.75" customHeight="1" x14ac:dyDescent="0.25">
      <c r="A722" s="288" t="s">
        <v>2237</v>
      </c>
      <c r="B722" s="289" t="s">
        <v>4505</v>
      </c>
      <c r="C722" s="289" t="s">
        <v>4328</v>
      </c>
      <c r="D722" s="290">
        <v>45271</v>
      </c>
      <c r="E722" s="289" t="s">
        <v>3330</v>
      </c>
      <c r="F722" s="289" t="s">
        <v>2256</v>
      </c>
      <c r="G722" s="289" t="s">
        <v>3442</v>
      </c>
      <c r="H722" s="289" t="s">
        <v>3333</v>
      </c>
      <c r="I722" s="289" t="s">
        <v>3334</v>
      </c>
      <c r="J722" s="289"/>
      <c r="K722" s="291">
        <v>4</v>
      </c>
      <c r="L722" s="292">
        <v>18047800</v>
      </c>
      <c r="M722" s="292">
        <v>3007968</v>
      </c>
      <c r="N722" s="292">
        <v>7895916</v>
      </c>
      <c r="O722" s="292">
        <v>0</v>
      </c>
      <c r="P722" s="292">
        <v>10151884</v>
      </c>
      <c r="Q722" s="287">
        <v>0</v>
      </c>
    </row>
    <row r="723" spans="1:17" ht="12.75" customHeight="1" x14ac:dyDescent="0.25">
      <c r="A723" s="288" t="s">
        <v>2241</v>
      </c>
      <c r="B723" s="289" t="s">
        <v>4506</v>
      </c>
      <c r="C723" s="289" t="s">
        <v>4328</v>
      </c>
      <c r="D723" s="290">
        <v>45271</v>
      </c>
      <c r="E723" s="289" t="s">
        <v>3330</v>
      </c>
      <c r="F723" s="289" t="s">
        <v>2260</v>
      </c>
      <c r="G723" s="289" t="s">
        <v>3442</v>
      </c>
      <c r="H723" s="289" t="s">
        <v>3333</v>
      </c>
      <c r="I723" s="289" t="s">
        <v>3334</v>
      </c>
      <c r="J723" s="289"/>
      <c r="K723" s="291">
        <v>4</v>
      </c>
      <c r="L723" s="292">
        <v>18047800</v>
      </c>
      <c r="M723" s="292">
        <v>3007968</v>
      </c>
      <c r="N723" s="292">
        <v>7895916</v>
      </c>
      <c r="O723" s="292">
        <v>0</v>
      </c>
      <c r="P723" s="292">
        <v>10151884</v>
      </c>
      <c r="Q723" s="287">
        <v>0</v>
      </c>
    </row>
    <row r="724" spans="1:17" ht="12.75" customHeight="1" x14ac:dyDescent="0.25">
      <c r="A724" s="288" t="s">
        <v>2245</v>
      </c>
      <c r="B724" s="289" t="s">
        <v>4507</v>
      </c>
      <c r="C724" s="289" t="s">
        <v>4328</v>
      </c>
      <c r="D724" s="290">
        <v>45271</v>
      </c>
      <c r="E724" s="289" t="s">
        <v>3330</v>
      </c>
      <c r="F724" s="289" t="s">
        <v>2264</v>
      </c>
      <c r="G724" s="289" t="s">
        <v>3442</v>
      </c>
      <c r="H724" s="289" t="s">
        <v>3333</v>
      </c>
      <c r="I724" s="289" t="s">
        <v>3334</v>
      </c>
      <c r="J724" s="289"/>
      <c r="K724" s="291">
        <v>4</v>
      </c>
      <c r="L724" s="292">
        <v>18047800</v>
      </c>
      <c r="M724" s="292">
        <v>3007968</v>
      </c>
      <c r="N724" s="292">
        <v>7895916</v>
      </c>
      <c r="O724" s="292">
        <v>0</v>
      </c>
      <c r="P724" s="292">
        <v>10151884</v>
      </c>
      <c r="Q724" s="287">
        <v>0</v>
      </c>
    </row>
    <row r="725" spans="1:17" ht="12.75" customHeight="1" x14ac:dyDescent="0.25">
      <c r="A725" s="288" t="s">
        <v>2249</v>
      </c>
      <c r="B725" s="289" t="s">
        <v>4508</v>
      </c>
      <c r="C725" s="289" t="s">
        <v>4328</v>
      </c>
      <c r="D725" s="290">
        <v>45271</v>
      </c>
      <c r="E725" s="289" t="s">
        <v>3330</v>
      </c>
      <c r="F725" s="289" t="s">
        <v>2268</v>
      </c>
      <c r="G725" s="289" t="s">
        <v>3442</v>
      </c>
      <c r="H725" s="289" t="s">
        <v>3333</v>
      </c>
      <c r="I725" s="289" t="s">
        <v>3334</v>
      </c>
      <c r="J725" s="289"/>
      <c r="K725" s="291">
        <v>4</v>
      </c>
      <c r="L725" s="292">
        <v>18047800</v>
      </c>
      <c r="M725" s="292">
        <v>3007968</v>
      </c>
      <c r="N725" s="292">
        <v>7895916</v>
      </c>
      <c r="O725" s="292">
        <v>0</v>
      </c>
      <c r="P725" s="292">
        <v>10151884</v>
      </c>
      <c r="Q725" s="287">
        <v>0</v>
      </c>
    </row>
    <row r="726" spans="1:17" ht="12.75" customHeight="1" x14ac:dyDescent="0.25">
      <c r="A726" s="288" t="s">
        <v>2253</v>
      </c>
      <c r="B726" s="289" t="s">
        <v>4509</v>
      </c>
      <c r="C726" s="289" t="s">
        <v>4328</v>
      </c>
      <c r="D726" s="290">
        <v>45271</v>
      </c>
      <c r="E726" s="289" t="s">
        <v>3330</v>
      </c>
      <c r="F726" s="289" t="s">
        <v>2351</v>
      </c>
      <c r="G726" s="289" t="s">
        <v>3442</v>
      </c>
      <c r="H726" s="289" t="s">
        <v>3333</v>
      </c>
      <c r="I726" s="289" t="s">
        <v>3334</v>
      </c>
      <c r="J726" s="289"/>
      <c r="K726" s="291">
        <v>4</v>
      </c>
      <c r="L726" s="292">
        <v>18047800</v>
      </c>
      <c r="M726" s="292">
        <v>3007968</v>
      </c>
      <c r="N726" s="292">
        <v>7895916</v>
      </c>
      <c r="O726" s="292">
        <v>0</v>
      </c>
      <c r="P726" s="292">
        <v>10151884</v>
      </c>
      <c r="Q726" s="287">
        <v>0</v>
      </c>
    </row>
    <row r="727" spans="1:17" ht="12.75" customHeight="1" x14ac:dyDescent="0.25">
      <c r="A727" s="288" t="s">
        <v>2257</v>
      </c>
      <c r="B727" s="289" t="s">
        <v>4510</v>
      </c>
      <c r="C727" s="289" t="s">
        <v>4328</v>
      </c>
      <c r="D727" s="290">
        <v>45271</v>
      </c>
      <c r="E727" s="289" t="s">
        <v>3330</v>
      </c>
      <c r="F727" s="289" t="s">
        <v>4511</v>
      </c>
      <c r="G727" s="289" t="s">
        <v>3442</v>
      </c>
      <c r="H727" s="289" t="s">
        <v>3333</v>
      </c>
      <c r="I727" s="289" t="s">
        <v>3334</v>
      </c>
      <c r="J727" s="289"/>
      <c r="K727" s="291">
        <v>4</v>
      </c>
      <c r="L727" s="292">
        <v>18047800</v>
      </c>
      <c r="M727" s="292">
        <v>3007968</v>
      </c>
      <c r="N727" s="292">
        <v>7895916</v>
      </c>
      <c r="O727" s="292">
        <v>0</v>
      </c>
      <c r="P727" s="292">
        <v>10151884</v>
      </c>
      <c r="Q727" s="287">
        <v>0</v>
      </c>
    </row>
    <row r="728" spans="1:17" ht="12.75" customHeight="1" x14ac:dyDescent="0.25">
      <c r="A728" s="288" t="s">
        <v>2261</v>
      </c>
      <c r="B728" s="289" t="s">
        <v>4512</v>
      </c>
      <c r="C728" s="289" t="s">
        <v>4328</v>
      </c>
      <c r="D728" s="290">
        <v>45271</v>
      </c>
      <c r="E728" s="289" t="s">
        <v>3330</v>
      </c>
      <c r="F728" s="289" t="s">
        <v>2661</v>
      </c>
      <c r="G728" s="289" t="s">
        <v>3442</v>
      </c>
      <c r="H728" s="289" t="s">
        <v>3333</v>
      </c>
      <c r="I728" s="289" t="s">
        <v>3334</v>
      </c>
      <c r="J728" s="289"/>
      <c r="K728" s="291">
        <v>4</v>
      </c>
      <c r="L728" s="292">
        <v>18047800</v>
      </c>
      <c r="M728" s="292">
        <v>3007968</v>
      </c>
      <c r="N728" s="292">
        <v>7895916</v>
      </c>
      <c r="O728" s="292">
        <v>0</v>
      </c>
      <c r="P728" s="292">
        <v>10151884</v>
      </c>
      <c r="Q728" s="287">
        <v>0</v>
      </c>
    </row>
    <row r="729" spans="1:17" ht="12.75" customHeight="1" x14ac:dyDescent="0.25">
      <c r="A729" s="288" t="s">
        <v>2265</v>
      </c>
      <c r="B729" s="289" t="s">
        <v>4513</v>
      </c>
      <c r="C729" s="289" t="s">
        <v>4328</v>
      </c>
      <c r="D729" s="290">
        <v>45271</v>
      </c>
      <c r="E729" s="289" t="s">
        <v>3330</v>
      </c>
      <c r="F729" s="289" t="s">
        <v>2403</v>
      </c>
      <c r="G729" s="289" t="s">
        <v>3442</v>
      </c>
      <c r="H729" s="289" t="s">
        <v>3333</v>
      </c>
      <c r="I729" s="289" t="s">
        <v>3334</v>
      </c>
      <c r="J729" s="289"/>
      <c r="K729" s="291">
        <v>4</v>
      </c>
      <c r="L729" s="292">
        <v>18047800</v>
      </c>
      <c r="M729" s="292">
        <v>3007968</v>
      </c>
      <c r="N729" s="292">
        <v>7895916</v>
      </c>
      <c r="O729" s="292">
        <v>0</v>
      </c>
      <c r="P729" s="292">
        <v>10151884</v>
      </c>
      <c r="Q729" s="287">
        <v>0</v>
      </c>
    </row>
    <row r="730" spans="1:17" ht="12.75" customHeight="1" x14ac:dyDescent="0.25">
      <c r="A730" s="288" t="s">
        <v>2269</v>
      </c>
      <c r="B730" s="289" t="s">
        <v>4514</v>
      </c>
      <c r="C730" s="289" t="s">
        <v>4328</v>
      </c>
      <c r="D730" s="290">
        <v>45271</v>
      </c>
      <c r="E730" s="289" t="s">
        <v>3330</v>
      </c>
      <c r="F730" s="289" t="s">
        <v>2276</v>
      </c>
      <c r="G730" s="289" t="s">
        <v>3442</v>
      </c>
      <c r="H730" s="289" t="s">
        <v>3333</v>
      </c>
      <c r="I730" s="289" t="s">
        <v>3334</v>
      </c>
      <c r="J730" s="289"/>
      <c r="K730" s="291">
        <v>4</v>
      </c>
      <c r="L730" s="292">
        <v>18047800</v>
      </c>
      <c r="M730" s="292">
        <v>3007968</v>
      </c>
      <c r="N730" s="292">
        <v>7895916</v>
      </c>
      <c r="O730" s="292">
        <v>0</v>
      </c>
      <c r="P730" s="292">
        <v>10151884</v>
      </c>
      <c r="Q730" s="287">
        <v>0</v>
      </c>
    </row>
    <row r="731" spans="1:17" ht="12.75" customHeight="1" x14ac:dyDescent="0.25">
      <c r="A731" s="288" t="s">
        <v>2273</v>
      </c>
      <c r="B731" s="289" t="s">
        <v>4515</v>
      </c>
      <c r="C731" s="289" t="s">
        <v>4328</v>
      </c>
      <c r="D731" s="290">
        <v>45271</v>
      </c>
      <c r="E731" s="289" t="s">
        <v>3330</v>
      </c>
      <c r="F731" s="289" t="s">
        <v>4516</v>
      </c>
      <c r="G731" s="289" t="s">
        <v>3442</v>
      </c>
      <c r="H731" s="289" t="s">
        <v>3333</v>
      </c>
      <c r="I731" s="289" t="s">
        <v>3334</v>
      </c>
      <c r="J731" s="289"/>
      <c r="K731" s="291">
        <v>4</v>
      </c>
      <c r="L731" s="292">
        <v>18047800</v>
      </c>
      <c r="M731" s="292">
        <v>3007968</v>
      </c>
      <c r="N731" s="292">
        <v>7895916</v>
      </c>
      <c r="O731" s="292">
        <v>0</v>
      </c>
      <c r="P731" s="292">
        <v>10151884</v>
      </c>
      <c r="Q731" s="287">
        <v>0</v>
      </c>
    </row>
    <row r="732" spans="1:17" ht="12.75" customHeight="1" x14ac:dyDescent="0.25">
      <c r="A732" s="288" t="s">
        <v>2277</v>
      </c>
      <c r="B732" s="289" t="s">
        <v>4517</v>
      </c>
      <c r="C732" s="289" t="s">
        <v>4328</v>
      </c>
      <c r="D732" s="290">
        <v>45271</v>
      </c>
      <c r="E732" s="289" t="s">
        <v>3330</v>
      </c>
      <c r="F732" s="289" t="s">
        <v>2284</v>
      </c>
      <c r="G732" s="289" t="s">
        <v>3442</v>
      </c>
      <c r="H732" s="289" t="s">
        <v>3333</v>
      </c>
      <c r="I732" s="289" t="s">
        <v>3334</v>
      </c>
      <c r="J732" s="289"/>
      <c r="K732" s="291">
        <v>4</v>
      </c>
      <c r="L732" s="292">
        <v>18047800</v>
      </c>
      <c r="M732" s="292">
        <v>3007968</v>
      </c>
      <c r="N732" s="292">
        <v>7895916</v>
      </c>
      <c r="O732" s="292">
        <v>0</v>
      </c>
      <c r="P732" s="292">
        <v>10151884</v>
      </c>
      <c r="Q732" s="287">
        <v>0</v>
      </c>
    </row>
    <row r="733" spans="1:17" ht="12.75" customHeight="1" x14ac:dyDescent="0.25">
      <c r="A733" s="288" t="s">
        <v>2281</v>
      </c>
      <c r="B733" s="289" t="s">
        <v>4518</v>
      </c>
      <c r="C733" s="289" t="s">
        <v>4328</v>
      </c>
      <c r="D733" s="290">
        <v>45271</v>
      </c>
      <c r="E733" s="289" t="s">
        <v>3330</v>
      </c>
      <c r="F733" s="289" t="s">
        <v>2438</v>
      </c>
      <c r="G733" s="289" t="s">
        <v>3442</v>
      </c>
      <c r="H733" s="289" t="s">
        <v>3333</v>
      </c>
      <c r="I733" s="289" t="s">
        <v>3334</v>
      </c>
      <c r="J733" s="289"/>
      <c r="K733" s="291">
        <v>4</v>
      </c>
      <c r="L733" s="292">
        <v>18047800</v>
      </c>
      <c r="M733" s="292">
        <v>3007968</v>
      </c>
      <c r="N733" s="292">
        <v>7895916</v>
      </c>
      <c r="O733" s="292">
        <v>0</v>
      </c>
      <c r="P733" s="292">
        <v>10151884</v>
      </c>
      <c r="Q733" s="287">
        <v>0</v>
      </c>
    </row>
    <row r="734" spans="1:17" ht="12.75" customHeight="1" x14ac:dyDescent="0.25">
      <c r="A734" s="288" t="s">
        <v>2285</v>
      </c>
      <c r="B734" s="289" t="s">
        <v>4519</v>
      </c>
      <c r="C734" s="289" t="s">
        <v>4328</v>
      </c>
      <c r="D734" s="290">
        <v>45271</v>
      </c>
      <c r="E734" s="289" t="s">
        <v>3330</v>
      </c>
      <c r="F734" s="289" t="s">
        <v>2292</v>
      </c>
      <c r="G734" s="289" t="s">
        <v>3442</v>
      </c>
      <c r="H734" s="289" t="s">
        <v>3333</v>
      </c>
      <c r="I734" s="289" t="s">
        <v>3334</v>
      </c>
      <c r="J734" s="289"/>
      <c r="K734" s="291">
        <v>4</v>
      </c>
      <c r="L734" s="292">
        <v>18047800</v>
      </c>
      <c r="M734" s="292">
        <v>3007968</v>
      </c>
      <c r="N734" s="292">
        <v>7895916</v>
      </c>
      <c r="O734" s="292">
        <v>0</v>
      </c>
      <c r="P734" s="292">
        <v>10151884</v>
      </c>
      <c r="Q734" s="287">
        <v>0</v>
      </c>
    </row>
    <row r="735" spans="1:17" ht="12.75" customHeight="1" x14ac:dyDescent="0.25">
      <c r="A735" s="288" t="s">
        <v>2289</v>
      </c>
      <c r="B735" s="289" t="s">
        <v>4520</v>
      </c>
      <c r="C735" s="289" t="s">
        <v>4328</v>
      </c>
      <c r="D735" s="290">
        <v>45271</v>
      </c>
      <c r="E735" s="289" t="s">
        <v>3330</v>
      </c>
      <c r="F735" s="289" t="s">
        <v>4521</v>
      </c>
      <c r="G735" s="289" t="s">
        <v>3442</v>
      </c>
      <c r="H735" s="289" t="s">
        <v>3333</v>
      </c>
      <c r="I735" s="289" t="s">
        <v>3334</v>
      </c>
      <c r="J735" s="289"/>
      <c r="K735" s="291">
        <v>4</v>
      </c>
      <c r="L735" s="292">
        <v>18047800</v>
      </c>
      <c r="M735" s="292">
        <v>3007968</v>
      </c>
      <c r="N735" s="292">
        <v>7895916</v>
      </c>
      <c r="O735" s="292">
        <v>0</v>
      </c>
      <c r="P735" s="292">
        <v>10151884</v>
      </c>
      <c r="Q735" s="287">
        <v>0</v>
      </c>
    </row>
    <row r="736" spans="1:17" ht="12.75" customHeight="1" x14ac:dyDescent="0.25">
      <c r="A736" s="288" t="s">
        <v>2293</v>
      </c>
      <c r="B736" s="289" t="s">
        <v>4522</v>
      </c>
      <c r="C736" s="289" t="s">
        <v>4328</v>
      </c>
      <c r="D736" s="290">
        <v>45271</v>
      </c>
      <c r="E736" s="289" t="s">
        <v>3330</v>
      </c>
      <c r="F736" s="289" t="s">
        <v>2296</v>
      </c>
      <c r="G736" s="289" t="s">
        <v>3442</v>
      </c>
      <c r="H736" s="289" t="s">
        <v>3333</v>
      </c>
      <c r="I736" s="289" t="s">
        <v>3334</v>
      </c>
      <c r="J736" s="289"/>
      <c r="K736" s="291">
        <v>4</v>
      </c>
      <c r="L736" s="292">
        <v>18047800</v>
      </c>
      <c r="M736" s="292">
        <v>3007968</v>
      </c>
      <c r="N736" s="292">
        <v>7895916</v>
      </c>
      <c r="O736" s="292">
        <v>0</v>
      </c>
      <c r="P736" s="292">
        <v>10151884</v>
      </c>
      <c r="Q736" s="287">
        <v>0</v>
      </c>
    </row>
    <row r="737" spans="1:17" ht="12.75" customHeight="1" x14ac:dyDescent="0.25">
      <c r="A737" s="288" t="s">
        <v>2297</v>
      </c>
      <c r="B737" s="289" t="s">
        <v>4523</v>
      </c>
      <c r="C737" s="289" t="s">
        <v>4328</v>
      </c>
      <c r="D737" s="290">
        <v>45271</v>
      </c>
      <c r="E737" s="289" t="s">
        <v>3330</v>
      </c>
      <c r="F737" s="289" t="s">
        <v>2300</v>
      </c>
      <c r="G737" s="289" t="s">
        <v>3442</v>
      </c>
      <c r="H737" s="289" t="s">
        <v>3333</v>
      </c>
      <c r="I737" s="289" t="s">
        <v>3334</v>
      </c>
      <c r="J737" s="289"/>
      <c r="K737" s="291">
        <v>4</v>
      </c>
      <c r="L737" s="292">
        <v>18047800</v>
      </c>
      <c r="M737" s="292">
        <v>3007968</v>
      </c>
      <c r="N737" s="292">
        <v>7895916</v>
      </c>
      <c r="O737" s="292">
        <v>0</v>
      </c>
      <c r="P737" s="292">
        <v>10151884</v>
      </c>
      <c r="Q737" s="287">
        <v>0</v>
      </c>
    </row>
    <row r="738" spans="1:17" ht="12.75" customHeight="1" x14ac:dyDescent="0.25">
      <c r="A738" s="288" t="s">
        <v>2301</v>
      </c>
      <c r="B738" s="289" t="s">
        <v>4524</v>
      </c>
      <c r="C738" s="289" t="s">
        <v>4328</v>
      </c>
      <c r="D738" s="290">
        <v>45271</v>
      </c>
      <c r="E738" s="289" t="s">
        <v>3330</v>
      </c>
      <c r="F738" s="289" t="s">
        <v>2304</v>
      </c>
      <c r="G738" s="289" t="s">
        <v>3442</v>
      </c>
      <c r="H738" s="289" t="s">
        <v>3333</v>
      </c>
      <c r="I738" s="289" t="s">
        <v>3334</v>
      </c>
      <c r="J738" s="289"/>
      <c r="K738" s="291">
        <v>4</v>
      </c>
      <c r="L738" s="292">
        <v>18047800</v>
      </c>
      <c r="M738" s="292">
        <v>3007968</v>
      </c>
      <c r="N738" s="292">
        <v>7895916</v>
      </c>
      <c r="O738" s="292">
        <v>0</v>
      </c>
      <c r="P738" s="292">
        <v>10151884</v>
      </c>
      <c r="Q738" s="287">
        <v>0</v>
      </c>
    </row>
    <row r="739" spans="1:17" ht="12.75" customHeight="1" x14ac:dyDescent="0.25">
      <c r="A739" s="288" t="s">
        <v>2305</v>
      </c>
      <c r="B739" s="289" t="s">
        <v>4525</v>
      </c>
      <c r="C739" s="289" t="s">
        <v>4328</v>
      </c>
      <c r="D739" s="290">
        <v>45271</v>
      </c>
      <c r="E739" s="289" t="s">
        <v>3330</v>
      </c>
      <c r="F739" s="289" t="s">
        <v>2308</v>
      </c>
      <c r="G739" s="289" t="s">
        <v>3442</v>
      </c>
      <c r="H739" s="289" t="s">
        <v>3333</v>
      </c>
      <c r="I739" s="289" t="s">
        <v>3334</v>
      </c>
      <c r="J739" s="289"/>
      <c r="K739" s="291">
        <v>4</v>
      </c>
      <c r="L739" s="292">
        <v>18047800</v>
      </c>
      <c r="M739" s="292">
        <v>3007968</v>
      </c>
      <c r="N739" s="292">
        <v>7895916</v>
      </c>
      <c r="O739" s="292">
        <v>0</v>
      </c>
      <c r="P739" s="292">
        <v>10151884</v>
      </c>
      <c r="Q739" s="287">
        <v>0</v>
      </c>
    </row>
    <row r="740" spans="1:17" ht="12.75" customHeight="1" x14ac:dyDescent="0.25">
      <c r="A740" s="288" t="s">
        <v>2309</v>
      </c>
      <c r="B740" s="289" t="s">
        <v>4526</v>
      </c>
      <c r="C740" s="289" t="s">
        <v>4328</v>
      </c>
      <c r="D740" s="290">
        <v>45271</v>
      </c>
      <c r="E740" s="289" t="s">
        <v>3330</v>
      </c>
      <c r="F740" s="289" t="s">
        <v>2316</v>
      </c>
      <c r="G740" s="289" t="s">
        <v>3442</v>
      </c>
      <c r="H740" s="289" t="s">
        <v>3333</v>
      </c>
      <c r="I740" s="289" t="s">
        <v>3334</v>
      </c>
      <c r="J740" s="289"/>
      <c r="K740" s="291">
        <v>4</v>
      </c>
      <c r="L740" s="292">
        <v>18047800</v>
      </c>
      <c r="M740" s="292">
        <v>3007968</v>
      </c>
      <c r="N740" s="292">
        <v>7895916</v>
      </c>
      <c r="O740" s="292">
        <v>0</v>
      </c>
      <c r="P740" s="292">
        <v>10151884</v>
      </c>
      <c r="Q740" s="287">
        <v>0</v>
      </c>
    </row>
    <row r="741" spans="1:17" ht="12.75" customHeight="1" x14ac:dyDescent="0.25">
      <c r="A741" s="288" t="s">
        <v>2313</v>
      </c>
      <c r="B741" s="289" t="s">
        <v>4527</v>
      </c>
      <c r="C741" s="289" t="s">
        <v>4328</v>
      </c>
      <c r="D741" s="290">
        <v>45271</v>
      </c>
      <c r="E741" s="289" t="s">
        <v>3330</v>
      </c>
      <c r="F741" s="289" t="s">
        <v>2320</v>
      </c>
      <c r="G741" s="289" t="s">
        <v>3442</v>
      </c>
      <c r="H741" s="289" t="s">
        <v>3333</v>
      </c>
      <c r="I741" s="289" t="s">
        <v>3334</v>
      </c>
      <c r="J741" s="289"/>
      <c r="K741" s="291">
        <v>4</v>
      </c>
      <c r="L741" s="292">
        <v>18047800</v>
      </c>
      <c r="M741" s="292">
        <v>3007968</v>
      </c>
      <c r="N741" s="292">
        <v>7895916</v>
      </c>
      <c r="O741" s="292">
        <v>0</v>
      </c>
      <c r="P741" s="292">
        <v>10151884</v>
      </c>
      <c r="Q741" s="287">
        <v>0</v>
      </c>
    </row>
    <row r="742" spans="1:17" ht="12.75" customHeight="1" x14ac:dyDescent="0.25">
      <c r="A742" s="288" t="s">
        <v>2317</v>
      </c>
      <c r="B742" s="289" t="s">
        <v>4528</v>
      </c>
      <c r="C742" s="289" t="s">
        <v>4328</v>
      </c>
      <c r="D742" s="290">
        <v>45271</v>
      </c>
      <c r="E742" s="289" t="s">
        <v>3330</v>
      </c>
      <c r="F742" s="289" t="s">
        <v>2252</v>
      </c>
      <c r="G742" s="289" t="s">
        <v>3442</v>
      </c>
      <c r="H742" s="289" t="s">
        <v>3333</v>
      </c>
      <c r="I742" s="289" t="s">
        <v>3334</v>
      </c>
      <c r="J742" s="289"/>
      <c r="K742" s="291">
        <v>4</v>
      </c>
      <c r="L742" s="292">
        <v>18047800</v>
      </c>
      <c r="M742" s="292">
        <v>3007968</v>
      </c>
      <c r="N742" s="292">
        <v>7895916</v>
      </c>
      <c r="O742" s="292">
        <v>0</v>
      </c>
      <c r="P742" s="292">
        <v>10151884</v>
      </c>
      <c r="Q742" s="287">
        <v>0</v>
      </c>
    </row>
    <row r="743" spans="1:17" ht="12.75" customHeight="1" x14ac:dyDescent="0.25">
      <c r="A743" s="288" t="s">
        <v>2321</v>
      </c>
      <c r="B743" s="289" t="s">
        <v>4529</v>
      </c>
      <c r="C743" s="289" t="s">
        <v>4328</v>
      </c>
      <c r="D743" s="290">
        <v>45271</v>
      </c>
      <c r="E743" s="289" t="s">
        <v>3330</v>
      </c>
      <c r="F743" s="289" t="s">
        <v>2272</v>
      </c>
      <c r="G743" s="289" t="s">
        <v>3442</v>
      </c>
      <c r="H743" s="289" t="s">
        <v>3333</v>
      </c>
      <c r="I743" s="289" t="s">
        <v>3334</v>
      </c>
      <c r="J743" s="289"/>
      <c r="K743" s="291">
        <v>4</v>
      </c>
      <c r="L743" s="292">
        <v>18047800</v>
      </c>
      <c r="M743" s="292">
        <v>3007968</v>
      </c>
      <c r="N743" s="292">
        <v>7895916</v>
      </c>
      <c r="O743" s="292">
        <v>0</v>
      </c>
      <c r="P743" s="292">
        <v>10151884</v>
      </c>
      <c r="Q743" s="287">
        <v>0</v>
      </c>
    </row>
    <row r="744" spans="1:17" ht="12.75" customHeight="1" x14ac:dyDescent="0.25">
      <c r="A744" s="288" t="s">
        <v>2324</v>
      </c>
      <c r="B744" s="289" t="s">
        <v>4530</v>
      </c>
      <c r="C744" s="289" t="s">
        <v>4328</v>
      </c>
      <c r="D744" s="290">
        <v>45271</v>
      </c>
      <c r="E744" s="289" t="s">
        <v>3330</v>
      </c>
      <c r="F744" s="289" t="s">
        <v>2327</v>
      </c>
      <c r="G744" s="289" t="s">
        <v>3442</v>
      </c>
      <c r="H744" s="289" t="s">
        <v>3333</v>
      </c>
      <c r="I744" s="289" t="s">
        <v>3334</v>
      </c>
      <c r="J744" s="289"/>
      <c r="K744" s="291">
        <v>4</v>
      </c>
      <c r="L744" s="292">
        <v>18047800</v>
      </c>
      <c r="M744" s="292">
        <v>3007968</v>
      </c>
      <c r="N744" s="292">
        <v>7895916</v>
      </c>
      <c r="O744" s="292">
        <v>0</v>
      </c>
      <c r="P744" s="292">
        <v>10151884</v>
      </c>
      <c r="Q744" s="287">
        <v>0</v>
      </c>
    </row>
    <row r="745" spans="1:17" ht="12.75" customHeight="1" x14ac:dyDescent="0.25">
      <c r="A745" s="288" t="s">
        <v>2328</v>
      </c>
      <c r="B745" s="289" t="s">
        <v>4531</v>
      </c>
      <c r="C745" s="289" t="s">
        <v>4328</v>
      </c>
      <c r="D745" s="290">
        <v>45271</v>
      </c>
      <c r="E745" s="289" t="s">
        <v>3330</v>
      </c>
      <c r="F745" s="289" t="s">
        <v>2331</v>
      </c>
      <c r="G745" s="289" t="s">
        <v>3442</v>
      </c>
      <c r="H745" s="289" t="s">
        <v>3333</v>
      </c>
      <c r="I745" s="289" t="s">
        <v>3334</v>
      </c>
      <c r="J745" s="289"/>
      <c r="K745" s="291">
        <v>4</v>
      </c>
      <c r="L745" s="292">
        <v>18047800</v>
      </c>
      <c r="M745" s="292">
        <v>3007968</v>
      </c>
      <c r="N745" s="292">
        <v>7895916</v>
      </c>
      <c r="O745" s="292">
        <v>0</v>
      </c>
      <c r="P745" s="292">
        <v>10151884</v>
      </c>
      <c r="Q745" s="287">
        <v>0</v>
      </c>
    </row>
    <row r="746" spans="1:17" ht="12.75" customHeight="1" x14ac:dyDescent="0.25">
      <c r="A746" s="288" t="s">
        <v>2332</v>
      </c>
      <c r="B746" s="289" t="s">
        <v>4532</v>
      </c>
      <c r="C746" s="289" t="s">
        <v>4328</v>
      </c>
      <c r="D746" s="290">
        <v>45271</v>
      </c>
      <c r="E746" s="289" t="s">
        <v>3330</v>
      </c>
      <c r="F746" s="289" t="s">
        <v>2339</v>
      </c>
      <c r="G746" s="289" t="s">
        <v>3442</v>
      </c>
      <c r="H746" s="289" t="s">
        <v>3333</v>
      </c>
      <c r="I746" s="289" t="s">
        <v>3334</v>
      </c>
      <c r="J746" s="289"/>
      <c r="K746" s="291">
        <v>4</v>
      </c>
      <c r="L746" s="292">
        <v>18047800</v>
      </c>
      <c r="M746" s="292">
        <v>3007968</v>
      </c>
      <c r="N746" s="292">
        <v>7895916</v>
      </c>
      <c r="O746" s="292">
        <v>0</v>
      </c>
      <c r="P746" s="292">
        <v>10151884</v>
      </c>
      <c r="Q746" s="287">
        <v>0</v>
      </c>
    </row>
    <row r="747" spans="1:17" ht="12.75" customHeight="1" x14ac:dyDescent="0.25">
      <c r="A747" s="288" t="s">
        <v>2336</v>
      </c>
      <c r="B747" s="289" t="s">
        <v>4533</v>
      </c>
      <c r="C747" s="289" t="s">
        <v>4328</v>
      </c>
      <c r="D747" s="290">
        <v>45271</v>
      </c>
      <c r="E747" s="289" t="s">
        <v>3330</v>
      </c>
      <c r="F747" s="289" t="s">
        <v>2359</v>
      </c>
      <c r="G747" s="289" t="s">
        <v>3442</v>
      </c>
      <c r="H747" s="289" t="s">
        <v>3333</v>
      </c>
      <c r="I747" s="289" t="s">
        <v>3334</v>
      </c>
      <c r="J747" s="289"/>
      <c r="K747" s="291">
        <v>4</v>
      </c>
      <c r="L747" s="292">
        <v>18047800</v>
      </c>
      <c r="M747" s="292">
        <v>3007968</v>
      </c>
      <c r="N747" s="292">
        <v>7895916</v>
      </c>
      <c r="O747" s="292">
        <v>0</v>
      </c>
      <c r="P747" s="292">
        <v>10151884</v>
      </c>
      <c r="Q747" s="287">
        <v>0</v>
      </c>
    </row>
    <row r="748" spans="1:17" ht="12.75" customHeight="1" x14ac:dyDescent="0.25">
      <c r="A748" s="288" t="s">
        <v>2340</v>
      </c>
      <c r="B748" s="289" t="s">
        <v>4534</v>
      </c>
      <c r="C748" s="289" t="s">
        <v>4328</v>
      </c>
      <c r="D748" s="290">
        <v>45271</v>
      </c>
      <c r="E748" s="289" t="s">
        <v>3330</v>
      </c>
      <c r="F748" s="289" t="s">
        <v>2363</v>
      </c>
      <c r="G748" s="289" t="s">
        <v>3442</v>
      </c>
      <c r="H748" s="289" t="s">
        <v>3333</v>
      </c>
      <c r="I748" s="289" t="s">
        <v>3334</v>
      </c>
      <c r="J748" s="289"/>
      <c r="K748" s="291">
        <v>4</v>
      </c>
      <c r="L748" s="292">
        <v>18047800</v>
      </c>
      <c r="M748" s="292">
        <v>3007968</v>
      </c>
      <c r="N748" s="292">
        <v>7895916</v>
      </c>
      <c r="O748" s="292">
        <v>0</v>
      </c>
      <c r="P748" s="292">
        <v>10151884</v>
      </c>
      <c r="Q748" s="287">
        <v>0</v>
      </c>
    </row>
    <row r="749" spans="1:17" ht="12.75" customHeight="1" x14ac:dyDescent="0.25">
      <c r="A749" s="288" t="s">
        <v>2344</v>
      </c>
      <c r="B749" s="289" t="s">
        <v>4535</v>
      </c>
      <c r="C749" s="289" t="s">
        <v>4328</v>
      </c>
      <c r="D749" s="290">
        <v>45271</v>
      </c>
      <c r="E749" s="289" t="s">
        <v>3330</v>
      </c>
      <c r="F749" s="289" t="s">
        <v>2371</v>
      </c>
      <c r="G749" s="289" t="s">
        <v>3442</v>
      </c>
      <c r="H749" s="289" t="s">
        <v>3333</v>
      </c>
      <c r="I749" s="289" t="s">
        <v>3334</v>
      </c>
      <c r="J749" s="289"/>
      <c r="K749" s="291">
        <v>4</v>
      </c>
      <c r="L749" s="292">
        <v>18047800</v>
      </c>
      <c r="M749" s="292">
        <v>3007968</v>
      </c>
      <c r="N749" s="292">
        <v>7895916</v>
      </c>
      <c r="O749" s="292">
        <v>0</v>
      </c>
      <c r="P749" s="292">
        <v>10151884</v>
      </c>
      <c r="Q749" s="287">
        <v>0</v>
      </c>
    </row>
    <row r="750" spans="1:17" ht="12.75" customHeight="1" x14ac:dyDescent="0.25">
      <c r="A750" s="288" t="s">
        <v>2348</v>
      </c>
      <c r="B750" s="289" t="s">
        <v>4536</v>
      </c>
      <c r="C750" s="289" t="s">
        <v>4328</v>
      </c>
      <c r="D750" s="290">
        <v>45271</v>
      </c>
      <c r="E750" s="289" t="s">
        <v>3330</v>
      </c>
      <c r="F750" s="289" t="s">
        <v>2367</v>
      </c>
      <c r="G750" s="289" t="s">
        <v>3442</v>
      </c>
      <c r="H750" s="289" t="s">
        <v>3333</v>
      </c>
      <c r="I750" s="289" t="s">
        <v>3334</v>
      </c>
      <c r="J750" s="289"/>
      <c r="K750" s="291">
        <v>4</v>
      </c>
      <c r="L750" s="292">
        <v>18047800</v>
      </c>
      <c r="M750" s="292">
        <v>3007968</v>
      </c>
      <c r="N750" s="292">
        <v>7895916</v>
      </c>
      <c r="O750" s="292">
        <v>0</v>
      </c>
      <c r="P750" s="292">
        <v>10151884</v>
      </c>
      <c r="Q750" s="287">
        <v>0</v>
      </c>
    </row>
    <row r="751" spans="1:17" ht="12.75" customHeight="1" x14ac:dyDescent="0.25">
      <c r="A751" s="288" t="s">
        <v>2352</v>
      </c>
      <c r="B751" s="289" t="s">
        <v>4537</v>
      </c>
      <c r="C751" s="289" t="s">
        <v>4328</v>
      </c>
      <c r="D751" s="290">
        <v>45271</v>
      </c>
      <c r="E751" s="289" t="s">
        <v>3330</v>
      </c>
      <c r="F751" s="289" t="s">
        <v>2375</v>
      </c>
      <c r="G751" s="289" t="s">
        <v>3442</v>
      </c>
      <c r="H751" s="289" t="s">
        <v>3333</v>
      </c>
      <c r="I751" s="289" t="s">
        <v>3334</v>
      </c>
      <c r="J751" s="289"/>
      <c r="K751" s="291">
        <v>4</v>
      </c>
      <c r="L751" s="292">
        <v>18047800</v>
      </c>
      <c r="M751" s="292">
        <v>3007968</v>
      </c>
      <c r="N751" s="292">
        <v>7895916</v>
      </c>
      <c r="O751" s="292">
        <v>0</v>
      </c>
      <c r="P751" s="292">
        <v>10151884</v>
      </c>
      <c r="Q751" s="287">
        <v>0</v>
      </c>
    </row>
    <row r="752" spans="1:17" ht="12.75" customHeight="1" x14ac:dyDescent="0.25">
      <c r="A752" s="288" t="s">
        <v>2356</v>
      </c>
      <c r="B752" s="289" t="s">
        <v>4538</v>
      </c>
      <c r="C752" s="289" t="s">
        <v>4328</v>
      </c>
      <c r="D752" s="290">
        <v>45271</v>
      </c>
      <c r="E752" s="289" t="s">
        <v>3330</v>
      </c>
      <c r="F752" s="289" t="s">
        <v>2379</v>
      </c>
      <c r="G752" s="289" t="s">
        <v>3442</v>
      </c>
      <c r="H752" s="289" t="s">
        <v>3333</v>
      </c>
      <c r="I752" s="289" t="s">
        <v>3334</v>
      </c>
      <c r="J752" s="289"/>
      <c r="K752" s="291">
        <v>4</v>
      </c>
      <c r="L752" s="292">
        <v>18047800</v>
      </c>
      <c r="M752" s="292">
        <v>3007968</v>
      </c>
      <c r="N752" s="292">
        <v>7895916</v>
      </c>
      <c r="O752" s="292">
        <v>0</v>
      </c>
      <c r="P752" s="292">
        <v>10151884</v>
      </c>
      <c r="Q752" s="287">
        <v>0</v>
      </c>
    </row>
    <row r="753" spans="1:17" ht="12.75" customHeight="1" x14ac:dyDescent="0.25">
      <c r="A753" s="288" t="s">
        <v>2360</v>
      </c>
      <c r="B753" s="289" t="s">
        <v>4539</v>
      </c>
      <c r="C753" s="289" t="s">
        <v>4328</v>
      </c>
      <c r="D753" s="290">
        <v>45271</v>
      </c>
      <c r="E753" s="289" t="s">
        <v>3330</v>
      </c>
      <c r="F753" s="289" t="s">
        <v>2383</v>
      </c>
      <c r="G753" s="289" t="s">
        <v>3442</v>
      </c>
      <c r="H753" s="289" t="s">
        <v>3333</v>
      </c>
      <c r="I753" s="289" t="s">
        <v>3334</v>
      </c>
      <c r="J753" s="289"/>
      <c r="K753" s="291">
        <v>4</v>
      </c>
      <c r="L753" s="292">
        <v>18047800</v>
      </c>
      <c r="M753" s="292">
        <v>3007968</v>
      </c>
      <c r="N753" s="292">
        <v>7895916</v>
      </c>
      <c r="O753" s="292">
        <v>0</v>
      </c>
      <c r="P753" s="292">
        <v>10151884</v>
      </c>
      <c r="Q753" s="287">
        <v>0</v>
      </c>
    </row>
    <row r="754" spans="1:17" ht="12.75" customHeight="1" x14ac:dyDescent="0.25">
      <c r="A754" s="288" t="s">
        <v>2364</v>
      </c>
      <c r="B754" s="289" t="s">
        <v>4540</v>
      </c>
      <c r="C754" s="289" t="s">
        <v>4328</v>
      </c>
      <c r="D754" s="290">
        <v>45271</v>
      </c>
      <c r="E754" s="289" t="s">
        <v>3330</v>
      </c>
      <c r="F754" s="289" t="s">
        <v>2387</v>
      </c>
      <c r="G754" s="289" t="s">
        <v>3442</v>
      </c>
      <c r="H754" s="289" t="s">
        <v>3333</v>
      </c>
      <c r="I754" s="289" t="s">
        <v>3334</v>
      </c>
      <c r="J754" s="289"/>
      <c r="K754" s="291">
        <v>4</v>
      </c>
      <c r="L754" s="292">
        <v>18047800</v>
      </c>
      <c r="M754" s="292">
        <v>3007968</v>
      </c>
      <c r="N754" s="292">
        <v>7895916</v>
      </c>
      <c r="O754" s="292">
        <v>0</v>
      </c>
      <c r="P754" s="292">
        <v>10151884</v>
      </c>
      <c r="Q754" s="287">
        <v>0</v>
      </c>
    </row>
    <row r="755" spans="1:17" ht="12.75" customHeight="1" x14ac:dyDescent="0.25">
      <c r="A755" s="288" t="s">
        <v>2368</v>
      </c>
      <c r="B755" s="289" t="s">
        <v>4541</v>
      </c>
      <c r="C755" s="289" t="s">
        <v>4328</v>
      </c>
      <c r="D755" s="290">
        <v>45271</v>
      </c>
      <c r="E755" s="289" t="s">
        <v>3330</v>
      </c>
      <c r="F755" s="289" t="s">
        <v>2391</v>
      </c>
      <c r="G755" s="289" t="s">
        <v>3442</v>
      </c>
      <c r="H755" s="289" t="s">
        <v>3333</v>
      </c>
      <c r="I755" s="289" t="s">
        <v>3334</v>
      </c>
      <c r="J755" s="289"/>
      <c r="K755" s="291">
        <v>4</v>
      </c>
      <c r="L755" s="292">
        <v>18047800</v>
      </c>
      <c r="M755" s="292">
        <v>3007968</v>
      </c>
      <c r="N755" s="292">
        <v>7895916</v>
      </c>
      <c r="O755" s="292">
        <v>0</v>
      </c>
      <c r="P755" s="292">
        <v>10151884</v>
      </c>
      <c r="Q755" s="287">
        <v>0</v>
      </c>
    </row>
    <row r="756" spans="1:17" ht="12.75" customHeight="1" x14ac:dyDescent="0.25">
      <c r="A756" s="288" t="s">
        <v>2372</v>
      </c>
      <c r="B756" s="289" t="s">
        <v>4542</v>
      </c>
      <c r="C756" s="289" t="s">
        <v>4328</v>
      </c>
      <c r="D756" s="290">
        <v>45271</v>
      </c>
      <c r="E756" s="289" t="s">
        <v>3330</v>
      </c>
      <c r="F756" s="289" t="s">
        <v>2395</v>
      </c>
      <c r="G756" s="289" t="s">
        <v>3442</v>
      </c>
      <c r="H756" s="289" t="s">
        <v>3333</v>
      </c>
      <c r="I756" s="289" t="s">
        <v>3334</v>
      </c>
      <c r="J756" s="289"/>
      <c r="K756" s="291">
        <v>4</v>
      </c>
      <c r="L756" s="292">
        <v>18047800</v>
      </c>
      <c r="M756" s="292">
        <v>3007968</v>
      </c>
      <c r="N756" s="292">
        <v>7895916</v>
      </c>
      <c r="O756" s="292">
        <v>0</v>
      </c>
      <c r="P756" s="292">
        <v>10151884</v>
      </c>
      <c r="Q756" s="287">
        <v>0</v>
      </c>
    </row>
    <row r="757" spans="1:17" ht="12.75" customHeight="1" x14ac:dyDescent="0.25">
      <c r="A757" s="288" t="s">
        <v>2376</v>
      </c>
      <c r="B757" s="289" t="s">
        <v>4543</v>
      </c>
      <c r="C757" s="289" t="s">
        <v>4328</v>
      </c>
      <c r="D757" s="290">
        <v>45271</v>
      </c>
      <c r="E757" s="289" t="s">
        <v>3330</v>
      </c>
      <c r="F757" s="289" t="s">
        <v>2407</v>
      </c>
      <c r="G757" s="289" t="s">
        <v>3442</v>
      </c>
      <c r="H757" s="289" t="s">
        <v>3333</v>
      </c>
      <c r="I757" s="289" t="s">
        <v>3334</v>
      </c>
      <c r="J757" s="289"/>
      <c r="K757" s="291">
        <v>4</v>
      </c>
      <c r="L757" s="292">
        <v>18047800</v>
      </c>
      <c r="M757" s="292">
        <v>3007968</v>
      </c>
      <c r="N757" s="292">
        <v>7895916</v>
      </c>
      <c r="O757" s="292">
        <v>0</v>
      </c>
      <c r="P757" s="292">
        <v>10151884</v>
      </c>
      <c r="Q757" s="287">
        <v>0</v>
      </c>
    </row>
    <row r="758" spans="1:17" ht="12.75" customHeight="1" x14ac:dyDescent="0.25">
      <c r="A758" s="288" t="s">
        <v>2380</v>
      </c>
      <c r="B758" s="289" t="s">
        <v>4544</v>
      </c>
      <c r="C758" s="289" t="s">
        <v>4328</v>
      </c>
      <c r="D758" s="290">
        <v>45271</v>
      </c>
      <c r="E758" s="289" t="s">
        <v>3330</v>
      </c>
      <c r="F758" s="289" t="s">
        <v>2411</v>
      </c>
      <c r="G758" s="289" t="s">
        <v>3442</v>
      </c>
      <c r="H758" s="289" t="s">
        <v>3333</v>
      </c>
      <c r="I758" s="289" t="s">
        <v>3334</v>
      </c>
      <c r="J758" s="289"/>
      <c r="K758" s="291">
        <v>4</v>
      </c>
      <c r="L758" s="292">
        <v>18047800</v>
      </c>
      <c r="M758" s="292">
        <v>3007968</v>
      </c>
      <c r="N758" s="292">
        <v>7895916</v>
      </c>
      <c r="O758" s="292">
        <v>0</v>
      </c>
      <c r="P758" s="292">
        <v>10151884</v>
      </c>
      <c r="Q758" s="287">
        <v>0</v>
      </c>
    </row>
    <row r="759" spans="1:17" ht="12.75" customHeight="1" x14ac:dyDescent="0.25">
      <c r="A759" s="288" t="s">
        <v>2384</v>
      </c>
      <c r="B759" s="289" t="s">
        <v>4545</v>
      </c>
      <c r="C759" s="289" t="s">
        <v>4328</v>
      </c>
      <c r="D759" s="290">
        <v>45271</v>
      </c>
      <c r="E759" s="289" t="s">
        <v>3330</v>
      </c>
      <c r="F759" s="289" t="s">
        <v>2419</v>
      </c>
      <c r="G759" s="289" t="s">
        <v>3442</v>
      </c>
      <c r="H759" s="289" t="s">
        <v>3333</v>
      </c>
      <c r="I759" s="289" t="s">
        <v>3334</v>
      </c>
      <c r="J759" s="289"/>
      <c r="K759" s="291">
        <v>4</v>
      </c>
      <c r="L759" s="292">
        <v>18047800</v>
      </c>
      <c r="M759" s="292">
        <v>3007968</v>
      </c>
      <c r="N759" s="292">
        <v>7895916</v>
      </c>
      <c r="O759" s="292">
        <v>0</v>
      </c>
      <c r="P759" s="292">
        <v>10151884</v>
      </c>
      <c r="Q759" s="287">
        <v>0</v>
      </c>
    </row>
    <row r="760" spans="1:17" ht="12.75" customHeight="1" x14ac:dyDescent="0.25">
      <c r="A760" s="288" t="s">
        <v>2388</v>
      </c>
      <c r="B760" s="289" t="s">
        <v>4546</v>
      </c>
      <c r="C760" s="289" t="s">
        <v>4328</v>
      </c>
      <c r="D760" s="290">
        <v>45271</v>
      </c>
      <c r="E760" s="289" t="s">
        <v>3330</v>
      </c>
      <c r="F760" s="289" t="s">
        <v>4547</v>
      </c>
      <c r="G760" s="289" t="s">
        <v>3442</v>
      </c>
      <c r="H760" s="289" t="s">
        <v>3333</v>
      </c>
      <c r="I760" s="289" t="s">
        <v>3334</v>
      </c>
      <c r="J760" s="289"/>
      <c r="K760" s="291">
        <v>4</v>
      </c>
      <c r="L760" s="292">
        <v>18047800</v>
      </c>
      <c r="M760" s="292">
        <v>3007968</v>
      </c>
      <c r="N760" s="292">
        <v>7895916</v>
      </c>
      <c r="O760" s="292">
        <v>0</v>
      </c>
      <c r="P760" s="292">
        <v>10151884</v>
      </c>
      <c r="Q760" s="287">
        <v>0</v>
      </c>
    </row>
    <row r="761" spans="1:17" ht="12.75" customHeight="1" x14ac:dyDescent="0.25">
      <c r="A761" s="288" t="s">
        <v>2392</v>
      </c>
      <c r="B761" s="289" t="s">
        <v>4548</v>
      </c>
      <c r="C761" s="289" t="s">
        <v>4328</v>
      </c>
      <c r="D761" s="290">
        <v>45271</v>
      </c>
      <c r="E761" s="289" t="s">
        <v>3330</v>
      </c>
      <c r="F761" s="289" t="s">
        <v>2423</v>
      </c>
      <c r="G761" s="289" t="s">
        <v>3442</v>
      </c>
      <c r="H761" s="289" t="s">
        <v>3333</v>
      </c>
      <c r="I761" s="289" t="s">
        <v>3334</v>
      </c>
      <c r="J761" s="289"/>
      <c r="K761" s="291">
        <v>4</v>
      </c>
      <c r="L761" s="292">
        <v>18047800</v>
      </c>
      <c r="M761" s="292">
        <v>3007968</v>
      </c>
      <c r="N761" s="292">
        <v>7895916</v>
      </c>
      <c r="O761" s="292">
        <v>0</v>
      </c>
      <c r="P761" s="292">
        <v>10151884</v>
      </c>
      <c r="Q761" s="287">
        <v>0</v>
      </c>
    </row>
    <row r="762" spans="1:17" ht="12.75" customHeight="1" x14ac:dyDescent="0.25">
      <c r="A762" s="288" t="s">
        <v>2396</v>
      </c>
      <c r="B762" s="289" t="s">
        <v>4549</v>
      </c>
      <c r="C762" s="289" t="s">
        <v>4328</v>
      </c>
      <c r="D762" s="290">
        <v>45271</v>
      </c>
      <c r="E762" s="289" t="s">
        <v>3330</v>
      </c>
      <c r="F762" s="289" t="s">
        <v>2427</v>
      </c>
      <c r="G762" s="289" t="s">
        <v>3442</v>
      </c>
      <c r="H762" s="289" t="s">
        <v>3333</v>
      </c>
      <c r="I762" s="289" t="s">
        <v>3334</v>
      </c>
      <c r="J762" s="289"/>
      <c r="K762" s="291">
        <v>4</v>
      </c>
      <c r="L762" s="292">
        <v>18047800</v>
      </c>
      <c r="M762" s="292">
        <v>3007968</v>
      </c>
      <c r="N762" s="292">
        <v>7895916</v>
      </c>
      <c r="O762" s="292">
        <v>0</v>
      </c>
      <c r="P762" s="292">
        <v>10151884</v>
      </c>
      <c r="Q762" s="287">
        <v>0</v>
      </c>
    </row>
    <row r="763" spans="1:17" ht="12.75" customHeight="1" x14ac:dyDescent="0.25">
      <c r="A763" s="288" t="s">
        <v>2400</v>
      </c>
      <c r="B763" s="289" t="s">
        <v>4550</v>
      </c>
      <c r="C763" s="289" t="s">
        <v>4328</v>
      </c>
      <c r="D763" s="290">
        <v>45271</v>
      </c>
      <c r="E763" s="289" t="s">
        <v>3330</v>
      </c>
      <c r="F763" s="289" t="s">
        <v>2434</v>
      </c>
      <c r="G763" s="289" t="s">
        <v>3442</v>
      </c>
      <c r="H763" s="289" t="s">
        <v>3333</v>
      </c>
      <c r="I763" s="289" t="s">
        <v>3334</v>
      </c>
      <c r="J763" s="289"/>
      <c r="K763" s="291">
        <v>4</v>
      </c>
      <c r="L763" s="292">
        <v>18047800</v>
      </c>
      <c r="M763" s="292">
        <v>3007968</v>
      </c>
      <c r="N763" s="292">
        <v>7895916</v>
      </c>
      <c r="O763" s="292">
        <v>0</v>
      </c>
      <c r="P763" s="292">
        <v>10151884</v>
      </c>
      <c r="Q763" s="287">
        <v>0</v>
      </c>
    </row>
    <row r="764" spans="1:17" ht="12.75" customHeight="1" x14ac:dyDescent="0.25">
      <c r="A764" s="288" t="s">
        <v>2404</v>
      </c>
      <c r="B764" s="289" t="s">
        <v>4551</v>
      </c>
      <c r="C764" s="289" t="s">
        <v>4328</v>
      </c>
      <c r="D764" s="290">
        <v>45271</v>
      </c>
      <c r="E764" s="289" t="s">
        <v>3330</v>
      </c>
      <c r="F764" s="289" t="s">
        <v>2442</v>
      </c>
      <c r="G764" s="289" t="s">
        <v>3442</v>
      </c>
      <c r="H764" s="289" t="s">
        <v>3333</v>
      </c>
      <c r="I764" s="289" t="s">
        <v>3334</v>
      </c>
      <c r="J764" s="289"/>
      <c r="K764" s="291">
        <v>4</v>
      </c>
      <c r="L764" s="292">
        <v>18047800</v>
      </c>
      <c r="M764" s="292">
        <v>3007968</v>
      </c>
      <c r="N764" s="292">
        <v>7895916</v>
      </c>
      <c r="O764" s="292">
        <v>0</v>
      </c>
      <c r="P764" s="292">
        <v>10151884</v>
      </c>
      <c r="Q764" s="287">
        <v>0</v>
      </c>
    </row>
    <row r="765" spans="1:17" ht="12.75" customHeight="1" x14ac:dyDescent="0.25">
      <c r="A765" s="288" t="s">
        <v>2408</v>
      </c>
      <c r="B765" s="289" t="s">
        <v>4552</v>
      </c>
      <c r="C765" s="289" t="s">
        <v>4328</v>
      </c>
      <c r="D765" s="290">
        <v>45271</v>
      </c>
      <c r="E765" s="289" t="s">
        <v>3330</v>
      </c>
      <c r="F765" s="289" t="s">
        <v>2446</v>
      </c>
      <c r="G765" s="289" t="s">
        <v>3442</v>
      </c>
      <c r="H765" s="289" t="s">
        <v>3333</v>
      </c>
      <c r="I765" s="289" t="s">
        <v>3334</v>
      </c>
      <c r="J765" s="289"/>
      <c r="K765" s="291">
        <v>4</v>
      </c>
      <c r="L765" s="292">
        <v>18047800</v>
      </c>
      <c r="M765" s="292">
        <v>3007968</v>
      </c>
      <c r="N765" s="292">
        <v>7895916</v>
      </c>
      <c r="O765" s="292">
        <v>0</v>
      </c>
      <c r="P765" s="292">
        <v>10151884</v>
      </c>
      <c r="Q765" s="287">
        <v>0</v>
      </c>
    </row>
    <row r="766" spans="1:17" ht="12.75" customHeight="1" x14ac:dyDescent="0.25">
      <c r="A766" s="288" t="s">
        <v>2412</v>
      </c>
      <c r="B766" s="289" t="s">
        <v>4553</v>
      </c>
      <c r="C766" s="289" t="s">
        <v>4328</v>
      </c>
      <c r="D766" s="290">
        <v>45271</v>
      </c>
      <c r="E766" s="289" t="s">
        <v>3330</v>
      </c>
      <c r="F766" s="289" t="s">
        <v>2450</v>
      </c>
      <c r="G766" s="289" t="s">
        <v>3442</v>
      </c>
      <c r="H766" s="289" t="s">
        <v>3333</v>
      </c>
      <c r="I766" s="289" t="s">
        <v>3334</v>
      </c>
      <c r="J766" s="289"/>
      <c r="K766" s="291">
        <v>4</v>
      </c>
      <c r="L766" s="292">
        <v>18047800</v>
      </c>
      <c r="M766" s="292">
        <v>3007968</v>
      </c>
      <c r="N766" s="292">
        <v>7895916</v>
      </c>
      <c r="O766" s="292">
        <v>0</v>
      </c>
      <c r="P766" s="292">
        <v>10151884</v>
      </c>
      <c r="Q766" s="287">
        <v>0</v>
      </c>
    </row>
    <row r="767" spans="1:17" ht="12.75" customHeight="1" x14ac:dyDescent="0.25">
      <c r="A767" s="288" t="s">
        <v>2416</v>
      </c>
      <c r="B767" s="289" t="s">
        <v>4554</v>
      </c>
      <c r="C767" s="289" t="s">
        <v>4328</v>
      </c>
      <c r="D767" s="290">
        <v>45271</v>
      </c>
      <c r="E767" s="289" t="s">
        <v>3330</v>
      </c>
      <c r="F767" s="289" t="s">
        <v>2458</v>
      </c>
      <c r="G767" s="289" t="s">
        <v>3442</v>
      </c>
      <c r="H767" s="289" t="s">
        <v>3333</v>
      </c>
      <c r="I767" s="289" t="s">
        <v>3334</v>
      </c>
      <c r="J767" s="289"/>
      <c r="K767" s="291">
        <v>4</v>
      </c>
      <c r="L767" s="292">
        <v>18047800</v>
      </c>
      <c r="M767" s="292">
        <v>3007968</v>
      </c>
      <c r="N767" s="292">
        <v>7895916</v>
      </c>
      <c r="O767" s="292">
        <v>0</v>
      </c>
      <c r="P767" s="292">
        <v>10151884</v>
      </c>
      <c r="Q767" s="287">
        <v>0</v>
      </c>
    </row>
    <row r="768" spans="1:17" ht="12.75" customHeight="1" x14ac:dyDescent="0.25">
      <c r="A768" s="288" t="s">
        <v>2420</v>
      </c>
      <c r="B768" s="289" t="s">
        <v>4555</v>
      </c>
      <c r="C768" s="289" t="s">
        <v>4328</v>
      </c>
      <c r="D768" s="290">
        <v>45271</v>
      </c>
      <c r="E768" s="289" t="s">
        <v>3330</v>
      </c>
      <c r="F768" s="289" t="s">
        <v>2462</v>
      </c>
      <c r="G768" s="289" t="s">
        <v>3442</v>
      </c>
      <c r="H768" s="289" t="s">
        <v>3333</v>
      </c>
      <c r="I768" s="289" t="s">
        <v>3334</v>
      </c>
      <c r="J768" s="289"/>
      <c r="K768" s="291">
        <v>4</v>
      </c>
      <c r="L768" s="292">
        <v>18047800</v>
      </c>
      <c r="M768" s="292">
        <v>3007968</v>
      </c>
      <c r="N768" s="292">
        <v>7895916</v>
      </c>
      <c r="O768" s="292">
        <v>0</v>
      </c>
      <c r="P768" s="292">
        <v>10151884</v>
      </c>
      <c r="Q768" s="287">
        <v>0</v>
      </c>
    </row>
    <row r="769" spans="1:17" ht="12.75" customHeight="1" x14ac:dyDescent="0.25">
      <c r="A769" s="288" t="s">
        <v>2424</v>
      </c>
      <c r="B769" s="289" t="s">
        <v>4556</v>
      </c>
      <c r="C769" s="289" t="s">
        <v>4328</v>
      </c>
      <c r="D769" s="290">
        <v>45271</v>
      </c>
      <c r="E769" s="289" t="s">
        <v>3330</v>
      </c>
      <c r="F769" s="289" t="s">
        <v>2466</v>
      </c>
      <c r="G769" s="289" t="s">
        <v>3442</v>
      </c>
      <c r="H769" s="289" t="s">
        <v>3333</v>
      </c>
      <c r="I769" s="289" t="s">
        <v>3334</v>
      </c>
      <c r="J769" s="289"/>
      <c r="K769" s="291">
        <v>4</v>
      </c>
      <c r="L769" s="292">
        <v>18047800</v>
      </c>
      <c r="M769" s="292">
        <v>3007968</v>
      </c>
      <c r="N769" s="292">
        <v>7895916</v>
      </c>
      <c r="O769" s="292">
        <v>0</v>
      </c>
      <c r="P769" s="292">
        <v>10151884</v>
      </c>
      <c r="Q769" s="287">
        <v>0</v>
      </c>
    </row>
    <row r="770" spans="1:17" ht="12.75" customHeight="1" x14ac:dyDescent="0.25">
      <c r="A770" s="288" t="s">
        <v>2428</v>
      </c>
      <c r="B770" s="289" t="s">
        <v>4557</v>
      </c>
      <c r="C770" s="289" t="s">
        <v>4328</v>
      </c>
      <c r="D770" s="290">
        <v>45271</v>
      </c>
      <c r="E770" s="289" t="s">
        <v>3330</v>
      </c>
      <c r="F770" s="289" t="s">
        <v>2280</v>
      </c>
      <c r="G770" s="289" t="s">
        <v>3442</v>
      </c>
      <c r="H770" s="289" t="s">
        <v>3333</v>
      </c>
      <c r="I770" s="289" t="s">
        <v>3334</v>
      </c>
      <c r="J770" s="289"/>
      <c r="K770" s="291">
        <v>4</v>
      </c>
      <c r="L770" s="292">
        <v>18047800</v>
      </c>
      <c r="M770" s="292">
        <v>3007968</v>
      </c>
      <c r="N770" s="292">
        <v>7895916</v>
      </c>
      <c r="O770" s="292">
        <v>0</v>
      </c>
      <c r="P770" s="292">
        <v>10151884</v>
      </c>
      <c r="Q770" s="287">
        <v>0</v>
      </c>
    </row>
    <row r="771" spans="1:17" ht="12.75" customHeight="1" x14ac:dyDescent="0.25">
      <c r="A771" s="288" t="s">
        <v>2431</v>
      </c>
      <c r="B771" s="289" t="s">
        <v>4558</v>
      </c>
      <c r="C771" s="289" t="s">
        <v>4328</v>
      </c>
      <c r="D771" s="290">
        <v>45271</v>
      </c>
      <c r="E771" s="289" t="s">
        <v>3330</v>
      </c>
      <c r="F771" s="289" t="s">
        <v>2470</v>
      </c>
      <c r="G771" s="289" t="s">
        <v>3442</v>
      </c>
      <c r="H771" s="289" t="s">
        <v>3333</v>
      </c>
      <c r="I771" s="289" t="s">
        <v>3334</v>
      </c>
      <c r="J771" s="289"/>
      <c r="K771" s="291">
        <v>4</v>
      </c>
      <c r="L771" s="292">
        <v>18047800</v>
      </c>
      <c r="M771" s="292">
        <v>3007968</v>
      </c>
      <c r="N771" s="292">
        <v>7895916</v>
      </c>
      <c r="O771" s="292">
        <v>0</v>
      </c>
      <c r="P771" s="292">
        <v>10151884</v>
      </c>
      <c r="Q771" s="287">
        <v>0</v>
      </c>
    </row>
    <row r="772" spans="1:17" ht="12.75" customHeight="1" x14ac:dyDescent="0.25">
      <c r="A772" s="288" t="s">
        <v>2435</v>
      </c>
      <c r="B772" s="289" t="s">
        <v>4559</v>
      </c>
      <c r="C772" s="289" t="s">
        <v>4328</v>
      </c>
      <c r="D772" s="290">
        <v>45271</v>
      </c>
      <c r="E772" s="289" t="s">
        <v>3330</v>
      </c>
      <c r="F772" s="289" t="s">
        <v>2399</v>
      </c>
      <c r="G772" s="289" t="s">
        <v>3442</v>
      </c>
      <c r="H772" s="289" t="s">
        <v>3333</v>
      </c>
      <c r="I772" s="289" t="s">
        <v>3334</v>
      </c>
      <c r="J772" s="289"/>
      <c r="K772" s="291">
        <v>4</v>
      </c>
      <c r="L772" s="292">
        <v>18047800</v>
      </c>
      <c r="M772" s="292">
        <v>3007968</v>
      </c>
      <c r="N772" s="292">
        <v>7895916</v>
      </c>
      <c r="O772" s="292">
        <v>0</v>
      </c>
      <c r="P772" s="292">
        <v>10151884</v>
      </c>
      <c r="Q772" s="287">
        <v>0</v>
      </c>
    </row>
    <row r="773" spans="1:17" ht="12.75" customHeight="1" x14ac:dyDescent="0.25">
      <c r="A773" s="288" t="s">
        <v>2439</v>
      </c>
      <c r="B773" s="289" t="s">
        <v>4560</v>
      </c>
      <c r="C773" s="289" t="s">
        <v>4328</v>
      </c>
      <c r="D773" s="290">
        <v>45271</v>
      </c>
      <c r="E773" s="289" t="s">
        <v>3330</v>
      </c>
      <c r="F773" s="289" t="s">
        <v>2236</v>
      </c>
      <c r="G773" s="289" t="s">
        <v>3442</v>
      </c>
      <c r="H773" s="289" t="s">
        <v>3333</v>
      </c>
      <c r="I773" s="289" t="s">
        <v>3334</v>
      </c>
      <c r="J773" s="289"/>
      <c r="K773" s="291">
        <v>4</v>
      </c>
      <c r="L773" s="292">
        <v>18047800</v>
      </c>
      <c r="M773" s="292">
        <v>3007968</v>
      </c>
      <c r="N773" s="292">
        <v>7895916</v>
      </c>
      <c r="O773" s="292">
        <v>0</v>
      </c>
      <c r="P773" s="292">
        <v>10151884</v>
      </c>
      <c r="Q773" s="287">
        <v>0</v>
      </c>
    </row>
    <row r="774" spans="1:17" ht="12.75" customHeight="1" x14ac:dyDescent="0.25">
      <c r="A774" s="288" t="s">
        <v>2443</v>
      </c>
      <c r="B774" s="289" t="s">
        <v>4561</v>
      </c>
      <c r="C774" s="289" t="s">
        <v>4328</v>
      </c>
      <c r="D774" s="290">
        <v>45271</v>
      </c>
      <c r="E774" s="289" t="s">
        <v>3330</v>
      </c>
      <c r="F774" s="289" t="s">
        <v>2232</v>
      </c>
      <c r="G774" s="289" t="s">
        <v>3442</v>
      </c>
      <c r="H774" s="289" t="s">
        <v>3333</v>
      </c>
      <c r="I774" s="289" t="s">
        <v>3334</v>
      </c>
      <c r="J774" s="289"/>
      <c r="K774" s="291">
        <v>4</v>
      </c>
      <c r="L774" s="292">
        <v>18047800</v>
      </c>
      <c r="M774" s="292">
        <v>3007968</v>
      </c>
      <c r="N774" s="292">
        <v>7895916</v>
      </c>
      <c r="O774" s="292">
        <v>0</v>
      </c>
      <c r="P774" s="292">
        <v>10151884</v>
      </c>
      <c r="Q774" s="287">
        <v>0</v>
      </c>
    </row>
    <row r="775" spans="1:17" ht="12.75" customHeight="1" x14ac:dyDescent="0.25">
      <c r="A775" s="288" t="s">
        <v>2447</v>
      </c>
      <c r="B775" s="289" t="s">
        <v>4562</v>
      </c>
      <c r="C775" s="289" t="s">
        <v>4328</v>
      </c>
      <c r="D775" s="290">
        <v>45271</v>
      </c>
      <c r="E775" s="289" t="s">
        <v>3330</v>
      </c>
      <c r="F775" s="289" t="s">
        <v>2228</v>
      </c>
      <c r="G775" s="289" t="s">
        <v>3442</v>
      </c>
      <c r="H775" s="289" t="s">
        <v>3333</v>
      </c>
      <c r="I775" s="289" t="s">
        <v>3334</v>
      </c>
      <c r="J775" s="289"/>
      <c r="K775" s="291">
        <v>4</v>
      </c>
      <c r="L775" s="292">
        <v>18047800</v>
      </c>
      <c r="M775" s="292">
        <v>3007968</v>
      </c>
      <c r="N775" s="292">
        <v>7895916</v>
      </c>
      <c r="O775" s="292">
        <v>0</v>
      </c>
      <c r="P775" s="292">
        <v>10151884</v>
      </c>
      <c r="Q775" s="287">
        <v>0</v>
      </c>
    </row>
    <row r="776" spans="1:17" ht="12.75" customHeight="1" x14ac:dyDescent="0.25">
      <c r="A776" s="288" t="s">
        <v>2451</v>
      </c>
      <c r="B776" s="289" t="s">
        <v>4563</v>
      </c>
      <c r="C776" s="289" t="s">
        <v>4328</v>
      </c>
      <c r="D776" s="290">
        <v>45271</v>
      </c>
      <c r="E776" s="289" t="s">
        <v>3330</v>
      </c>
      <c r="F776" s="289" t="s">
        <v>2224</v>
      </c>
      <c r="G776" s="289" t="s">
        <v>3442</v>
      </c>
      <c r="H776" s="289" t="s">
        <v>3333</v>
      </c>
      <c r="I776" s="289" t="s">
        <v>3334</v>
      </c>
      <c r="J776" s="289"/>
      <c r="K776" s="291">
        <v>4</v>
      </c>
      <c r="L776" s="292">
        <v>18047800</v>
      </c>
      <c r="M776" s="292">
        <v>3007968</v>
      </c>
      <c r="N776" s="292">
        <v>7895916</v>
      </c>
      <c r="O776" s="292">
        <v>0</v>
      </c>
      <c r="P776" s="292">
        <v>10151884</v>
      </c>
      <c r="Q776" s="287">
        <v>0</v>
      </c>
    </row>
    <row r="777" spans="1:17" ht="12.75" customHeight="1" x14ac:dyDescent="0.25">
      <c r="A777" s="288" t="s">
        <v>2455</v>
      </c>
      <c r="B777" s="289" t="s">
        <v>4564</v>
      </c>
      <c r="C777" s="289" t="s">
        <v>4328</v>
      </c>
      <c r="D777" s="290">
        <v>45271</v>
      </c>
      <c r="E777" s="289" t="s">
        <v>3330</v>
      </c>
      <c r="F777" s="289" t="s">
        <v>2220</v>
      </c>
      <c r="G777" s="289" t="s">
        <v>3442</v>
      </c>
      <c r="H777" s="289" t="s">
        <v>3333</v>
      </c>
      <c r="I777" s="289" t="s">
        <v>3334</v>
      </c>
      <c r="J777" s="289"/>
      <c r="K777" s="291">
        <v>4</v>
      </c>
      <c r="L777" s="292">
        <v>18047800</v>
      </c>
      <c r="M777" s="292">
        <v>3007968</v>
      </c>
      <c r="N777" s="292">
        <v>7895916</v>
      </c>
      <c r="O777" s="292">
        <v>0</v>
      </c>
      <c r="P777" s="292">
        <v>10151884</v>
      </c>
      <c r="Q777" s="287">
        <v>0</v>
      </c>
    </row>
    <row r="778" spans="1:17" ht="12.75" customHeight="1" x14ac:dyDescent="0.25">
      <c r="A778" s="288" t="s">
        <v>2459</v>
      </c>
      <c r="B778" s="289" t="s">
        <v>4565</v>
      </c>
      <c r="C778" s="289" t="s">
        <v>4328</v>
      </c>
      <c r="D778" s="290">
        <v>45271</v>
      </c>
      <c r="E778" s="289" t="s">
        <v>3330</v>
      </c>
      <c r="F778" s="289" t="s">
        <v>2347</v>
      </c>
      <c r="G778" s="289" t="s">
        <v>3442</v>
      </c>
      <c r="H778" s="289" t="s">
        <v>3333</v>
      </c>
      <c r="I778" s="289" t="s">
        <v>3334</v>
      </c>
      <c r="J778" s="289"/>
      <c r="K778" s="291">
        <v>4</v>
      </c>
      <c r="L778" s="292">
        <v>18047800</v>
      </c>
      <c r="M778" s="292">
        <v>3007968</v>
      </c>
      <c r="N778" s="292">
        <v>7895916</v>
      </c>
      <c r="O778" s="292">
        <v>0</v>
      </c>
      <c r="P778" s="292">
        <v>10151884</v>
      </c>
      <c r="Q778" s="287">
        <v>0</v>
      </c>
    </row>
    <row r="779" spans="1:17" ht="12.75" customHeight="1" x14ac:dyDescent="0.25">
      <c r="A779" s="288" t="s">
        <v>2463</v>
      </c>
      <c r="B779" s="289" t="s">
        <v>4566</v>
      </c>
      <c r="C779" s="289" t="s">
        <v>4328</v>
      </c>
      <c r="D779" s="290">
        <v>45271</v>
      </c>
      <c r="E779" s="289" t="s">
        <v>3330</v>
      </c>
      <c r="F779" s="289" t="s">
        <v>2355</v>
      </c>
      <c r="G779" s="289" t="s">
        <v>3442</v>
      </c>
      <c r="H779" s="289" t="s">
        <v>3333</v>
      </c>
      <c r="I779" s="289" t="s">
        <v>3334</v>
      </c>
      <c r="J779" s="289"/>
      <c r="K779" s="291">
        <v>4</v>
      </c>
      <c r="L779" s="292">
        <v>18047800</v>
      </c>
      <c r="M779" s="292">
        <v>3007968</v>
      </c>
      <c r="N779" s="292">
        <v>7895916</v>
      </c>
      <c r="O779" s="292">
        <v>0</v>
      </c>
      <c r="P779" s="292">
        <v>10151884</v>
      </c>
      <c r="Q779" s="287">
        <v>0</v>
      </c>
    </row>
    <row r="780" spans="1:17" ht="12.75" customHeight="1" x14ac:dyDescent="0.25">
      <c r="A780" s="288" t="s">
        <v>2467</v>
      </c>
      <c r="B780" s="289" t="s">
        <v>4567</v>
      </c>
      <c r="C780" s="289" t="s">
        <v>4328</v>
      </c>
      <c r="D780" s="290">
        <v>45271</v>
      </c>
      <c r="E780" s="289" t="s">
        <v>3330</v>
      </c>
      <c r="F780" s="289" t="s">
        <v>2562</v>
      </c>
      <c r="G780" s="289" t="s">
        <v>3442</v>
      </c>
      <c r="H780" s="289" t="s">
        <v>3333</v>
      </c>
      <c r="I780" s="289" t="s">
        <v>3334</v>
      </c>
      <c r="J780" s="289"/>
      <c r="K780" s="291">
        <v>4</v>
      </c>
      <c r="L780" s="292">
        <v>18047800</v>
      </c>
      <c r="M780" s="292">
        <v>3007968</v>
      </c>
      <c r="N780" s="292">
        <v>7895916</v>
      </c>
      <c r="O780" s="292">
        <v>0</v>
      </c>
      <c r="P780" s="292">
        <v>10151884</v>
      </c>
      <c r="Q780" s="287">
        <v>0</v>
      </c>
    </row>
    <row r="781" spans="1:17" ht="12.75" customHeight="1" x14ac:dyDescent="0.25">
      <c r="A781" s="288" t="s">
        <v>2471</v>
      </c>
      <c r="B781" s="289" t="s">
        <v>4568</v>
      </c>
      <c r="C781" s="289" t="s">
        <v>4328</v>
      </c>
      <c r="D781" s="290">
        <v>45271</v>
      </c>
      <c r="E781" s="289" t="s">
        <v>3330</v>
      </c>
      <c r="F781" s="289" t="s">
        <v>2582</v>
      </c>
      <c r="G781" s="289" t="s">
        <v>3442</v>
      </c>
      <c r="H781" s="289" t="s">
        <v>3333</v>
      </c>
      <c r="I781" s="289" t="s">
        <v>3334</v>
      </c>
      <c r="J781" s="289"/>
      <c r="K781" s="291">
        <v>4</v>
      </c>
      <c r="L781" s="292">
        <v>18047800</v>
      </c>
      <c r="M781" s="292">
        <v>3007968</v>
      </c>
      <c r="N781" s="292">
        <v>7895916</v>
      </c>
      <c r="O781" s="292">
        <v>0</v>
      </c>
      <c r="P781" s="292">
        <v>10151884</v>
      </c>
      <c r="Q781" s="287">
        <v>0</v>
      </c>
    </row>
    <row r="782" spans="1:17" ht="12.75" customHeight="1" x14ac:dyDescent="0.25">
      <c r="A782" s="288" t="s">
        <v>2475</v>
      </c>
      <c r="B782" s="289" t="s">
        <v>4569</v>
      </c>
      <c r="C782" s="289" t="s">
        <v>4328</v>
      </c>
      <c r="D782" s="290">
        <v>45271</v>
      </c>
      <c r="E782" s="289" t="s">
        <v>3330</v>
      </c>
      <c r="F782" s="289" t="s">
        <v>2542</v>
      </c>
      <c r="G782" s="289" t="s">
        <v>3442</v>
      </c>
      <c r="H782" s="289" t="s">
        <v>3333</v>
      </c>
      <c r="I782" s="289" t="s">
        <v>3334</v>
      </c>
      <c r="J782" s="289"/>
      <c r="K782" s="291">
        <v>4</v>
      </c>
      <c r="L782" s="292">
        <v>18047800</v>
      </c>
      <c r="M782" s="292">
        <v>3007968</v>
      </c>
      <c r="N782" s="292">
        <v>7895916</v>
      </c>
      <c r="O782" s="292">
        <v>0</v>
      </c>
      <c r="P782" s="292">
        <v>10151884</v>
      </c>
      <c r="Q782" s="287">
        <v>0</v>
      </c>
    </row>
    <row r="783" spans="1:17" ht="12.75" customHeight="1" x14ac:dyDescent="0.25">
      <c r="A783" s="288" t="s">
        <v>2479</v>
      </c>
      <c r="B783" s="289" t="s">
        <v>4570</v>
      </c>
      <c r="C783" s="289" t="s">
        <v>4328</v>
      </c>
      <c r="D783" s="290">
        <v>45271</v>
      </c>
      <c r="E783" s="289" t="s">
        <v>3330</v>
      </c>
      <c r="F783" s="289" t="s">
        <v>2602</v>
      </c>
      <c r="G783" s="289" t="s">
        <v>3442</v>
      </c>
      <c r="H783" s="289" t="s">
        <v>3333</v>
      </c>
      <c r="I783" s="289" t="s">
        <v>3334</v>
      </c>
      <c r="J783" s="289"/>
      <c r="K783" s="291">
        <v>4</v>
      </c>
      <c r="L783" s="292">
        <v>18047800</v>
      </c>
      <c r="M783" s="292">
        <v>3007968</v>
      </c>
      <c r="N783" s="292">
        <v>7895916</v>
      </c>
      <c r="O783" s="292">
        <v>0</v>
      </c>
      <c r="P783" s="292">
        <v>10151884</v>
      </c>
      <c r="Q783" s="287">
        <v>0</v>
      </c>
    </row>
    <row r="784" spans="1:17" ht="12.75" customHeight="1" x14ac:dyDescent="0.25">
      <c r="A784" s="288" t="s">
        <v>2483</v>
      </c>
      <c r="B784" s="289" t="s">
        <v>4571</v>
      </c>
      <c r="C784" s="289" t="s">
        <v>4328</v>
      </c>
      <c r="D784" s="290">
        <v>45271</v>
      </c>
      <c r="E784" s="289" t="s">
        <v>3330</v>
      </c>
      <c r="F784" s="289" t="s">
        <v>2614</v>
      </c>
      <c r="G784" s="289" t="s">
        <v>3442</v>
      </c>
      <c r="H784" s="289" t="s">
        <v>3333</v>
      </c>
      <c r="I784" s="289" t="s">
        <v>3334</v>
      </c>
      <c r="J784" s="289"/>
      <c r="K784" s="291">
        <v>4</v>
      </c>
      <c r="L784" s="292">
        <v>18047800</v>
      </c>
      <c r="M784" s="292">
        <v>3007968</v>
      </c>
      <c r="N784" s="292">
        <v>7895916</v>
      </c>
      <c r="O784" s="292">
        <v>0</v>
      </c>
      <c r="P784" s="292">
        <v>10151884</v>
      </c>
      <c r="Q784" s="287">
        <v>0</v>
      </c>
    </row>
    <row r="785" spans="1:17" ht="12.75" customHeight="1" x14ac:dyDescent="0.25">
      <c r="A785" s="288" t="s">
        <v>2487</v>
      </c>
      <c r="B785" s="289" t="s">
        <v>4572</v>
      </c>
      <c r="C785" s="289" t="s">
        <v>4328</v>
      </c>
      <c r="D785" s="290">
        <v>45271</v>
      </c>
      <c r="E785" s="289" t="s">
        <v>3330</v>
      </c>
      <c r="F785" s="289" t="s">
        <v>2546</v>
      </c>
      <c r="G785" s="289" t="s">
        <v>3442</v>
      </c>
      <c r="H785" s="289" t="s">
        <v>3333</v>
      </c>
      <c r="I785" s="289" t="s">
        <v>3334</v>
      </c>
      <c r="J785" s="289"/>
      <c r="K785" s="291">
        <v>4</v>
      </c>
      <c r="L785" s="292">
        <v>18047800</v>
      </c>
      <c r="M785" s="292">
        <v>3007968</v>
      </c>
      <c r="N785" s="292">
        <v>7895916</v>
      </c>
      <c r="O785" s="292">
        <v>0</v>
      </c>
      <c r="P785" s="292">
        <v>10151884</v>
      </c>
      <c r="Q785" s="287">
        <v>0</v>
      </c>
    </row>
    <row r="786" spans="1:17" ht="12.75" customHeight="1" x14ac:dyDescent="0.25">
      <c r="A786" s="288" t="s">
        <v>2491</v>
      </c>
      <c r="B786" s="289" t="s">
        <v>4573</v>
      </c>
      <c r="C786" s="289" t="s">
        <v>4328</v>
      </c>
      <c r="D786" s="290">
        <v>45271</v>
      </c>
      <c r="E786" s="289" t="s">
        <v>3330</v>
      </c>
      <c r="F786" s="289" t="s">
        <v>2606</v>
      </c>
      <c r="G786" s="289" t="s">
        <v>3442</v>
      </c>
      <c r="H786" s="289" t="s">
        <v>3333</v>
      </c>
      <c r="I786" s="289" t="s">
        <v>3334</v>
      </c>
      <c r="J786" s="289"/>
      <c r="K786" s="291">
        <v>4</v>
      </c>
      <c r="L786" s="292">
        <v>18047800</v>
      </c>
      <c r="M786" s="292">
        <v>3007968</v>
      </c>
      <c r="N786" s="292">
        <v>7895916</v>
      </c>
      <c r="O786" s="292">
        <v>0</v>
      </c>
      <c r="P786" s="292">
        <v>10151884</v>
      </c>
      <c r="Q786" s="287">
        <v>0</v>
      </c>
    </row>
    <row r="787" spans="1:17" ht="12.75" customHeight="1" x14ac:dyDescent="0.25">
      <c r="A787" s="288" t="s">
        <v>2495</v>
      </c>
      <c r="B787" s="289" t="s">
        <v>4574</v>
      </c>
      <c r="C787" s="289" t="s">
        <v>4328</v>
      </c>
      <c r="D787" s="290">
        <v>45271</v>
      </c>
      <c r="E787" s="289" t="s">
        <v>3330</v>
      </c>
      <c r="F787" s="289" t="s">
        <v>2510</v>
      </c>
      <c r="G787" s="289" t="s">
        <v>3442</v>
      </c>
      <c r="H787" s="289" t="s">
        <v>3333</v>
      </c>
      <c r="I787" s="289" t="s">
        <v>3334</v>
      </c>
      <c r="J787" s="289"/>
      <c r="K787" s="291">
        <v>4</v>
      </c>
      <c r="L787" s="292">
        <v>18047800</v>
      </c>
      <c r="M787" s="292">
        <v>3007968</v>
      </c>
      <c r="N787" s="292">
        <v>7895916</v>
      </c>
      <c r="O787" s="292">
        <v>0</v>
      </c>
      <c r="P787" s="292">
        <v>10151884</v>
      </c>
      <c r="Q787" s="287">
        <v>0</v>
      </c>
    </row>
    <row r="788" spans="1:17" ht="12.75" customHeight="1" x14ac:dyDescent="0.25">
      <c r="A788" s="288" t="s">
        <v>2499</v>
      </c>
      <c r="B788" s="289" t="s">
        <v>4575</v>
      </c>
      <c r="C788" s="289" t="s">
        <v>4328</v>
      </c>
      <c r="D788" s="290">
        <v>45271</v>
      </c>
      <c r="E788" s="289" t="s">
        <v>3330</v>
      </c>
      <c r="F788" s="289" t="s">
        <v>2554</v>
      </c>
      <c r="G788" s="289" t="s">
        <v>3442</v>
      </c>
      <c r="H788" s="289" t="s">
        <v>3333</v>
      </c>
      <c r="I788" s="289" t="s">
        <v>3334</v>
      </c>
      <c r="J788" s="289"/>
      <c r="K788" s="291">
        <v>4</v>
      </c>
      <c r="L788" s="292">
        <v>18047800</v>
      </c>
      <c r="M788" s="292">
        <v>3007968</v>
      </c>
      <c r="N788" s="292">
        <v>7895916</v>
      </c>
      <c r="O788" s="292">
        <v>0</v>
      </c>
      <c r="P788" s="292">
        <v>10151884</v>
      </c>
      <c r="Q788" s="287">
        <v>0</v>
      </c>
    </row>
    <row r="789" spans="1:17" ht="12.75" customHeight="1" x14ac:dyDescent="0.25">
      <c r="A789" s="288" t="s">
        <v>2503</v>
      </c>
      <c r="B789" s="289" t="s">
        <v>4576</v>
      </c>
      <c r="C789" s="289" t="s">
        <v>4328</v>
      </c>
      <c r="D789" s="290">
        <v>45271</v>
      </c>
      <c r="E789" s="289" t="s">
        <v>3330</v>
      </c>
      <c r="F789" s="289" t="s">
        <v>2590</v>
      </c>
      <c r="G789" s="289" t="s">
        <v>3442</v>
      </c>
      <c r="H789" s="289" t="s">
        <v>3333</v>
      </c>
      <c r="I789" s="289" t="s">
        <v>3334</v>
      </c>
      <c r="J789" s="289"/>
      <c r="K789" s="291">
        <v>4</v>
      </c>
      <c r="L789" s="292">
        <v>18047800</v>
      </c>
      <c r="M789" s="292">
        <v>3007968</v>
      </c>
      <c r="N789" s="292">
        <v>7895916</v>
      </c>
      <c r="O789" s="292">
        <v>0</v>
      </c>
      <c r="P789" s="292">
        <v>10151884</v>
      </c>
      <c r="Q789" s="287">
        <v>0</v>
      </c>
    </row>
    <row r="790" spans="1:17" ht="12.75" customHeight="1" x14ac:dyDescent="0.25">
      <c r="A790" s="288" t="s">
        <v>2507</v>
      </c>
      <c r="B790" s="289" t="s">
        <v>4577</v>
      </c>
      <c r="C790" s="289" t="s">
        <v>4328</v>
      </c>
      <c r="D790" s="290">
        <v>45271</v>
      </c>
      <c r="E790" s="289" t="s">
        <v>3330</v>
      </c>
      <c r="F790" s="289" t="s">
        <v>2506</v>
      </c>
      <c r="G790" s="289" t="s">
        <v>3442</v>
      </c>
      <c r="H790" s="289" t="s">
        <v>3333</v>
      </c>
      <c r="I790" s="289" t="s">
        <v>3334</v>
      </c>
      <c r="J790" s="289"/>
      <c r="K790" s="291">
        <v>4</v>
      </c>
      <c r="L790" s="292">
        <v>18047800</v>
      </c>
      <c r="M790" s="292">
        <v>3007968</v>
      </c>
      <c r="N790" s="292">
        <v>7895916</v>
      </c>
      <c r="O790" s="292">
        <v>0</v>
      </c>
      <c r="P790" s="292">
        <v>10151884</v>
      </c>
      <c r="Q790" s="287">
        <v>0</v>
      </c>
    </row>
    <row r="791" spans="1:17" ht="12.75" customHeight="1" x14ac:dyDescent="0.25">
      <c r="A791" s="288" t="s">
        <v>2511</v>
      </c>
      <c r="B791" s="289" t="s">
        <v>4578</v>
      </c>
      <c r="C791" s="289" t="s">
        <v>4328</v>
      </c>
      <c r="D791" s="290">
        <v>45271</v>
      </c>
      <c r="E791" s="289" t="s">
        <v>3330</v>
      </c>
      <c r="F791" s="289" t="s">
        <v>2558</v>
      </c>
      <c r="G791" s="289" t="s">
        <v>3442</v>
      </c>
      <c r="H791" s="289" t="s">
        <v>3333</v>
      </c>
      <c r="I791" s="289" t="s">
        <v>3334</v>
      </c>
      <c r="J791" s="289"/>
      <c r="K791" s="291">
        <v>4</v>
      </c>
      <c r="L791" s="292">
        <v>18047800</v>
      </c>
      <c r="M791" s="292">
        <v>3007968</v>
      </c>
      <c r="N791" s="292">
        <v>7895916</v>
      </c>
      <c r="O791" s="292">
        <v>0</v>
      </c>
      <c r="P791" s="292">
        <v>10151884</v>
      </c>
      <c r="Q791" s="287">
        <v>0</v>
      </c>
    </row>
    <row r="792" spans="1:17" ht="12.75" customHeight="1" x14ac:dyDescent="0.25">
      <c r="A792" s="288" t="s">
        <v>2515</v>
      </c>
      <c r="B792" s="289" t="s">
        <v>4579</v>
      </c>
      <c r="C792" s="289" t="s">
        <v>4328</v>
      </c>
      <c r="D792" s="290">
        <v>45271</v>
      </c>
      <c r="E792" s="289" t="s">
        <v>3330</v>
      </c>
      <c r="F792" s="289" t="s">
        <v>2526</v>
      </c>
      <c r="G792" s="289" t="s">
        <v>3442</v>
      </c>
      <c r="H792" s="289" t="s">
        <v>3333</v>
      </c>
      <c r="I792" s="289" t="s">
        <v>3334</v>
      </c>
      <c r="J792" s="289"/>
      <c r="K792" s="291">
        <v>4</v>
      </c>
      <c r="L792" s="292">
        <v>18047800</v>
      </c>
      <c r="M792" s="292">
        <v>3007968</v>
      </c>
      <c r="N792" s="292">
        <v>7895916</v>
      </c>
      <c r="O792" s="292">
        <v>0</v>
      </c>
      <c r="P792" s="292">
        <v>10151884</v>
      </c>
      <c r="Q792" s="287">
        <v>0</v>
      </c>
    </row>
    <row r="793" spans="1:17" ht="12.75" customHeight="1" x14ac:dyDescent="0.25">
      <c r="A793" s="288" t="s">
        <v>2519</v>
      </c>
      <c r="B793" s="289" t="s">
        <v>4580</v>
      </c>
      <c r="C793" s="289" t="s">
        <v>4328</v>
      </c>
      <c r="D793" s="290">
        <v>45271</v>
      </c>
      <c r="E793" s="289" t="s">
        <v>3330</v>
      </c>
      <c r="F793" s="289" t="s">
        <v>2518</v>
      </c>
      <c r="G793" s="289" t="s">
        <v>3442</v>
      </c>
      <c r="H793" s="289" t="s">
        <v>3333</v>
      </c>
      <c r="I793" s="289" t="s">
        <v>3334</v>
      </c>
      <c r="J793" s="289"/>
      <c r="K793" s="291">
        <v>4</v>
      </c>
      <c r="L793" s="292">
        <v>18047800</v>
      </c>
      <c r="M793" s="292">
        <v>3007968</v>
      </c>
      <c r="N793" s="292">
        <v>7895916</v>
      </c>
      <c r="O793" s="292">
        <v>0</v>
      </c>
      <c r="P793" s="292">
        <v>10151884</v>
      </c>
      <c r="Q793" s="287">
        <v>0</v>
      </c>
    </row>
    <row r="794" spans="1:17" ht="12.75" customHeight="1" x14ac:dyDescent="0.25">
      <c r="A794" s="288" t="s">
        <v>2523</v>
      </c>
      <c r="B794" s="289" t="s">
        <v>4581</v>
      </c>
      <c r="C794" s="289" t="s">
        <v>4328</v>
      </c>
      <c r="D794" s="290">
        <v>45271</v>
      </c>
      <c r="E794" s="289" t="s">
        <v>3330</v>
      </c>
      <c r="F794" s="289" t="s">
        <v>2538</v>
      </c>
      <c r="G794" s="289" t="s">
        <v>3442</v>
      </c>
      <c r="H794" s="289" t="s">
        <v>3333</v>
      </c>
      <c r="I794" s="289" t="s">
        <v>3334</v>
      </c>
      <c r="J794" s="289"/>
      <c r="K794" s="291">
        <v>4</v>
      </c>
      <c r="L794" s="292">
        <v>18047800</v>
      </c>
      <c r="M794" s="292">
        <v>3007968</v>
      </c>
      <c r="N794" s="292">
        <v>7895916</v>
      </c>
      <c r="O794" s="292">
        <v>0</v>
      </c>
      <c r="P794" s="292">
        <v>10151884</v>
      </c>
      <c r="Q794" s="287">
        <v>0</v>
      </c>
    </row>
    <row r="795" spans="1:17" ht="12.75" customHeight="1" x14ac:dyDescent="0.25">
      <c r="A795" s="288" t="s">
        <v>2527</v>
      </c>
      <c r="B795" s="289" t="s">
        <v>4582</v>
      </c>
      <c r="C795" s="289" t="s">
        <v>4328</v>
      </c>
      <c r="D795" s="290">
        <v>45271</v>
      </c>
      <c r="E795" s="289" t="s">
        <v>3330</v>
      </c>
      <c r="F795" s="289" t="s">
        <v>2530</v>
      </c>
      <c r="G795" s="289" t="s">
        <v>3442</v>
      </c>
      <c r="H795" s="289" t="s">
        <v>3333</v>
      </c>
      <c r="I795" s="289" t="s">
        <v>3334</v>
      </c>
      <c r="J795" s="289"/>
      <c r="K795" s="291">
        <v>4</v>
      </c>
      <c r="L795" s="292">
        <v>18047800</v>
      </c>
      <c r="M795" s="292">
        <v>3007968</v>
      </c>
      <c r="N795" s="292">
        <v>7895916</v>
      </c>
      <c r="O795" s="292">
        <v>0</v>
      </c>
      <c r="P795" s="292">
        <v>10151884</v>
      </c>
      <c r="Q795" s="287">
        <v>0</v>
      </c>
    </row>
    <row r="796" spans="1:17" ht="12.75" customHeight="1" x14ac:dyDescent="0.25">
      <c r="A796" s="288" t="s">
        <v>2531</v>
      </c>
      <c r="B796" s="289" t="s">
        <v>4583</v>
      </c>
      <c r="C796" s="289" t="s">
        <v>4328</v>
      </c>
      <c r="D796" s="290">
        <v>45271</v>
      </c>
      <c r="E796" s="289" t="s">
        <v>3330</v>
      </c>
      <c r="F796" s="289" t="s">
        <v>2478</v>
      </c>
      <c r="G796" s="289" t="s">
        <v>3442</v>
      </c>
      <c r="H796" s="289" t="s">
        <v>3333</v>
      </c>
      <c r="I796" s="289" t="s">
        <v>3334</v>
      </c>
      <c r="J796" s="289"/>
      <c r="K796" s="291">
        <v>4</v>
      </c>
      <c r="L796" s="292">
        <v>18047800</v>
      </c>
      <c r="M796" s="292">
        <v>3007968</v>
      </c>
      <c r="N796" s="292">
        <v>7895916</v>
      </c>
      <c r="O796" s="292">
        <v>0</v>
      </c>
      <c r="P796" s="292">
        <v>10151884</v>
      </c>
      <c r="Q796" s="287">
        <v>0</v>
      </c>
    </row>
    <row r="797" spans="1:17" ht="12.75" customHeight="1" x14ac:dyDescent="0.25">
      <c r="A797" s="288" t="s">
        <v>2535</v>
      </c>
      <c r="B797" s="289" t="s">
        <v>4584</v>
      </c>
      <c r="C797" s="289" t="s">
        <v>4328</v>
      </c>
      <c r="D797" s="290">
        <v>45271</v>
      </c>
      <c r="E797" s="289" t="s">
        <v>3330</v>
      </c>
      <c r="F797" s="289" t="s">
        <v>2586</v>
      </c>
      <c r="G797" s="289" t="s">
        <v>3442</v>
      </c>
      <c r="H797" s="289" t="s">
        <v>3333</v>
      </c>
      <c r="I797" s="289" t="s">
        <v>3334</v>
      </c>
      <c r="J797" s="289"/>
      <c r="K797" s="291">
        <v>4</v>
      </c>
      <c r="L797" s="292">
        <v>18047800</v>
      </c>
      <c r="M797" s="292">
        <v>3007968</v>
      </c>
      <c r="N797" s="292">
        <v>7895916</v>
      </c>
      <c r="O797" s="292">
        <v>0</v>
      </c>
      <c r="P797" s="292">
        <v>10151884</v>
      </c>
      <c r="Q797" s="287">
        <v>0</v>
      </c>
    </row>
    <row r="798" spans="1:17" ht="12.75" customHeight="1" x14ac:dyDescent="0.25">
      <c r="A798" s="288" t="s">
        <v>2539</v>
      </c>
      <c r="B798" s="289" t="s">
        <v>4585</v>
      </c>
      <c r="C798" s="289" t="s">
        <v>4328</v>
      </c>
      <c r="D798" s="290">
        <v>45271</v>
      </c>
      <c r="E798" s="289" t="s">
        <v>3330</v>
      </c>
      <c r="F798" s="289" t="s">
        <v>2566</v>
      </c>
      <c r="G798" s="289" t="s">
        <v>3442</v>
      </c>
      <c r="H798" s="289" t="s">
        <v>3333</v>
      </c>
      <c r="I798" s="289" t="s">
        <v>3334</v>
      </c>
      <c r="J798" s="289"/>
      <c r="K798" s="291">
        <v>4</v>
      </c>
      <c r="L798" s="292">
        <v>18047800</v>
      </c>
      <c r="M798" s="292">
        <v>3007968</v>
      </c>
      <c r="N798" s="292">
        <v>7895916</v>
      </c>
      <c r="O798" s="292">
        <v>0</v>
      </c>
      <c r="P798" s="292">
        <v>10151884</v>
      </c>
      <c r="Q798" s="287">
        <v>0</v>
      </c>
    </row>
    <row r="799" spans="1:17" ht="12.75" customHeight="1" x14ac:dyDescent="0.25">
      <c r="A799" s="288" t="s">
        <v>2543</v>
      </c>
      <c r="B799" s="289" t="s">
        <v>4586</v>
      </c>
      <c r="C799" s="289" t="s">
        <v>4328</v>
      </c>
      <c r="D799" s="290">
        <v>45271</v>
      </c>
      <c r="E799" s="289" t="s">
        <v>3330</v>
      </c>
      <c r="F799" s="289" t="s">
        <v>2574</v>
      </c>
      <c r="G799" s="289" t="s">
        <v>3442</v>
      </c>
      <c r="H799" s="289" t="s">
        <v>3333</v>
      </c>
      <c r="I799" s="289" t="s">
        <v>3334</v>
      </c>
      <c r="J799" s="289"/>
      <c r="K799" s="291">
        <v>4</v>
      </c>
      <c r="L799" s="292">
        <v>18047800</v>
      </c>
      <c r="M799" s="292">
        <v>3007968</v>
      </c>
      <c r="N799" s="292">
        <v>7895916</v>
      </c>
      <c r="O799" s="292">
        <v>0</v>
      </c>
      <c r="P799" s="292">
        <v>10151884</v>
      </c>
      <c r="Q799" s="287">
        <v>0</v>
      </c>
    </row>
    <row r="800" spans="1:17" ht="12.75" customHeight="1" x14ac:dyDescent="0.25">
      <c r="A800" s="288" t="s">
        <v>2547</v>
      </c>
      <c r="B800" s="289" t="s">
        <v>4587</v>
      </c>
      <c r="C800" s="289" t="s">
        <v>4328</v>
      </c>
      <c r="D800" s="290">
        <v>45271</v>
      </c>
      <c r="E800" s="289" t="s">
        <v>3330</v>
      </c>
      <c r="F800" s="289" t="s">
        <v>2474</v>
      </c>
      <c r="G800" s="289" t="s">
        <v>3442</v>
      </c>
      <c r="H800" s="289" t="s">
        <v>3333</v>
      </c>
      <c r="I800" s="289" t="s">
        <v>3334</v>
      </c>
      <c r="J800" s="289"/>
      <c r="K800" s="291">
        <v>4</v>
      </c>
      <c r="L800" s="292">
        <v>18047800</v>
      </c>
      <c r="M800" s="292">
        <v>3007968</v>
      </c>
      <c r="N800" s="292">
        <v>7895916</v>
      </c>
      <c r="O800" s="292">
        <v>0</v>
      </c>
      <c r="P800" s="292">
        <v>10151884</v>
      </c>
      <c r="Q800" s="287">
        <v>0</v>
      </c>
    </row>
    <row r="801" spans="1:17" ht="12.75" customHeight="1" x14ac:dyDescent="0.25">
      <c r="A801" s="288" t="s">
        <v>2551</v>
      </c>
      <c r="B801" s="289" t="s">
        <v>4588</v>
      </c>
      <c r="C801" s="289" t="s">
        <v>4328</v>
      </c>
      <c r="D801" s="290">
        <v>45271</v>
      </c>
      <c r="E801" s="289" t="s">
        <v>3330</v>
      </c>
      <c r="F801" s="289" t="s">
        <v>2514</v>
      </c>
      <c r="G801" s="289" t="s">
        <v>3442</v>
      </c>
      <c r="H801" s="289" t="s">
        <v>3333</v>
      </c>
      <c r="I801" s="289" t="s">
        <v>3334</v>
      </c>
      <c r="J801" s="289"/>
      <c r="K801" s="291">
        <v>4</v>
      </c>
      <c r="L801" s="292">
        <v>18047800</v>
      </c>
      <c r="M801" s="292">
        <v>3007968</v>
      </c>
      <c r="N801" s="292">
        <v>7895916</v>
      </c>
      <c r="O801" s="292">
        <v>0</v>
      </c>
      <c r="P801" s="292">
        <v>10151884</v>
      </c>
      <c r="Q801" s="287">
        <v>0</v>
      </c>
    </row>
    <row r="802" spans="1:17" ht="12.75" customHeight="1" x14ac:dyDescent="0.25">
      <c r="A802" s="288" t="s">
        <v>2555</v>
      </c>
      <c r="B802" s="289" t="s">
        <v>4589</v>
      </c>
      <c r="C802" s="289" t="s">
        <v>4328</v>
      </c>
      <c r="D802" s="290">
        <v>45271</v>
      </c>
      <c r="E802" s="289" t="s">
        <v>3330</v>
      </c>
      <c r="F802" s="289" t="s">
        <v>2594</v>
      </c>
      <c r="G802" s="289" t="s">
        <v>3442</v>
      </c>
      <c r="H802" s="289" t="s">
        <v>3333</v>
      </c>
      <c r="I802" s="289" t="s">
        <v>3334</v>
      </c>
      <c r="J802" s="289"/>
      <c r="K802" s="291">
        <v>4</v>
      </c>
      <c r="L802" s="292">
        <v>18047800</v>
      </c>
      <c r="M802" s="292">
        <v>3007968</v>
      </c>
      <c r="N802" s="292">
        <v>7895916</v>
      </c>
      <c r="O802" s="292">
        <v>0</v>
      </c>
      <c r="P802" s="292">
        <v>10151884</v>
      </c>
      <c r="Q802" s="287">
        <v>0</v>
      </c>
    </row>
    <row r="803" spans="1:17" ht="12.75" customHeight="1" x14ac:dyDescent="0.25">
      <c r="A803" s="288" t="s">
        <v>2559</v>
      </c>
      <c r="B803" s="289" t="s">
        <v>4590</v>
      </c>
      <c r="C803" s="289" t="s">
        <v>4328</v>
      </c>
      <c r="D803" s="290">
        <v>45271</v>
      </c>
      <c r="E803" s="289" t="s">
        <v>3330</v>
      </c>
      <c r="F803" s="289" t="s">
        <v>2534</v>
      </c>
      <c r="G803" s="289" t="s">
        <v>3442</v>
      </c>
      <c r="H803" s="289" t="s">
        <v>3333</v>
      </c>
      <c r="I803" s="289" t="s">
        <v>3334</v>
      </c>
      <c r="J803" s="289"/>
      <c r="K803" s="291">
        <v>4</v>
      </c>
      <c r="L803" s="292">
        <v>18047800</v>
      </c>
      <c r="M803" s="292">
        <v>3007968</v>
      </c>
      <c r="N803" s="292">
        <v>7895916</v>
      </c>
      <c r="O803" s="292">
        <v>0</v>
      </c>
      <c r="P803" s="292">
        <v>10151884</v>
      </c>
      <c r="Q803" s="287">
        <v>0</v>
      </c>
    </row>
    <row r="804" spans="1:17" ht="12.75" customHeight="1" x14ac:dyDescent="0.25">
      <c r="A804" s="288" t="s">
        <v>2563</v>
      </c>
      <c r="B804" s="289" t="s">
        <v>4591</v>
      </c>
      <c r="C804" s="289" t="s">
        <v>4328</v>
      </c>
      <c r="D804" s="290">
        <v>45271</v>
      </c>
      <c r="E804" s="289" t="s">
        <v>3330</v>
      </c>
      <c r="F804" s="289" t="s">
        <v>2618</v>
      </c>
      <c r="G804" s="289" t="s">
        <v>3442</v>
      </c>
      <c r="H804" s="289" t="s">
        <v>3333</v>
      </c>
      <c r="I804" s="289" t="s">
        <v>3334</v>
      </c>
      <c r="J804" s="289"/>
      <c r="K804" s="291">
        <v>4</v>
      </c>
      <c r="L804" s="292">
        <v>18047800</v>
      </c>
      <c r="M804" s="292">
        <v>3007968</v>
      </c>
      <c r="N804" s="292">
        <v>7895916</v>
      </c>
      <c r="O804" s="292">
        <v>0</v>
      </c>
      <c r="P804" s="292">
        <v>10151884</v>
      </c>
      <c r="Q804" s="287">
        <v>0</v>
      </c>
    </row>
    <row r="805" spans="1:17" ht="12.75" customHeight="1" x14ac:dyDescent="0.25">
      <c r="A805" s="288" t="s">
        <v>2645</v>
      </c>
      <c r="B805" s="289" t="s">
        <v>4592</v>
      </c>
      <c r="C805" s="289" t="s">
        <v>4328</v>
      </c>
      <c r="D805" s="290">
        <v>45271</v>
      </c>
      <c r="E805" s="289" t="s">
        <v>3330</v>
      </c>
      <c r="F805" s="289" t="s">
        <v>2570</v>
      </c>
      <c r="G805" s="289" t="s">
        <v>3442</v>
      </c>
      <c r="H805" s="289" t="s">
        <v>3333</v>
      </c>
      <c r="I805" s="289" t="s">
        <v>3334</v>
      </c>
      <c r="J805" s="289"/>
      <c r="K805" s="291">
        <v>4</v>
      </c>
      <c r="L805" s="292">
        <v>18047800</v>
      </c>
      <c r="M805" s="292">
        <v>3007968</v>
      </c>
      <c r="N805" s="292">
        <v>7895916</v>
      </c>
      <c r="O805" s="292">
        <v>0</v>
      </c>
      <c r="P805" s="292">
        <v>10151884</v>
      </c>
      <c r="Q805" s="287">
        <v>0</v>
      </c>
    </row>
    <row r="806" spans="1:17" ht="12.75" customHeight="1" x14ac:dyDescent="0.25">
      <c r="A806" s="288" t="s">
        <v>2567</v>
      </c>
      <c r="B806" s="289" t="s">
        <v>4593</v>
      </c>
      <c r="C806" s="289" t="s">
        <v>4328</v>
      </c>
      <c r="D806" s="290">
        <v>45271</v>
      </c>
      <c r="E806" s="289" t="s">
        <v>3330</v>
      </c>
      <c r="F806" s="289" t="s">
        <v>2622</v>
      </c>
      <c r="G806" s="289" t="s">
        <v>3442</v>
      </c>
      <c r="H806" s="289" t="s">
        <v>3333</v>
      </c>
      <c r="I806" s="289" t="s">
        <v>3334</v>
      </c>
      <c r="J806" s="289"/>
      <c r="K806" s="291">
        <v>4</v>
      </c>
      <c r="L806" s="292">
        <v>18047800</v>
      </c>
      <c r="M806" s="292">
        <v>3007968</v>
      </c>
      <c r="N806" s="292">
        <v>7895916</v>
      </c>
      <c r="O806" s="292">
        <v>0</v>
      </c>
      <c r="P806" s="292">
        <v>10151884</v>
      </c>
      <c r="Q806" s="287">
        <v>0</v>
      </c>
    </row>
    <row r="807" spans="1:17" ht="12.75" customHeight="1" x14ac:dyDescent="0.25">
      <c r="A807" s="288" t="s">
        <v>2579</v>
      </c>
      <c r="B807" s="289" t="s">
        <v>4594</v>
      </c>
      <c r="C807" s="289" t="s">
        <v>4328</v>
      </c>
      <c r="D807" s="290">
        <v>45271</v>
      </c>
      <c r="E807" s="289" t="s">
        <v>3330</v>
      </c>
      <c r="F807" s="289" t="s">
        <v>2486</v>
      </c>
      <c r="G807" s="289" t="s">
        <v>3442</v>
      </c>
      <c r="H807" s="289" t="s">
        <v>3333</v>
      </c>
      <c r="I807" s="289" t="s">
        <v>3334</v>
      </c>
      <c r="J807" s="289"/>
      <c r="K807" s="291">
        <v>4</v>
      </c>
      <c r="L807" s="292">
        <v>18047800</v>
      </c>
      <c r="M807" s="292">
        <v>3007968</v>
      </c>
      <c r="N807" s="292">
        <v>7895916</v>
      </c>
      <c r="O807" s="292">
        <v>0</v>
      </c>
      <c r="P807" s="292">
        <v>10151884</v>
      </c>
      <c r="Q807" s="287">
        <v>0</v>
      </c>
    </row>
    <row r="808" spans="1:17" ht="12.75" customHeight="1" x14ac:dyDescent="0.25">
      <c r="A808" s="288" t="s">
        <v>2583</v>
      </c>
      <c r="B808" s="289" t="s">
        <v>4595</v>
      </c>
      <c r="C808" s="289" t="s">
        <v>4328</v>
      </c>
      <c r="D808" s="290">
        <v>45271</v>
      </c>
      <c r="E808" s="289" t="s">
        <v>3330</v>
      </c>
      <c r="F808" s="289" t="s">
        <v>2550</v>
      </c>
      <c r="G808" s="289" t="s">
        <v>3442</v>
      </c>
      <c r="H808" s="289" t="s">
        <v>3333</v>
      </c>
      <c r="I808" s="289" t="s">
        <v>3334</v>
      </c>
      <c r="J808" s="289"/>
      <c r="K808" s="291">
        <v>4</v>
      </c>
      <c r="L808" s="292">
        <v>18047800</v>
      </c>
      <c r="M808" s="292">
        <v>3007968</v>
      </c>
      <c r="N808" s="292">
        <v>7895916</v>
      </c>
      <c r="O808" s="292">
        <v>0</v>
      </c>
      <c r="P808" s="292">
        <v>10151884</v>
      </c>
      <c r="Q808" s="287">
        <v>0</v>
      </c>
    </row>
    <row r="809" spans="1:17" ht="12.75" customHeight="1" x14ac:dyDescent="0.25">
      <c r="A809" s="288" t="s">
        <v>2587</v>
      </c>
      <c r="B809" s="289" t="s">
        <v>4596</v>
      </c>
      <c r="C809" s="289" t="s">
        <v>4328</v>
      </c>
      <c r="D809" s="290">
        <v>45271</v>
      </c>
      <c r="E809" s="289" t="s">
        <v>3330</v>
      </c>
      <c r="F809" s="289" t="s">
        <v>2610</v>
      </c>
      <c r="G809" s="289" t="s">
        <v>3442</v>
      </c>
      <c r="H809" s="289" t="s">
        <v>3333</v>
      </c>
      <c r="I809" s="289" t="s">
        <v>3334</v>
      </c>
      <c r="J809" s="289"/>
      <c r="K809" s="291">
        <v>4</v>
      </c>
      <c r="L809" s="292">
        <v>18047800</v>
      </c>
      <c r="M809" s="292">
        <v>3007968</v>
      </c>
      <c r="N809" s="292">
        <v>7895916</v>
      </c>
      <c r="O809" s="292">
        <v>0</v>
      </c>
      <c r="P809" s="292">
        <v>10151884</v>
      </c>
      <c r="Q809" s="287">
        <v>0</v>
      </c>
    </row>
    <row r="810" spans="1:17" ht="12.75" customHeight="1" x14ac:dyDescent="0.25">
      <c r="A810" s="288" t="s">
        <v>2591</v>
      </c>
      <c r="B810" s="289" t="s">
        <v>4597</v>
      </c>
      <c r="C810" s="289" t="s">
        <v>4328</v>
      </c>
      <c r="D810" s="290">
        <v>45271</v>
      </c>
      <c r="E810" s="289" t="s">
        <v>3330</v>
      </c>
      <c r="F810" s="289" t="s">
        <v>4598</v>
      </c>
      <c r="G810" s="289" t="s">
        <v>3442</v>
      </c>
      <c r="H810" s="289" t="s">
        <v>3333</v>
      </c>
      <c r="I810" s="289" t="s">
        <v>3334</v>
      </c>
      <c r="J810" s="289"/>
      <c r="K810" s="291">
        <v>4</v>
      </c>
      <c r="L810" s="292">
        <v>18047800</v>
      </c>
      <c r="M810" s="292">
        <v>3007968</v>
      </c>
      <c r="N810" s="292">
        <v>7895916</v>
      </c>
      <c r="O810" s="292">
        <v>0</v>
      </c>
      <c r="P810" s="292">
        <v>10151884</v>
      </c>
      <c r="Q810" s="287">
        <v>0</v>
      </c>
    </row>
    <row r="811" spans="1:17" ht="12.75" customHeight="1" x14ac:dyDescent="0.25">
      <c r="A811" s="288" t="s">
        <v>2595</v>
      </c>
      <c r="B811" s="289" t="s">
        <v>4599</v>
      </c>
      <c r="C811" s="289" t="s">
        <v>4328</v>
      </c>
      <c r="D811" s="290">
        <v>45271</v>
      </c>
      <c r="E811" s="289" t="s">
        <v>3330</v>
      </c>
      <c r="F811" s="289" t="s">
        <v>4600</v>
      </c>
      <c r="G811" s="289" t="s">
        <v>3442</v>
      </c>
      <c r="H811" s="289" t="s">
        <v>3333</v>
      </c>
      <c r="I811" s="289" t="s">
        <v>3334</v>
      </c>
      <c r="J811" s="289"/>
      <c r="K811" s="291">
        <v>4</v>
      </c>
      <c r="L811" s="292">
        <v>18047800</v>
      </c>
      <c r="M811" s="292">
        <v>3007968</v>
      </c>
      <c r="N811" s="292">
        <v>7895916</v>
      </c>
      <c r="O811" s="292">
        <v>0</v>
      </c>
      <c r="P811" s="292">
        <v>10151884</v>
      </c>
      <c r="Q811" s="287">
        <v>0</v>
      </c>
    </row>
    <row r="812" spans="1:17" ht="12.75" customHeight="1" x14ac:dyDescent="0.25">
      <c r="A812" s="288" t="s">
        <v>2599</v>
      </c>
      <c r="B812" s="289" t="s">
        <v>4601</v>
      </c>
      <c r="C812" s="289" t="s">
        <v>4328</v>
      </c>
      <c r="D812" s="290">
        <v>45271</v>
      </c>
      <c r="E812" s="289" t="s">
        <v>3330</v>
      </c>
      <c r="F812" s="289" t="s">
        <v>2598</v>
      </c>
      <c r="G812" s="289" t="s">
        <v>3442</v>
      </c>
      <c r="H812" s="289" t="s">
        <v>3333</v>
      </c>
      <c r="I812" s="289" t="s">
        <v>3334</v>
      </c>
      <c r="J812" s="289"/>
      <c r="K812" s="291">
        <v>4</v>
      </c>
      <c r="L812" s="292">
        <v>18047800</v>
      </c>
      <c r="M812" s="292">
        <v>3007968</v>
      </c>
      <c r="N812" s="292">
        <v>7895916</v>
      </c>
      <c r="O812" s="292">
        <v>0</v>
      </c>
      <c r="P812" s="292">
        <v>10151884</v>
      </c>
      <c r="Q812" s="287">
        <v>0</v>
      </c>
    </row>
    <row r="813" spans="1:17" ht="12.75" customHeight="1" x14ac:dyDescent="0.25">
      <c r="A813" s="288" t="s">
        <v>2603</v>
      </c>
      <c r="B813" s="289" t="s">
        <v>4602</v>
      </c>
      <c r="C813" s="289" t="s">
        <v>4328</v>
      </c>
      <c r="D813" s="290">
        <v>45271</v>
      </c>
      <c r="E813" s="289" t="s">
        <v>3330</v>
      </c>
      <c r="F813" s="289" t="s">
        <v>2482</v>
      </c>
      <c r="G813" s="289" t="s">
        <v>3442</v>
      </c>
      <c r="H813" s="289" t="s">
        <v>3333</v>
      </c>
      <c r="I813" s="289" t="s">
        <v>3334</v>
      </c>
      <c r="J813" s="289"/>
      <c r="K813" s="291">
        <v>4</v>
      </c>
      <c r="L813" s="292">
        <v>18047800</v>
      </c>
      <c r="M813" s="292">
        <v>3007968</v>
      </c>
      <c r="N813" s="292">
        <v>7895916</v>
      </c>
      <c r="O813" s="292">
        <v>0</v>
      </c>
      <c r="P813" s="292">
        <v>10151884</v>
      </c>
      <c r="Q813" s="287">
        <v>0</v>
      </c>
    </row>
    <row r="814" spans="1:17" ht="12.75" customHeight="1" x14ac:dyDescent="0.25">
      <c r="A814" s="288" t="s">
        <v>2607</v>
      </c>
      <c r="B814" s="289" t="s">
        <v>4603</v>
      </c>
      <c r="C814" s="289" t="s">
        <v>4328</v>
      </c>
      <c r="D814" s="290">
        <v>45271</v>
      </c>
      <c r="E814" s="289" t="s">
        <v>3330</v>
      </c>
      <c r="F814" s="289" t="s">
        <v>4604</v>
      </c>
      <c r="G814" s="289" t="s">
        <v>3442</v>
      </c>
      <c r="H814" s="289" t="s">
        <v>3333</v>
      </c>
      <c r="I814" s="289" t="s">
        <v>3334</v>
      </c>
      <c r="J814" s="289"/>
      <c r="K814" s="291">
        <v>4</v>
      </c>
      <c r="L814" s="292">
        <v>18047800</v>
      </c>
      <c r="M814" s="292">
        <v>3007968</v>
      </c>
      <c r="N814" s="292">
        <v>7895916</v>
      </c>
      <c r="O814" s="292">
        <v>0</v>
      </c>
      <c r="P814" s="292">
        <v>10151884</v>
      </c>
      <c r="Q814" s="287">
        <v>0</v>
      </c>
    </row>
    <row r="815" spans="1:17" ht="12.75" customHeight="1" x14ac:dyDescent="0.25">
      <c r="A815" s="288" t="s">
        <v>2611</v>
      </c>
      <c r="B815" s="289" t="s">
        <v>4605</v>
      </c>
      <c r="C815" s="289" t="s">
        <v>4328</v>
      </c>
      <c r="D815" s="290">
        <v>45271</v>
      </c>
      <c r="E815" s="289" t="s">
        <v>3330</v>
      </c>
      <c r="F815" s="289" t="s">
        <v>2626</v>
      </c>
      <c r="G815" s="289" t="s">
        <v>3442</v>
      </c>
      <c r="H815" s="289" t="s">
        <v>3333</v>
      </c>
      <c r="I815" s="289" t="s">
        <v>3334</v>
      </c>
      <c r="J815" s="289"/>
      <c r="K815" s="291">
        <v>4</v>
      </c>
      <c r="L815" s="292">
        <v>18047800</v>
      </c>
      <c r="M815" s="292">
        <v>3007968</v>
      </c>
      <c r="N815" s="292">
        <v>7895916</v>
      </c>
      <c r="O815" s="292">
        <v>0</v>
      </c>
      <c r="P815" s="292">
        <v>10151884</v>
      </c>
      <c r="Q815" s="287">
        <v>0</v>
      </c>
    </row>
    <row r="816" spans="1:17" ht="12.75" customHeight="1" x14ac:dyDescent="0.25">
      <c r="A816" s="288" t="s">
        <v>2615</v>
      </c>
      <c r="B816" s="289" t="s">
        <v>4606</v>
      </c>
      <c r="C816" s="289" t="s">
        <v>4328</v>
      </c>
      <c r="D816" s="290">
        <v>45271</v>
      </c>
      <c r="E816" s="289" t="s">
        <v>3330</v>
      </c>
      <c r="F816" s="289" t="s">
        <v>2522</v>
      </c>
      <c r="G816" s="289" t="s">
        <v>3442</v>
      </c>
      <c r="H816" s="289" t="s">
        <v>3333</v>
      </c>
      <c r="I816" s="289" t="s">
        <v>3334</v>
      </c>
      <c r="J816" s="289"/>
      <c r="K816" s="291">
        <v>4</v>
      </c>
      <c r="L816" s="292">
        <v>18047800</v>
      </c>
      <c r="M816" s="292">
        <v>3007968</v>
      </c>
      <c r="N816" s="292">
        <v>7895916</v>
      </c>
      <c r="O816" s="292">
        <v>0</v>
      </c>
      <c r="P816" s="292">
        <v>10151884</v>
      </c>
      <c r="Q816" s="287">
        <v>0</v>
      </c>
    </row>
    <row r="817" spans="1:17" ht="12.75" customHeight="1" x14ac:dyDescent="0.25">
      <c r="A817" s="288" t="s">
        <v>2619</v>
      </c>
      <c r="B817" s="289" t="s">
        <v>4607</v>
      </c>
      <c r="C817" s="289" t="s">
        <v>4328</v>
      </c>
      <c r="D817" s="290">
        <v>45271</v>
      </c>
      <c r="E817" s="289" t="s">
        <v>3330</v>
      </c>
      <c r="F817" s="289" t="s">
        <v>2502</v>
      </c>
      <c r="G817" s="289" t="s">
        <v>3442</v>
      </c>
      <c r="H817" s="289" t="s">
        <v>3333</v>
      </c>
      <c r="I817" s="289" t="s">
        <v>3334</v>
      </c>
      <c r="J817" s="289"/>
      <c r="K817" s="291">
        <v>4</v>
      </c>
      <c r="L817" s="292">
        <v>18047800</v>
      </c>
      <c r="M817" s="292">
        <v>3007968</v>
      </c>
      <c r="N817" s="292">
        <v>7895916</v>
      </c>
      <c r="O817" s="292">
        <v>0</v>
      </c>
      <c r="P817" s="292">
        <v>10151884</v>
      </c>
      <c r="Q817" s="287">
        <v>0</v>
      </c>
    </row>
    <row r="818" spans="1:17" ht="12.75" customHeight="1" x14ac:dyDescent="0.25">
      <c r="A818" s="288" t="s">
        <v>2623</v>
      </c>
      <c r="B818" s="289" t="s">
        <v>4608</v>
      </c>
      <c r="C818" s="289" t="s">
        <v>4328</v>
      </c>
      <c r="D818" s="290">
        <v>45271</v>
      </c>
      <c r="E818" s="289" t="s">
        <v>3330</v>
      </c>
      <c r="F818" s="289" t="s">
        <v>2490</v>
      </c>
      <c r="G818" s="289" t="s">
        <v>3442</v>
      </c>
      <c r="H818" s="289" t="s">
        <v>3333</v>
      </c>
      <c r="I818" s="289" t="s">
        <v>3334</v>
      </c>
      <c r="J818" s="289"/>
      <c r="K818" s="291">
        <v>4</v>
      </c>
      <c r="L818" s="292">
        <v>18047800</v>
      </c>
      <c r="M818" s="292">
        <v>3007968</v>
      </c>
      <c r="N818" s="292">
        <v>7895916</v>
      </c>
      <c r="O818" s="292">
        <v>0</v>
      </c>
      <c r="P818" s="292">
        <v>10151884</v>
      </c>
      <c r="Q818" s="287">
        <v>0</v>
      </c>
    </row>
    <row r="819" spans="1:17" ht="12.75" customHeight="1" x14ac:dyDescent="0.25">
      <c r="A819" s="288" t="s">
        <v>3013</v>
      </c>
      <c r="B819" s="289" t="s">
        <v>4609</v>
      </c>
      <c r="C819" s="289" t="s">
        <v>4328</v>
      </c>
      <c r="D819" s="290">
        <v>45271</v>
      </c>
      <c r="E819" s="289" t="s">
        <v>3330</v>
      </c>
      <c r="F819" s="289" t="s">
        <v>3331</v>
      </c>
      <c r="G819" s="289" t="s">
        <v>3442</v>
      </c>
      <c r="H819" s="289" t="s">
        <v>3333</v>
      </c>
      <c r="I819" s="289" t="s">
        <v>3334</v>
      </c>
      <c r="J819" s="289"/>
      <c r="K819" s="291">
        <v>4</v>
      </c>
      <c r="L819" s="292">
        <v>22100000</v>
      </c>
      <c r="M819" s="292">
        <v>3683336</v>
      </c>
      <c r="N819" s="292">
        <v>9668757</v>
      </c>
      <c r="O819" s="292">
        <v>0</v>
      </c>
      <c r="P819" s="292">
        <v>12431243</v>
      </c>
      <c r="Q819" s="287">
        <v>0</v>
      </c>
    </row>
    <row r="820" spans="1:17" ht="12.75" customHeight="1" x14ac:dyDescent="0.25">
      <c r="A820" s="288" t="s">
        <v>3015</v>
      </c>
      <c r="B820" s="289" t="s">
        <v>4609</v>
      </c>
      <c r="C820" s="289" t="s">
        <v>4328</v>
      </c>
      <c r="D820" s="290">
        <v>45271</v>
      </c>
      <c r="E820" s="289" t="s">
        <v>3330</v>
      </c>
      <c r="F820" s="289" t="s">
        <v>3331</v>
      </c>
      <c r="G820" s="289" t="s">
        <v>3442</v>
      </c>
      <c r="H820" s="289" t="s">
        <v>3333</v>
      </c>
      <c r="I820" s="289" t="s">
        <v>3334</v>
      </c>
      <c r="J820" s="289"/>
      <c r="K820" s="291">
        <v>4</v>
      </c>
      <c r="L820" s="292">
        <v>22100000</v>
      </c>
      <c r="M820" s="292">
        <v>3683336</v>
      </c>
      <c r="N820" s="292">
        <v>9668757</v>
      </c>
      <c r="O820" s="292">
        <v>0</v>
      </c>
      <c r="P820" s="292">
        <v>12431243</v>
      </c>
      <c r="Q820" s="287">
        <v>0</v>
      </c>
    </row>
    <row r="821" spans="1:17" ht="12.75" customHeight="1" x14ac:dyDescent="0.25">
      <c r="A821" s="288" t="s">
        <v>3017</v>
      </c>
      <c r="B821" s="289" t="s">
        <v>4609</v>
      </c>
      <c r="C821" s="289" t="s">
        <v>4328</v>
      </c>
      <c r="D821" s="290">
        <v>45271</v>
      </c>
      <c r="E821" s="289" t="s">
        <v>3330</v>
      </c>
      <c r="F821" s="289" t="s">
        <v>3331</v>
      </c>
      <c r="G821" s="289" t="s">
        <v>3442</v>
      </c>
      <c r="H821" s="289" t="s">
        <v>3333</v>
      </c>
      <c r="I821" s="289" t="s">
        <v>3334</v>
      </c>
      <c r="J821" s="289"/>
      <c r="K821" s="291">
        <v>4</v>
      </c>
      <c r="L821" s="292">
        <v>22100000</v>
      </c>
      <c r="M821" s="292">
        <v>3683336</v>
      </c>
      <c r="N821" s="292">
        <v>9668757</v>
      </c>
      <c r="O821" s="292">
        <v>0</v>
      </c>
      <c r="P821" s="292">
        <v>12431243</v>
      </c>
      <c r="Q821" s="287">
        <v>0</v>
      </c>
    </row>
    <row r="822" spans="1:17" ht="12.75" customHeight="1" x14ac:dyDescent="0.25">
      <c r="A822" s="288" t="s">
        <v>3019</v>
      </c>
      <c r="B822" s="289" t="s">
        <v>4609</v>
      </c>
      <c r="C822" s="289" t="s">
        <v>4328</v>
      </c>
      <c r="D822" s="290">
        <v>45271</v>
      </c>
      <c r="E822" s="289" t="s">
        <v>3330</v>
      </c>
      <c r="F822" s="289" t="s">
        <v>3331</v>
      </c>
      <c r="G822" s="289" t="s">
        <v>3442</v>
      </c>
      <c r="H822" s="289" t="s">
        <v>3333</v>
      </c>
      <c r="I822" s="289" t="s">
        <v>3334</v>
      </c>
      <c r="J822" s="289"/>
      <c r="K822" s="291">
        <v>4</v>
      </c>
      <c r="L822" s="292">
        <v>22100000</v>
      </c>
      <c r="M822" s="292">
        <v>3683336</v>
      </c>
      <c r="N822" s="292">
        <v>9668757</v>
      </c>
      <c r="O822" s="292">
        <v>0</v>
      </c>
      <c r="P822" s="292">
        <v>12431243</v>
      </c>
      <c r="Q822" s="287">
        <v>0</v>
      </c>
    </row>
    <row r="823" spans="1:17" ht="12.75" customHeight="1" x14ac:dyDescent="0.25">
      <c r="A823" s="288" t="s">
        <v>3021</v>
      </c>
      <c r="B823" s="289" t="s">
        <v>4609</v>
      </c>
      <c r="C823" s="289" t="s">
        <v>4328</v>
      </c>
      <c r="D823" s="290">
        <v>45271</v>
      </c>
      <c r="E823" s="289" t="s">
        <v>3330</v>
      </c>
      <c r="F823" s="289" t="s">
        <v>3331</v>
      </c>
      <c r="G823" s="289" t="s">
        <v>3442</v>
      </c>
      <c r="H823" s="289" t="s">
        <v>3333</v>
      </c>
      <c r="I823" s="289" t="s">
        <v>3334</v>
      </c>
      <c r="J823" s="289"/>
      <c r="K823" s="291">
        <v>4</v>
      </c>
      <c r="L823" s="292">
        <v>22100000</v>
      </c>
      <c r="M823" s="292">
        <v>3683336</v>
      </c>
      <c r="N823" s="292">
        <v>9668757</v>
      </c>
      <c r="O823" s="292">
        <v>0</v>
      </c>
      <c r="P823" s="292">
        <v>12431243</v>
      </c>
      <c r="Q823" s="287">
        <v>0</v>
      </c>
    </row>
    <row r="824" spans="1:17" ht="12.75" customHeight="1" x14ac:dyDescent="0.25">
      <c r="A824" s="288" t="s">
        <v>2905</v>
      </c>
      <c r="B824" s="289" t="s">
        <v>4609</v>
      </c>
      <c r="C824" s="289" t="s">
        <v>4328</v>
      </c>
      <c r="D824" s="290">
        <v>45271</v>
      </c>
      <c r="E824" s="289" t="s">
        <v>3330</v>
      </c>
      <c r="F824" s="289" t="s">
        <v>3331</v>
      </c>
      <c r="G824" s="289" t="s">
        <v>3442</v>
      </c>
      <c r="H824" s="289" t="s">
        <v>3333</v>
      </c>
      <c r="I824" s="289" t="s">
        <v>3334</v>
      </c>
      <c r="J824" s="289"/>
      <c r="K824" s="291">
        <v>4</v>
      </c>
      <c r="L824" s="292">
        <v>22100000</v>
      </c>
      <c r="M824" s="292">
        <v>3683336</v>
      </c>
      <c r="N824" s="292">
        <v>9668757</v>
      </c>
      <c r="O824" s="292">
        <v>0</v>
      </c>
      <c r="P824" s="292">
        <v>12431243</v>
      </c>
      <c r="Q824" s="287">
        <v>0</v>
      </c>
    </row>
    <row r="825" spans="1:17" ht="12.75" customHeight="1" x14ac:dyDescent="0.25">
      <c r="A825" s="288" t="s">
        <v>2911</v>
      </c>
      <c r="B825" s="289" t="s">
        <v>4609</v>
      </c>
      <c r="C825" s="289" t="s">
        <v>4328</v>
      </c>
      <c r="D825" s="290">
        <v>45271</v>
      </c>
      <c r="E825" s="289" t="s">
        <v>3330</v>
      </c>
      <c r="F825" s="289" t="s">
        <v>3331</v>
      </c>
      <c r="G825" s="289" t="s">
        <v>3442</v>
      </c>
      <c r="H825" s="289" t="s">
        <v>3333</v>
      </c>
      <c r="I825" s="289" t="s">
        <v>3334</v>
      </c>
      <c r="J825" s="289"/>
      <c r="K825" s="291">
        <v>4</v>
      </c>
      <c r="L825" s="292">
        <v>22100000</v>
      </c>
      <c r="M825" s="292">
        <v>3683336</v>
      </c>
      <c r="N825" s="292">
        <v>9668757</v>
      </c>
      <c r="O825" s="292">
        <v>0</v>
      </c>
      <c r="P825" s="292">
        <v>12431243</v>
      </c>
      <c r="Q825" s="287">
        <v>0</v>
      </c>
    </row>
    <row r="826" spans="1:17" ht="12.75" customHeight="1" x14ac:dyDescent="0.25">
      <c r="A826" s="288" t="s">
        <v>2914</v>
      </c>
      <c r="B826" s="289" t="s">
        <v>4609</v>
      </c>
      <c r="C826" s="289" t="s">
        <v>4328</v>
      </c>
      <c r="D826" s="290">
        <v>45271</v>
      </c>
      <c r="E826" s="289" t="s">
        <v>3330</v>
      </c>
      <c r="F826" s="289" t="s">
        <v>3331</v>
      </c>
      <c r="G826" s="289" t="s">
        <v>3442</v>
      </c>
      <c r="H826" s="289" t="s">
        <v>3333</v>
      </c>
      <c r="I826" s="289" t="s">
        <v>3334</v>
      </c>
      <c r="J826" s="289"/>
      <c r="K826" s="291">
        <v>4</v>
      </c>
      <c r="L826" s="292">
        <v>22100000</v>
      </c>
      <c r="M826" s="292">
        <v>3683336</v>
      </c>
      <c r="N826" s="292">
        <v>9668757</v>
      </c>
      <c r="O826" s="292">
        <v>0</v>
      </c>
      <c r="P826" s="292">
        <v>12431243</v>
      </c>
      <c r="Q826" s="287">
        <v>0</v>
      </c>
    </row>
    <row r="827" spans="1:17" ht="12.75" customHeight="1" x14ac:dyDescent="0.25">
      <c r="A827" s="288" t="s">
        <v>2917</v>
      </c>
      <c r="B827" s="289" t="s">
        <v>4609</v>
      </c>
      <c r="C827" s="289" t="s">
        <v>4328</v>
      </c>
      <c r="D827" s="290">
        <v>45271</v>
      </c>
      <c r="E827" s="289" t="s">
        <v>3330</v>
      </c>
      <c r="F827" s="289" t="s">
        <v>3331</v>
      </c>
      <c r="G827" s="289" t="s">
        <v>3442</v>
      </c>
      <c r="H827" s="289" t="s">
        <v>3333</v>
      </c>
      <c r="I827" s="289" t="s">
        <v>3334</v>
      </c>
      <c r="J827" s="289"/>
      <c r="K827" s="291">
        <v>4</v>
      </c>
      <c r="L827" s="292">
        <v>22100000</v>
      </c>
      <c r="M827" s="292">
        <v>3683336</v>
      </c>
      <c r="N827" s="292">
        <v>9668757</v>
      </c>
      <c r="O827" s="292">
        <v>0</v>
      </c>
      <c r="P827" s="292">
        <v>12431243</v>
      </c>
      <c r="Q827" s="287">
        <v>0</v>
      </c>
    </row>
    <row r="828" spans="1:17" ht="12.75" customHeight="1" x14ac:dyDescent="0.25">
      <c r="A828" s="288" t="s">
        <v>2920</v>
      </c>
      <c r="B828" s="289" t="s">
        <v>4609</v>
      </c>
      <c r="C828" s="289" t="s">
        <v>4328</v>
      </c>
      <c r="D828" s="290">
        <v>45271</v>
      </c>
      <c r="E828" s="289" t="s">
        <v>3330</v>
      </c>
      <c r="F828" s="289" t="s">
        <v>3331</v>
      </c>
      <c r="G828" s="289" t="s">
        <v>3442</v>
      </c>
      <c r="H828" s="289" t="s">
        <v>3333</v>
      </c>
      <c r="I828" s="289" t="s">
        <v>3334</v>
      </c>
      <c r="J828" s="289"/>
      <c r="K828" s="291">
        <v>4</v>
      </c>
      <c r="L828" s="292">
        <v>22100000</v>
      </c>
      <c r="M828" s="292">
        <v>3683336</v>
      </c>
      <c r="N828" s="292">
        <v>9668757</v>
      </c>
      <c r="O828" s="292">
        <v>0</v>
      </c>
      <c r="P828" s="292">
        <v>12431243</v>
      </c>
      <c r="Q828" s="287">
        <v>0</v>
      </c>
    </row>
    <row r="829" spans="1:17" ht="12.75" customHeight="1" x14ac:dyDescent="0.25">
      <c r="A829" s="288" t="s">
        <v>2923</v>
      </c>
      <c r="B829" s="289" t="s">
        <v>4609</v>
      </c>
      <c r="C829" s="289" t="s">
        <v>4328</v>
      </c>
      <c r="D829" s="290">
        <v>45271</v>
      </c>
      <c r="E829" s="289" t="s">
        <v>3330</v>
      </c>
      <c r="F829" s="289" t="s">
        <v>3331</v>
      </c>
      <c r="G829" s="289" t="s">
        <v>3442</v>
      </c>
      <c r="H829" s="289" t="s">
        <v>3333</v>
      </c>
      <c r="I829" s="289" t="s">
        <v>3334</v>
      </c>
      <c r="J829" s="289"/>
      <c r="K829" s="291">
        <v>4</v>
      </c>
      <c r="L829" s="292">
        <v>22100000</v>
      </c>
      <c r="M829" s="292">
        <v>3683336</v>
      </c>
      <c r="N829" s="292">
        <v>9668757</v>
      </c>
      <c r="O829" s="292">
        <v>0</v>
      </c>
      <c r="P829" s="292">
        <v>12431243</v>
      </c>
      <c r="Q829" s="287">
        <v>0</v>
      </c>
    </row>
    <row r="830" spans="1:17" ht="12.75" customHeight="1" x14ac:dyDescent="0.25">
      <c r="A830" s="288" t="s">
        <v>2926</v>
      </c>
      <c r="B830" s="289" t="s">
        <v>4609</v>
      </c>
      <c r="C830" s="289" t="s">
        <v>4328</v>
      </c>
      <c r="D830" s="290">
        <v>45271</v>
      </c>
      <c r="E830" s="289" t="s">
        <v>3330</v>
      </c>
      <c r="F830" s="289" t="s">
        <v>3331</v>
      </c>
      <c r="G830" s="289" t="s">
        <v>3442</v>
      </c>
      <c r="H830" s="289" t="s">
        <v>3333</v>
      </c>
      <c r="I830" s="289" t="s">
        <v>3334</v>
      </c>
      <c r="J830" s="289"/>
      <c r="K830" s="291">
        <v>4</v>
      </c>
      <c r="L830" s="292">
        <v>22100000</v>
      </c>
      <c r="M830" s="292">
        <v>3683336</v>
      </c>
      <c r="N830" s="292">
        <v>9668757</v>
      </c>
      <c r="O830" s="292">
        <v>0</v>
      </c>
      <c r="P830" s="292">
        <v>12431243</v>
      </c>
      <c r="Q830" s="287">
        <v>0</v>
      </c>
    </row>
    <row r="831" spans="1:17" ht="12.75" customHeight="1" x14ac:dyDescent="0.25">
      <c r="A831" s="288" t="s">
        <v>2929</v>
      </c>
      <c r="B831" s="289" t="s">
        <v>4609</v>
      </c>
      <c r="C831" s="289" t="s">
        <v>4328</v>
      </c>
      <c r="D831" s="290">
        <v>45271</v>
      </c>
      <c r="E831" s="289" t="s">
        <v>3330</v>
      </c>
      <c r="F831" s="289" t="s">
        <v>3331</v>
      </c>
      <c r="G831" s="289" t="s">
        <v>3442</v>
      </c>
      <c r="H831" s="289" t="s">
        <v>3333</v>
      </c>
      <c r="I831" s="289" t="s">
        <v>3334</v>
      </c>
      <c r="J831" s="289"/>
      <c r="K831" s="291">
        <v>4</v>
      </c>
      <c r="L831" s="292">
        <v>22100000</v>
      </c>
      <c r="M831" s="292">
        <v>3683336</v>
      </c>
      <c r="N831" s="292">
        <v>9668757</v>
      </c>
      <c r="O831" s="292">
        <v>0</v>
      </c>
      <c r="P831" s="292">
        <v>12431243</v>
      </c>
      <c r="Q831" s="287">
        <v>0</v>
      </c>
    </row>
    <row r="832" spans="1:17" ht="12.75" customHeight="1" x14ac:dyDescent="0.25">
      <c r="A832" s="288" t="s">
        <v>4610</v>
      </c>
      <c r="B832" s="289" t="s">
        <v>4611</v>
      </c>
      <c r="C832" s="289" t="s">
        <v>4328</v>
      </c>
      <c r="D832" s="290">
        <v>45289</v>
      </c>
      <c r="E832" s="289" t="s">
        <v>3330</v>
      </c>
      <c r="F832" s="289" t="s">
        <v>3690</v>
      </c>
      <c r="G832" s="289" t="s">
        <v>3442</v>
      </c>
      <c r="H832" s="289" t="s">
        <v>3333</v>
      </c>
      <c r="I832" s="289" t="s">
        <v>3334</v>
      </c>
      <c r="J832" s="289"/>
      <c r="K832" s="291">
        <v>4</v>
      </c>
      <c r="L832" s="292">
        <v>71467400</v>
      </c>
      <c r="M832" s="292">
        <v>11911232</v>
      </c>
      <c r="N832" s="292">
        <v>31266984</v>
      </c>
      <c r="O832" s="292">
        <v>0</v>
      </c>
      <c r="P832" s="292">
        <v>40200416</v>
      </c>
      <c r="Q832" s="287">
        <v>0</v>
      </c>
    </row>
    <row r="833" spans="1:17" ht="12.75" customHeight="1" x14ac:dyDescent="0.25">
      <c r="A833" s="288" t="s">
        <v>4612</v>
      </c>
      <c r="B833" s="289" t="s">
        <v>4611</v>
      </c>
      <c r="C833" s="289" t="s">
        <v>4328</v>
      </c>
      <c r="D833" s="290">
        <v>45289</v>
      </c>
      <c r="E833" s="289" t="s">
        <v>3330</v>
      </c>
      <c r="F833" s="289" t="s">
        <v>3690</v>
      </c>
      <c r="G833" s="289" t="s">
        <v>3442</v>
      </c>
      <c r="H833" s="289" t="s">
        <v>3333</v>
      </c>
      <c r="I833" s="289" t="s">
        <v>3334</v>
      </c>
      <c r="J833" s="289"/>
      <c r="K833" s="291">
        <v>4</v>
      </c>
      <c r="L833" s="292">
        <v>71467400</v>
      </c>
      <c r="M833" s="292">
        <v>11911232</v>
      </c>
      <c r="N833" s="292">
        <v>31266984</v>
      </c>
      <c r="O833" s="292">
        <v>0</v>
      </c>
      <c r="P833" s="292">
        <v>40200416</v>
      </c>
      <c r="Q833" s="287">
        <v>0</v>
      </c>
    </row>
    <row r="834" spans="1:17" ht="12.75" customHeight="1" x14ac:dyDescent="0.25">
      <c r="A834" s="288" t="s">
        <v>4613</v>
      </c>
      <c r="B834" s="289" t="s">
        <v>4614</v>
      </c>
      <c r="C834" s="289" t="s">
        <v>4328</v>
      </c>
      <c r="D834" s="290">
        <v>45289</v>
      </c>
      <c r="E834" s="289" t="s">
        <v>3330</v>
      </c>
      <c r="F834" s="289" t="s">
        <v>3690</v>
      </c>
      <c r="G834" s="289" t="s">
        <v>3442</v>
      </c>
      <c r="H834" s="289" t="s">
        <v>3333</v>
      </c>
      <c r="I834" s="289" t="s">
        <v>3334</v>
      </c>
      <c r="J834" s="289"/>
      <c r="K834" s="291">
        <v>4</v>
      </c>
      <c r="L834" s="292">
        <v>75650000</v>
      </c>
      <c r="M834" s="292">
        <v>12608336</v>
      </c>
      <c r="N834" s="292">
        <v>33096882</v>
      </c>
      <c r="O834" s="292">
        <v>0</v>
      </c>
      <c r="P834" s="292">
        <v>42553118</v>
      </c>
      <c r="Q834" s="287">
        <v>0</v>
      </c>
    </row>
    <row r="835" spans="1:17" ht="12.75" customHeight="1" x14ac:dyDescent="0.25">
      <c r="A835" s="288" t="s">
        <v>4615</v>
      </c>
      <c r="B835" s="289" t="s">
        <v>4614</v>
      </c>
      <c r="C835" s="289" t="s">
        <v>4328</v>
      </c>
      <c r="D835" s="290">
        <v>45289</v>
      </c>
      <c r="E835" s="289" t="s">
        <v>3330</v>
      </c>
      <c r="F835" s="289" t="s">
        <v>3690</v>
      </c>
      <c r="G835" s="289" t="s">
        <v>3442</v>
      </c>
      <c r="H835" s="289" t="s">
        <v>3333</v>
      </c>
      <c r="I835" s="289" t="s">
        <v>3334</v>
      </c>
      <c r="J835" s="289"/>
      <c r="K835" s="291">
        <v>4</v>
      </c>
      <c r="L835" s="292">
        <v>16440000</v>
      </c>
      <c r="M835" s="292">
        <v>2740000</v>
      </c>
      <c r="N835" s="292">
        <v>7192500</v>
      </c>
      <c r="O835" s="292">
        <v>0</v>
      </c>
      <c r="P835" s="292">
        <v>9247500</v>
      </c>
      <c r="Q835" s="287">
        <v>0</v>
      </c>
    </row>
    <row r="836" spans="1:17" ht="12.75" customHeight="1" x14ac:dyDescent="0.25">
      <c r="A836" s="288" t="s">
        <v>4616</v>
      </c>
      <c r="B836" s="289" t="s">
        <v>4617</v>
      </c>
      <c r="C836" s="289" t="s">
        <v>4328</v>
      </c>
      <c r="D836" s="290">
        <v>45289</v>
      </c>
      <c r="E836" s="289" t="s">
        <v>3330</v>
      </c>
      <c r="F836" s="289" t="s">
        <v>4618</v>
      </c>
      <c r="G836" s="289" t="s">
        <v>4128</v>
      </c>
      <c r="H836" s="289" t="s">
        <v>3333</v>
      </c>
      <c r="I836" s="289" t="s">
        <v>3334</v>
      </c>
      <c r="J836" s="289"/>
      <c r="K836" s="291">
        <v>4</v>
      </c>
      <c r="L836" s="292">
        <v>12500000</v>
      </c>
      <c r="M836" s="292">
        <v>2083336</v>
      </c>
      <c r="N836" s="292">
        <v>5468757</v>
      </c>
      <c r="O836" s="292">
        <v>0</v>
      </c>
      <c r="P836" s="292">
        <v>7031243</v>
      </c>
      <c r="Q836" s="287">
        <v>0</v>
      </c>
    </row>
    <row r="837" spans="1:17" ht="12.75" customHeight="1" x14ac:dyDescent="0.25">
      <c r="A837" s="288" t="s">
        <v>4619</v>
      </c>
      <c r="B837" s="289" t="s">
        <v>4620</v>
      </c>
      <c r="C837" s="289" t="s">
        <v>4328</v>
      </c>
      <c r="D837" s="290">
        <v>45289</v>
      </c>
      <c r="E837" s="289" t="s">
        <v>3330</v>
      </c>
      <c r="F837" s="289" t="s">
        <v>4618</v>
      </c>
      <c r="G837" s="289" t="s">
        <v>4128</v>
      </c>
      <c r="H837" s="289" t="s">
        <v>3333</v>
      </c>
      <c r="I837" s="289" t="s">
        <v>3334</v>
      </c>
      <c r="J837" s="289"/>
      <c r="K837" s="291">
        <v>4</v>
      </c>
      <c r="L837" s="292">
        <v>12500000</v>
      </c>
      <c r="M837" s="292">
        <v>2083336</v>
      </c>
      <c r="N837" s="292">
        <v>5468757</v>
      </c>
      <c r="O837" s="292">
        <v>0</v>
      </c>
      <c r="P837" s="292">
        <v>7031243</v>
      </c>
      <c r="Q837" s="287">
        <v>0</v>
      </c>
    </row>
    <row r="838" spans="1:17" ht="12.75" customHeight="1" x14ac:dyDescent="0.25">
      <c r="A838" s="288" t="s">
        <v>3103</v>
      </c>
      <c r="B838" s="289" t="s">
        <v>4621</v>
      </c>
      <c r="C838" s="289" t="s">
        <v>4328</v>
      </c>
      <c r="D838" s="290">
        <v>45289</v>
      </c>
      <c r="E838" s="289" t="s">
        <v>3330</v>
      </c>
      <c r="F838" s="289" t="s">
        <v>3690</v>
      </c>
      <c r="G838" s="289" t="s">
        <v>3442</v>
      </c>
      <c r="H838" s="289" t="s">
        <v>3333</v>
      </c>
      <c r="I838" s="289" t="s">
        <v>3334</v>
      </c>
      <c r="J838" s="289"/>
      <c r="K838" s="291">
        <v>4</v>
      </c>
      <c r="L838" s="292">
        <v>201128600</v>
      </c>
      <c r="M838" s="292">
        <v>33521432</v>
      </c>
      <c r="N838" s="292">
        <v>87993759</v>
      </c>
      <c r="O838" s="292">
        <v>0</v>
      </c>
      <c r="P838" s="292">
        <v>113134841</v>
      </c>
      <c r="Q838" s="287">
        <v>0</v>
      </c>
    </row>
    <row r="839" spans="1:17" ht="12.75" customHeight="1" x14ac:dyDescent="0.25">
      <c r="A839" s="288" t="s">
        <v>3107</v>
      </c>
      <c r="B839" s="289" t="s">
        <v>4622</v>
      </c>
      <c r="C839" s="289" t="s">
        <v>4328</v>
      </c>
      <c r="D839" s="290">
        <v>45289</v>
      </c>
      <c r="E839" s="289" t="s">
        <v>3330</v>
      </c>
      <c r="F839" s="289" t="s">
        <v>3690</v>
      </c>
      <c r="G839" s="289" t="s">
        <v>3442</v>
      </c>
      <c r="H839" s="289" t="s">
        <v>3333</v>
      </c>
      <c r="I839" s="289" t="s">
        <v>3334</v>
      </c>
      <c r="J839" s="289"/>
      <c r="K839" s="291">
        <v>4</v>
      </c>
      <c r="L839" s="292">
        <v>29000000</v>
      </c>
      <c r="M839" s="292">
        <v>4833336</v>
      </c>
      <c r="N839" s="292">
        <v>12687507</v>
      </c>
      <c r="O839" s="292">
        <v>0</v>
      </c>
      <c r="P839" s="292">
        <v>16312493</v>
      </c>
      <c r="Q839" s="287">
        <v>0</v>
      </c>
    </row>
    <row r="840" spans="1:17" ht="12.75" customHeight="1" x14ac:dyDescent="0.25">
      <c r="A840" s="288" t="s">
        <v>3110</v>
      </c>
      <c r="B840" s="289" t="s">
        <v>4623</v>
      </c>
      <c r="C840" s="289" t="s">
        <v>4328</v>
      </c>
      <c r="D840" s="290">
        <v>45289</v>
      </c>
      <c r="E840" s="289" t="s">
        <v>3330</v>
      </c>
      <c r="F840" s="289" t="s">
        <v>3690</v>
      </c>
      <c r="G840" s="289" t="s">
        <v>3442</v>
      </c>
      <c r="H840" s="289" t="s">
        <v>3333</v>
      </c>
      <c r="I840" s="289" t="s">
        <v>3334</v>
      </c>
      <c r="J840" s="289"/>
      <c r="K840" s="291">
        <v>4</v>
      </c>
      <c r="L840" s="292">
        <v>47982800</v>
      </c>
      <c r="M840" s="292">
        <v>7997136</v>
      </c>
      <c r="N840" s="292">
        <v>20992482</v>
      </c>
      <c r="O840" s="292">
        <v>0</v>
      </c>
      <c r="P840" s="292">
        <v>26990318</v>
      </c>
      <c r="Q840" s="287">
        <v>0</v>
      </c>
    </row>
    <row r="841" spans="1:17" ht="12.75" customHeight="1" x14ac:dyDescent="0.25">
      <c r="A841" s="288" t="s">
        <v>3113</v>
      </c>
      <c r="B841" s="289" t="s">
        <v>4624</v>
      </c>
      <c r="C841" s="289" t="s">
        <v>4328</v>
      </c>
      <c r="D841" s="290">
        <v>45289</v>
      </c>
      <c r="E841" s="289" t="s">
        <v>3330</v>
      </c>
      <c r="F841" s="289" t="s">
        <v>3690</v>
      </c>
      <c r="G841" s="289" t="s">
        <v>3442</v>
      </c>
      <c r="H841" s="289" t="s">
        <v>3333</v>
      </c>
      <c r="I841" s="289" t="s">
        <v>3334</v>
      </c>
      <c r="J841" s="289"/>
      <c r="K841" s="291">
        <v>4</v>
      </c>
      <c r="L841" s="292">
        <v>32270300</v>
      </c>
      <c r="M841" s="292">
        <v>5378384</v>
      </c>
      <c r="N841" s="292">
        <v>14118258</v>
      </c>
      <c r="O841" s="292">
        <v>0</v>
      </c>
      <c r="P841" s="292">
        <v>18152042</v>
      </c>
      <c r="Q841" s="287">
        <v>0</v>
      </c>
    </row>
    <row r="842" spans="1:17" ht="12.75" customHeight="1" x14ac:dyDescent="0.25">
      <c r="A842" s="288" t="s">
        <v>2182</v>
      </c>
      <c r="B842" s="289" t="s">
        <v>4625</v>
      </c>
      <c r="C842" s="289" t="s">
        <v>4328</v>
      </c>
      <c r="D842" s="290">
        <v>45289</v>
      </c>
      <c r="E842" s="289" t="s">
        <v>3330</v>
      </c>
      <c r="F842" s="289" t="s">
        <v>3690</v>
      </c>
      <c r="G842" s="289" t="s">
        <v>3442</v>
      </c>
      <c r="H842" s="289" t="s">
        <v>3333</v>
      </c>
      <c r="I842" s="289" t="s">
        <v>3334</v>
      </c>
      <c r="J842" s="289"/>
      <c r="K842" s="291">
        <v>4</v>
      </c>
      <c r="L842" s="292">
        <v>7142000</v>
      </c>
      <c r="M842" s="292">
        <v>1190336</v>
      </c>
      <c r="N842" s="292">
        <v>3124632</v>
      </c>
      <c r="O842" s="292">
        <v>0</v>
      </c>
      <c r="P842" s="292">
        <v>4017368</v>
      </c>
      <c r="Q842" s="287">
        <v>0</v>
      </c>
    </row>
    <row r="843" spans="1:17" ht="12.75" customHeight="1" x14ac:dyDescent="0.25">
      <c r="A843" s="288" t="s">
        <v>1908</v>
      </c>
      <c r="B843" s="289" t="s">
        <v>4626</v>
      </c>
      <c r="C843" s="289" t="s">
        <v>4328</v>
      </c>
      <c r="D843" s="290">
        <v>45289</v>
      </c>
      <c r="E843" s="289" t="s">
        <v>3330</v>
      </c>
      <c r="F843" s="289" t="s">
        <v>3690</v>
      </c>
      <c r="G843" s="289" t="s">
        <v>3442</v>
      </c>
      <c r="H843" s="289" t="s">
        <v>3333</v>
      </c>
      <c r="I843" s="289" t="s">
        <v>3334</v>
      </c>
      <c r="J843" s="289"/>
      <c r="K843" s="291">
        <v>4</v>
      </c>
      <c r="L843" s="292">
        <v>7142000</v>
      </c>
      <c r="M843" s="292">
        <v>1190336</v>
      </c>
      <c r="N843" s="292">
        <v>3124632</v>
      </c>
      <c r="O843" s="292">
        <v>0</v>
      </c>
      <c r="P843" s="292">
        <v>4017368</v>
      </c>
      <c r="Q843" s="287">
        <v>0</v>
      </c>
    </row>
    <row r="844" spans="1:17" ht="12.75" customHeight="1" x14ac:dyDescent="0.25">
      <c r="A844" s="288" t="s">
        <v>4627</v>
      </c>
      <c r="B844" s="289" t="s">
        <v>4628</v>
      </c>
      <c r="C844" s="289" t="s">
        <v>4328</v>
      </c>
      <c r="D844" s="290">
        <v>45322</v>
      </c>
      <c r="E844" s="289" t="s">
        <v>3330</v>
      </c>
      <c r="F844" s="289" t="s">
        <v>3690</v>
      </c>
      <c r="G844" s="289" t="s">
        <v>3442</v>
      </c>
      <c r="H844" s="289" t="s">
        <v>3333</v>
      </c>
      <c r="I844" s="289" t="s">
        <v>3334</v>
      </c>
      <c r="J844" s="289"/>
      <c r="K844" s="291">
        <v>4</v>
      </c>
      <c r="L844" s="292">
        <v>43515000</v>
      </c>
      <c r="M844" s="292">
        <v>7252504</v>
      </c>
      <c r="N844" s="292">
        <v>18131260</v>
      </c>
      <c r="O844" s="292">
        <v>0</v>
      </c>
      <c r="P844" s="292">
        <v>25383740</v>
      </c>
      <c r="Q844" s="287">
        <v>0</v>
      </c>
    </row>
    <row r="845" spans="1:17" ht="12.75" customHeight="1" x14ac:dyDescent="0.25">
      <c r="A845" s="288" t="s">
        <v>4629</v>
      </c>
      <c r="B845" s="289" t="s">
        <v>4628</v>
      </c>
      <c r="C845" s="289" t="s">
        <v>4328</v>
      </c>
      <c r="D845" s="290">
        <v>45322</v>
      </c>
      <c r="E845" s="289" t="s">
        <v>3330</v>
      </c>
      <c r="F845" s="289" t="s">
        <v>3690</v>
      </c>
      <c r="G845" s="289" t="s">
        <v>3442</v>
      </c>
      <c r="H845" s="289" t="s">
        <v>3333</v>
      </c>
      <c r="I845" s="289" t="s">
        <v>3334</v>
      </c>
      <c r="J845" s="289"/>
      <c r="K845" s="291">
        <v>4</v>
      </c>
      <c r="L845" s="292">
        <v>43515000</v>
      </c>
      <c r="M845" s="292">
        <v>7252504</v>
      </c>
      <c r="N845" s="292">
        <v>18131260</v>
      </c>
      <c r="O845" s="292">
        <v>0</v>
      </c>
      <c r="P845" s="292">
        <v>25383740</v>
      </c>
      <c r="Q845" s="287">
        <v>0</v>
      </c>
    </row>
    <row r="846" spans="1:17" ht="12.75" customHeight="1" x14ac:dyDescent="0.25">
      <c r="A846" s="288" t="s">
        <v>4630</v>
      </c>
      <c r="B846" s="289" t="s">
        <v>4631</v>
      </c>
      <c r="C846" s="289" t="s">
        <v>4328</v>
      </c>
      <c r="D846" s="290">
        <v>45322</v>
      </c>
      <c r="E846" s="289" t="s">
        <v>3330</v>
      </c>
      <c r="F846" s="289" t="s">
        <v>3690</v>
      </c>
      <c r="G846" s="289" t="s">
        <v>3442</v>
      </c>
      <c r="H846" s="289" t="s">
        <v>3333</v>
      </c>
      <c r="I846" s="289" t="s">
        <v>3334</v>
      </c>
      <c r="J846" s="289"/>
      <c r="K846" s="291">
        <v>4</v>
      </c>
      <c r="L846" s="292">
        <v>36000000</v>
      </c>
      <c r="M846" s="292">
        <v>6000000</v>
      </c>
      <c r="N846" s="292">
        <v>15000000</v>
      </c>
      <c r="O846" s="292">
        <v>0</v>
      </c>
      <c r="P846" s="292">
        <v>21000000</v>
      </c>
      <c r="Q846" s="287">
        <v>0</v>
      </c>
    </row>
    <row r="847" spans="1:17" ht="12.75" customHeight="1" x14ac:dyDescent="0.25">
      <c r="A847" s="288" t="s">
        <v>95</v>
      </c>
      <c r="B847" s="289" t="s">
        <v>4632</v>
      </c>
      <c r="C847" s="289" t="s">
        <v>4328</v>
      </c>
      <c r="D847" s="290">
        <v>45805</v>
      </c>
      <c r="E847" s="289" t="s">
        <v>3330</v>
      </c>
      <c r="F847" s="289" t="s">
        <v>3623</v>
      </c>
      <c r="G847" s="289" t="s">
        <v>3415</v>
      </c>
      <c r="H847" s="289" t="s">
        <v>3333</v>
      </c>
      <c r="I847" s="289" t="s">
        <v>3334</v>
      </c>
      <c r="J847" s="289"/>
      <c r="K847" s="291">
        <v>4</v>
      </c>
      <c r="L847" s="292">
        <v>19542793</v>
      </c>
      <c r="M847" s="292">
        <v>3086600</v>
      </c>
      <c r="N847" s="292">
        <v>6949100</v>
      </c>
      <c r="O847" s="292">
        <v>0</v>
      </c>
      <c r="P847" s="292">
        <v>12593693</v>
      </c>
      <c r="Q847" s="287">
        <v>0</v>
      </c>
    </row>
    <row r="848" spans="1:17" ht="12.75" customHeight="1" x14ac:dyDescent="0.25">
      <c r="A848" s="288" t="s">
        <v>928</v>
      </c>
      <c r="B848" s="289" t="s">
        <v>4633</v>
      </c>
      <c r="C848" s="289" t="s">
        <v>4328</v>
      </c>
      <c r="D848" s="290">
        <v>45805</v>
      </c>
      <c r="E848" s="289" t="s">
        <v>3330</v>
      </c>
      <c r="F848" s="289" t="s">
        <v>4144</v>
      </c>
      <c r="G848" s="289" t="s">
        <v>3424</v>
      </c>
      <c r="H848" s="289" t="s">
        <v>3333</v>
      </c>
      <c r="I848" s="289" t="s">
        <v>3334</v>
      </c>
      <c r="J848" s="289"/>
      <c r="K848" s="291">
        <v>4</v>
      </c>
      <c r="L848" s="292">
        <v>19542793</v>
      </c>
      <c r="M848" s="292">
        <v>3086600</v>
      </c>
      <c r="N848" s="292">
        <v>6949100</v>
      </c>
      <c r="O848" s="292">
        <v>0</v>
      </c>
      <c r="P848" s="292">
        <v>12593693</v>
      </c>
      <c r="Q848" s="287">
        <v>0</v>
      </c>
    </row>
    <row r="849" spans="1:17" ht="12.75" customHeight="1" x14ac:dyDescent="0.25">
      <c r="A849" s="288" t="s">
        <v>1206</v>
      </c>
      <c r="B849" s="289" t="s">
        <v>4634</v>
      </c>
      <c r="C849" s="289" t="s">
        <v>4328</v>
      </c>
      <c r="D849" s="290">
        <v>45805</v>
      </c>
      <c r="E849" s="289" t="s">
        <v>3330</v>
      </c>
      <c r="F849" s="289" t="s">
        <v>3623</v>
      </c>
      <c r="G849" s="289" t="s">
        <v>3466</v>
      </c>
      <c r="H849" s="289" t="s">
        <v>3333</v>
      </c>
      <c r="I849" s="289" t="s">
        <v>3334</v>
      </c>
      <c r="J849" s="289"/>
      <c r="K849" s="291">
        <v>4</v>
      </c>
      <c r="L849" s="292">
        <v>19542793</v>
      </c>
      <c r="M849" s="292">
        <v>3086600</v>
      </c>
      <c r="N849" s="292">
        <v>6949100</v>
      </c>
      <c r="O849" s="292">
        <v>0</v>
      </c>
      <c r="P849" s="292">
        <v>12593693</v>
      </c>
      <c r="Q849" s="287">
        <v>0</v>
      </c>
    </row>
    <row r="850" spans="1:17" ht="12.75" customHeight="1" x14ac:dyDescent="0.25">
      <c r="A850" s="288" t="s">
        <v>3126</v>
      </c>
      <c r="B850" s="289" t="s">
        <v>4635</v>
      </c>
      <c r="C850" s="289" t="s">
        <v>4328</v>
      </c>
      <c r="D850" s="290">
        <v>45322</v>
      </c>
      <c r="E850" s="289" t="s">
        <v>3330</v>
      </c>
      <c r="F850" s="289" t="s">
        <v>3623</v>
      </c>
      <c r="G850" s="289" t="s">
        <v>3442</v>
      </c>
      <c r="H850" s="289" t="s">
        <v>3333</v>
      </c>
      <c r="I850" s="289" t="s">
        <v>3334</v>
      </c>
      <c r="J850" s="289"/>
      <c r="K850" s="291">
        <v>4</v>
      </c>
      <c r="L850" s="292">
        <v>52000000</v>
      </c>
      <c r="M850" s="292">
        <v>8666664</v>
      </c>
      <c r="N850" s="292">
        <v>21666660</v>
      </c>
      <c r="O850" s="292">
        <v>0</v>
      </c>
      <c r="P850" s="292">
        <v>30333340</v>
      </c>
      <c r="Q850" s="287">
        <v>0</v>
      </c>
    </row>
    <row r="851" spans="1:17" ht="12.75" customHeight="1" x14ac:dyDescent="0.25">
      <c r="A851" s="288" t="s">
        <v>3130</v>
      </c>
      <c r="B851" s="289" t="s">
        <v>4635</v>
      </c>
      <c r="C851" s="289" t="s">
        <v>4328</v>
      </c>
      <c r="D851" s="290">
        <v>45322</v>
      </c>
      <c r="E851" s="289" t="s">
        <v>3330</v>
      </c>
      <c r="F851" s="289" t="s">
        <v>3690</v>
      </c>
      <c r="G851" s="289" t="s">
        <v>3442</v>
      </c>
      <c r="H851" s="289" t="s">
        <v>3333</v>
      </c>
      <c r="I851" s="289" t="s">
        <v>3334</v>
      </c>
      <c r="J851" s="289"/>
      <c r="K851" s="291">
        <v>4</v>
      </c>
      <c r="L851" s="292">
        <v>52000000</v>
      </c>
      <c r="M851" s="292">
        <v>8666664</v>
      </c>
      <c r="N851" s="292">
        <v>21666660</v>
      </c>
      <c r="O851" s="292">
        <v>0</v>
      </c>
      <c r="P851" s="292">
        <v>30333340</v>
      </c>
      <c r="Q851" s="287">
        <v>0</v>
      </c>
    </row>
    <row r="852" spans="1:17" ht="12.75" customHeight="1" x14ac:dyDescent="0.25">
      <c r="A852" s="288" t="s">
        <v>4636</v>
      </c>
      <c r="B852" s="289" t="s">
        <v>4637</v>
      </c>
      <c r="C852" s="289" t="s">
        <v>4328</v>
      </c>
      <c r="D852" s="290">
        <v>45322</v>
      </c>
      <c r="E852" s="289" t="s">
        <v>3330</v>
      </c>
      <c r="F852" s="289" t="s">
        <v>3690</v>
      </c>
      <c r="G852" s="289" t="s">
        <v>3442</v>
      </c>
      <c r="H852" s="289" t="s">
        <v>3333</v>
      </c>
      <c r="I852" s="289" t="s">
        <v>3334</v>
      </c>
      <c r="J852" s="289"/>
      <c r="K852" s="291">
        <v>4</v>
      </c>
      <c r="L852" s="292">
        <v>66210000</v>
      </c>
      <c r="M852" s="292">
        <v>11035000</v>
      </c>
      <c r="N852" s="292">
        <v>27587500</v>
      </c>
      <c r="O852" s="292">
        <v>0</v>
      </c>
      <c r="P852" s="292">
        <v>38622500</v>
      </c>
      <c r="Q852" s="287">
        <v>0</v>
      </c>
    </row>
    <row r="853" spans="1:17" ht="12.75" customHeight="1" x14ac:dyDescent="0.25">
      <c r="A853" s="288" t="s">
        <v>4638</v>
      </c>
      <c r="B853" s="289" t="s">
        <v>4639</v>
      </c>
      <c r="C853" s="289" t="s">
        <v>4328</v>
      </c>
      <c r="D853" s="290">
        <v>45322</v>
      </c>
      <c r="E853" s="289" t="s">
        <v>3330</v>
      </c>
      <c r="F853" s="289" t="s">
        <v>3623</v>
      </c>
      <c r="G853" s="289" t="s">
        <v>3442</v>
      </c>
      <c r="H853" s="289" t="s">
        <v>3333</v>
      </c>
      <c r="I853" s="289" t="s">
        <v>3334</v>
      </c>
      <c r="J853" s="289"/>
      <c r="K853" s="291">
        <v>4</v>
      </c>
      <c r="L853" s="292">
        <v>55000000</v>
      </c>
      <c r="M853" s="292">
        <v>9166664</v>
      </c>
      <c r="N853" s="292">
        <v>22916660</v>
      </c>
      <c r="O853" s="292">
        <v>0</v>
      </c>
      <c r="P853" s="292">
        <v>32083340</v>
      </c>
      <c r="Q853" s="287">
        <v>0</v>
      </c>
    </row>
    <row r="854" spans="1:17" ht="12.75" customHeight="1" x14ac:dyDescent="0.25">
      <c r="A854" s="288" t="s">
        <v>4640</v>
      </c>
      <c r="B854" s="289" t="s">
        <v>4641</v>
      </c>
      <c r="C854" s="289" t="s">
        <v>4328</v>
      </c>
      <c r="D854" s="290">
        <v>45351</v>
      </c>
      <c r="E854" s="289" t="s">
        <v>3330</v>
      </c>
      <c r="F854" s="289" t="s">
        <v>4618</v>
      </c>
      <c r="G854" s="289" t="s">
        <v>4128</v>
      </c>
      <c r="H854" s="289" t="s">
        <v>3333</v>
      </c>
      <c r="I854" s="289" t="s">
        <v>3334</v>
      </c>
      <c r="J854" s="289"/>
      <c r="K854" s="291">
        <v>4</v>
      </c>
      <c r="L854" s="292">
        <v>7950000</v>
      </c>
      <c r="M854" s="292">
        <v>1325000</v>
      </c>
      <c r="N854" s="292">
        <v>3146875</v>
      </c>
      <c r="O854" s="292">
        <v>0</v>
      </c>
      <c r="P854" s="292">
        <v>4803125</v>
      </c>
      <c r="Q854" s="287">
        <v>0</v>
      </c>
    </row>
    <row r="855" spans="1:17" ht="12.75" customHeight="1" x14ac:dyDescent="0.25">
      <c r="A855" s="288" t="s">
        <v>29</v>
      </c>
      <c r="B855" s="289" t="s">
        <v>4642</v>
      </c>
      <c r="C855" s="289" t="s">
        <v>4328</v>
      </c>
      <c r="D855" s="290">
        <v>45351</v>
      </c>
      <c r="E855" s="289" t="s">
        <v>3330</v>
      </c>
      <c r="F855" s="289" t="s">
        <v>3690</v>
      </c>
      <c r="G855" s="289" t="s">
        <v>3415</v>
      </c>
      <c r="H855" s="289" t="s">
        <v>3333</v>
      </c>
      <c r="I855" s="289" t="s">
        <v>3334</v>
      </c>
      <c r="J855" s="289"/>
      <c r="K855" s="291">
        <v>4</v>
      </c>
      <c r="L855" s="292">
        <v>33650000</v>
      </c>
      <c r="M855" s="292">
        <v>5608336</v>
      </c>
      <c r="N855" s="292">
        <v>13319798</v>
      </c>
      <c r="O855" s="292">
        <v>0</v>
      </c>
      <c r="P855" s="292">
        <v>20330202</v>
      </c>
      <c r="Q855" s="287">
        <v>0</v>
      </c>
    </row>
    <row r="856" spans="1:17" ht="12.75" customHeight="1" x14ac:dyDescent="0.25">
      <c r="A856" s="288" t="s">
        <v>4643</v>
      </c>
      <c r="B856" s="289" t="s">
        <v>4644</v>
      </c>
      <c r="C856" s="289" t="s">
        <v>4328</v>
      </c>
      <c r="D856" s="290">
        <v>45351</v>
      </c>
      <c r="E856" s="289" t="s">
        <v>3330</v>
      </c>
      <c r="F856" s="289" t="s">
        <v>3331</v>
      </c>
      <c r="G856" s="289" t="s">
        <v>3442</v>
      </c>
      <c r="H856" s="289" t="s">
        <v>3333</v>
      </c>
      <c r="I856" s="289" t="s">
        <v>3334</v>
      </c>
      <c r="J856" s="289"/>
      <c r="K856" s="291">
        <v>4</v>
      </c>
      <c r="L856" s="292">
        <v>51817813</v>
      </c>
      <c r="M856" s="292">
        <v>8636304</v>
      </c>
      <c r="N856" s="292">
        <v>20511222</v>
      </c>
      <c r="O856" s="292">
        <v>0</v>
      </c>
      <c r="P856" s="292">
        <v>31306591</v>
      </c>
      <c r="Q856" s="287">
        <v>0</v>
      </c>
    </row>
    <row r="857" spans="1:17" ht="12.75" customHeight="1" x14ac:dyDescent="0.25">
      <c r="A857" s="288" t="s">
        <v>4645</v>
      </c>
      <c r="B857" s="289" t="s">
        <v>4646</v>
      </c>
      <c r="C857" s="289" t="s">
        <v>4328</v>
      </c>
      <c r="D857" s="290">
        <v>45351</v>
      </c>
      <c r="E857" s="289" t="s">
        <v>3330</v>
      </c>
      <c r="F857" s="289" t="s">
        <v>3331</v>
      </c>
      <c r="G857" s="289" t="s">
        <v>3442</v>
      </c>
      <c r="H857" s="289" t="s">
        <v>3333</v>
      </c>
      <c r="I857" s="289" t="s">
        <v>3334</v>
      </c>
      <c r="J857" s="289"/>
      <c r="K857" s="291">
        <v>4</v>
      </c>
      <c r="L857" s="292">
        <v>51817813</v>
      </c>
      <c r="M857" s="292">
        <v>8636304</v>
      </c>
      <c r="N857" s="292">
        <v>20511222</v>
      </c>
      <c r="O857" s="292">
        <v>0</v>
      </c>
      <c r="P857" s="292">
        <v>31306591</v>
      </c>
      <c r="Q857" s="287">
        <v>0</v>
      </c>
    </row>
    <row r="858" spans="1:17" ht="12.75" customHeight="1" x14ac:dyDescent="0.25">
      <c r="A858" s="288" t="s">
        <v>4647</v>
      </c>
      <c r="B858" s="289" t="s">
        <v>4648</v>
      </c>
      <c r="C858" s="289" t="s">
        <v>4328</v>
      </c>
      <c r="D858" s="290">
        <v>45351</v>
      </c>
      <c r="E858" s="289" t="s">
        <v>3330</v>
      </c>
      <c r="F858" s="289" t="s">
        <v>3331</v>
      </c>
      <c r="G858" s="289" t="s">
        <v>3442</v>
      </c>
      <c r="H858" s="289" t="s">
        <v>3333</v>
      </c>
      <c r="I858" s="289" t="s">
        <v>3334</v>
      </c>
      <c r="J858" s="289"/>
      <c r="K858" s="291">
        <v>4</v>
      </c>
      <c r="L858" s="292">
        <v>51817813</v>
      </c>
      <c r="M858" s="292">
        <v>8636304</v>
      </c>
      <c r="N858" s="292">
        <v>20511222</v>
      </c>
      <c r="O858" s="292">
        <v>0</v>
      </c>
      <c r="P858" s="292">
        <v>31306591</v>
      </c>
      <c r="Q858" s="287">
        <v>0</v>
      </c>
    </row>
    <row r="859" spans="1:17" ht="12.75" customHeight="1" x14ac:dyDescent="0.25">
      <c r="A859" s="288" t="s">
        <v>4649</v>
      </c>
      <c r="B859" s="289" t="s">
        <v>4650</v>
      </c>
      <c r="C859" s="289" t="s">
        <v>4328</v>
      </c>
      <c r="D859" s="290">
        <v>45351</v>
      </c>
      <c r="E859" s="289" t="s">
        <v>3330</v>
      </c>
      <c r="F859" s="289" t="s">
        <v>3331</v>
      </c>
      <c r="G859" s="289" t="s">
        <v>3442</v>
      </c>
      <c r="H859" s="289" t="s">
        <v>3333</v>
      </c>
      <c r="I859" s="289" t="s">
        <v>3334</v>
      </c>
      <c r="J859" s="289"/>
      <c r="K859" s="291">
        <v>4</v>
      </c>
      <c r="L859" s="292">
        <v>51817813</v>
      </c>
      <c r="M859" s="292">
        <v>8636304</v>
      </c>
      <c r="N859" s="292">
        <v>20511222</v>
      </c>
      <c r="O859" s="292">
        <v>0</v>
      </c>
      <c r="P859" s="292">
        <v>31306591</v>
      </c>
      <c r="Q859" s="287">
        <v>0</v>
      </c>
    </row>
    <row r="860" spans="1:17" ht="12.75" customHeight="1" x14ac:dyDescent="0.25">
      <c r="A860" s="288" t="s">
        <v>4651</v>
      </c>
      <c r="B860" s="289" t="s">
        <v>4652</v>
      </c>
      <c r="C860" s="289" t="s">
        <v>4328</v>
      </c>
      <c r="D860" s="290">
        <v>45351</v>
      </c>
      <c r="E860" s="289" t="s">
        <v>3330</v>
      </c>
      <c r="F860" s="289" t="s">
        <v>3331</v>
      </c>
      <c r="G860" s="289" t="s">
        <v>3442</v>
      </c>
      <c r="H860" s="289" t="s">
        <v>3333</v>
      </c>
      <c r="I860" s="289" t="s">
        <v>3334</v>
      </c>
      <c r="J860" s="289"/>
      <c r="K860" s="291">
        <v>4</v>
      </c>
      <c r="L860" s="292">
        <v>51817812</v>
      </c>
      <c r="M860" s="292">
        <v>8636304</v>
      </c>
      <c r="N860" s="292">
        <v>20511221</v>
      </c>
      <c r="O860" s="292">
        <v>0</v>
      </c>
      <c r="P860" s="292">
        <v>31306591</v>
      </c>
      <c r="Q860" s="287">
        <v>0</v>
      </c>
    </row>
    <row r="861" spans="1:17" ht="12.75" customHeight="1" x14ac:dyDescent="0.25">
      <c r="A861" s="288" t="s">
        <v>2932</v>
      </c>
      <c r="B861" s="289" t="s">
        <v>4653</v>
      </c>
      <c r="C861" s="289" t="s">
        <v>4328</v>
      </c>
      <c r="D861" s="290">
        <v>45377</v>
      </c>
      <c r="E861" s="289" t="s">
        <v>3330</v>
      </c>
      <c r="F861" s="289" t="s">
        <v>3331</v>
      </c>
      <c r="G861" s="289" t="s">
        <v>3442</v>
      </c>
      <c r="H861" s="289" t="s">
        <v>3333</v>
      </c>
      <c r="I861" s="289" t="s">
        <v>3334</v>
      </c>
      <c r="J861" s="289"/>
      <c r="K861" s="291">
        <v>4</v>
      </c>
      <c r="L861" s="292">
        <v>15280000</v>
      </c>
      <c r="M861" s="292">
        <v>2546664</v>
      </c>
      <c r="N861" s="292">
        <v>5729994</v>
      </c>
      <c r="O861" s="292">
        <v>0</v>
      </c>
      <c r="P861" s="292">
        <v>9550006</v>
      </c>
      <c r="Q861" s="287">
        <v>0</v>
      </c>
    </row>
    <row r="862" spans="1:17" ht="12.75" customHeight="1" x14ac:dyDescent="0.25">
      <c r="A862" s="288" t="s">
        <v>2936</v>
      </c>
      <c r="B862" s="289" t="s">
        <v>4654</v>
      </c>
      <c r="C862" s="289" t="s">
        <v>4328</v>
      </c>
      <c r="D862" s="290">
        <v>45377</v>
      </c>
      <c r="E862" s="289" t="s">
        <v>3330</v>
      </c>
      <c r="F862" s="289" t="s">
        <v>3331</v>
      </c>
      <c r="G862" s="289" t="s">
        <v>3442</v>
      </c>
      <c r="H862" s="289" t="s">
        <v>3333</v>
      </c>
      <c r="I862" s="289" t="s">
        <v>3334</v>
      </c>
      <c r="J862" s="289"/>
      <c r="K862" s="291">
        <v>4</v>
      </c>
      <c r="L862" s="292">
        <v>15280000</v>
      </c>
      <c r="M862" s="292">
        <v>2546664</v>
      </c>
      <c r="N862" s="292">
        <v>5729994</v>
      </c>
      <c r="O862" s="292">
        <v>0</v>
      </c>
      <c r="P862" s="292">
        <v>9550006</v>
      </c>
      <c r="Q862" s="287">
        <v>0</v>
      </c>
    </row>
    <row r="863" spans="1:17" ht="12.75" customHeight="1" x14ac:dyDescent="0.25">
      <c r="A863" s="288" t="s">
        <v>2938</v>
      </c>
      <c r="B863" s="289" t="s">
        <v>4655</v>
      </c>
      <c r="C863" s="289" t="s">
        <v>4328</v>
      </c>
      <c r="D863" s="290">
        <v>45377</v>
      </c>
      <c r="E863" s="289" t="s">
        <v>3330</v>
      </c>
      <c r="F863" s="289" t="s">
        <v>3331</v>
      </c>
      <c r="G863" s="289" t="s">
        <v>3442</v>
      </c>
      <c r="H863" s="289" t="s">
        <v>3333</v>
      </c>
      <c r="I863" s="289" t="s">
        <v>3334</v>
      </c>
      <c r="J863" s="289"/>
      <c r="K863" s="291">
        <v>4</v>
      </c>
      <c r="L863" s="292">
        <v>15280000</v>
      </c>
      <c r="M863" s="292">
        <v>2546664</v>
      </c>
      <c r="N863" s="292">
        <v>5729994</v>
      </c>
      <c r="O863" s="292">
        <v>0</v>
      </c>
      <c r="P863" s="292">
        <v>9550006</v>
      </c>
      <c r="Q863" s="287">
        <v>0</v>
      </c>
    </row>
    <row r="864" spans="1:17" ht="12.75" customHeight="1" x14ac:dyDescent="0.25">
      <c r="A864" s="288" t="s">
        <v>2940</v>
      </c>
      <c r="B864" s="289" t="s">
        <v>4656</v>
      </c>
      <c r="C864" s="289" t="s">
        <v>4328</v>
      </c>
      <c r="D864" s="290">
        <v>45377</v>
      </c>
      <c r="E864" s="289" t="s">
        <v>3330</v>
      </c>
      <c r="F864" s="289" t="s">
        <v>3331</v>
      </c>
      <c r="G864" s="289" t="s">
        <v>3442</v>
      </c>
      <c r="H864" s="289" t="s">
        <v>3333</v>
      </c>
      <c r="I864" s="289" t="s">
        <v>3334</v>
      </c>
      <c r="J864" s="289"/>
      <c r="K864" s="291">
        <v>4</v>
      </c>
      <c r="L864" s="292">
        <v>15280000</v>
      </c>
      <c r="M864" s="292">
        <v>2546664</v>
      </c>
      <c r="N864" s="292">
        <v>5729994</v>
      </c>
      <c r="O864" s="292">
        <v>0</v>
      </c>
      <c r="P864" s="292">
        <v>9550006</v>
      </c>
      <c r="Q864" s="287">
        <v>0</v>
      </c>
    </row>
    <row r="865" spans="1:17" ht="12.75" customHeight="1" x14ac:dyDescent="0.25">
      <c r="A865" s="288" t="s">
        <v>2942</v>
      </c>
      <c r="B865" s="289" t="s">
        <v>4657</v>
      </c>
      <c r="C865" s="289" t="s">
        <v>4328</v>
      </c>
      <c r="D865" s="290">
        <v>45377</v>
      </c>
      <c r="E865" s="289" t="s">
        <v>3330</v>
      </c>
      <c r="F865" s="289" t="s">
        <v>3331</v>
      </c>
      <c r="G865" s="289" t="s">
        <v>3442</v>
      </c>
      <c r="H865" s="289" t="s">
        <v>3333</v>
      </c>
      <c r="I865" s="289" t="s">
        <v>3334</v>
      </c>
      <c r="J865" s="289"/>
      <c r="K865" s="291">
        <v>4</v>
      </c>
      <c r="L865" s="292">
        <v>15280000</v>
      </c>
      <c r="M865" s="292">
        <v>2546664</v>
      </c>
      <c r="N865" s="292">
        <v>5729994</v>
      </c>
      <c r="O865" s="292">
        <v>0</v>
      </c>
      <c r="P865" s="292">
        <v>9550006</v>
      </c>
      <c r="Q865" s="287">
        <v>0</v>
      </c>
    </row>
    <row r="866" spans="1:17" ht="12.75" customHeight="1" x14ac:dyDescent="0.25">
      <c r="A866" s="288" t="s">
        <v>938</v>
      </c>
      <c r="B866" s="289" t="s">
        <v>4658</v>
      </c>
      <c r="C866" s="289" t="s">
        <v>4328</v>
      </c>
      <c r="D866" s="290">
        <v>45805</v>
      </c>
      <c r="E866" s="289" t="s">
        <v>3330</v>
      </c>
      <c r="F866" s="289" t="s">
        <v>4144</v>
      </c>
      <c r="G866" s="289" t="s">
        <v>3424</v>
      </c>
      <c r="H866" s="289" t="s">
        <v>3333</v>
      </c>
      <c r="I866" s="289" t="s">
        <v>3334</v>
      </c>
      <c r="J866" s="289"/>
      <c r="K866" s="291">
        <v>4</v>
      </c>
      <c r="L866" s="292">
        <v>19309459</v>
      </c>
      <c r="M866" s="292">
        <v>3017616</v>
      </c>
      <c r="N866" s="292">
        <v>6187756</v>
      </c>
      <c r="O866" s="292">
        <v>0</v>
      </c>
      <c r="P866" s="292">
        <v>13121703</v>
      </c>
      <c r="Q866" s="287">
        <v>0</v>
      </c>
    </row>
    <row r="867" spans="1:17" ht="12.75" customHeight="1" x14ac:dyDescent="0.25">
      <c r="A867" s="288" t="s">
        <v>1242</v>
      </c>
      <c r="B867" s="289" t="s">
        <v>4659</v>
      </c>
      <c r="C867" s="289" t="s">
        <v>4328</v>
      </c>
      <c r="D867" s="290">
        <v>45869</v>
      </c>
      <c r="E867" s="289" t="s">
        <v>3330</v>
      </c>
      <c r="F867" s="289" t="s">
        <v>3623</v>
      </c>
      <c r="G867" s="289" t="s">
        <v>3466</v>
      </c>
      <c r="H867" s="289" t="s">
        <v>3333</v>
      </c>
      <c r="I867" s="289" t="s">
        <v>3334</v>
      </c>
      <c r="J867" s="289"/>
      <c r="K867" s="291">
        <v>4</v>
      </c>
      <c r="L867" s="292">
        <v>20086460</v>
      </c>
      <c r="M867" s="292">
        <v>2956746</v>
      </c>
      <c r="N867" s="292">
        <v>6126886</v>
      </c>
      <c r="O867" s="292">
        <v>0</v>
      </c>
      <c r="P867" s="292">
        <v>13959574</v>
      </c>
      <c r="Q867" s="287">
        <v>0</v>
      </c>
    </row>
    <row r="868" spans="1:17" ht="12.75" customHeight="1" x14ac:dyDescent="0.25">
      <c r="A868" s="288" t="s">
        <v>917</v>
      </c>
      <c r="B868" s="289" t="s">
        <v>4660</v>
      </c>
      <c r="C868" s="289" t="s">
        <v>4328</v>
      </c>
      <c r="D868" s="290">
        <v>45805</v>
      </c>
      <c r="E868" s="289" t="s">
        <v>3330</v>
      </c>
      <c r="F868" s="289" t="s">
        <v>4144</v>
      </c>
      <c r="G868" s="289" t="s">
        <v>3424</v>
      </c>
      <c r="H868" s="289" t="s">
        <v>3333</v>
      </c>
      <c r="I868" s="289" t="s">
        <v>3334</v>
      </c>
      <c r="J868" s="289"/>
      <c r="K868" s="291">
        <v>4</v>
      </c>
      <c r="L868" s="292">
        <v>19309460</v>
      </c>
      <c r="M868" s="292">
        <v>3017616</v>
      </c>
      <c r="N868" s="292">
        <v>6187756</v>
      </c>
      <c r="O868" s="292">
        <v>0</v>
      </c>
      <c r="P868" s="292">
        <v>13121704</v>
      </c>
      <c r="Q868" s="287">
        <v>0</v>
      </c>
    </row>
    <row r="869" spans="1:17" ht="12.75" customHeight="1" x14ac:dyDescent="0.25">
      <c r="A869" s="288" t="s">
        <v>4661</v>
      </c>
      <c r="B869" s="289" t="s">
        <v>4662</v>
      </c>
      <c r="C869" s="289" t="s">
        <v>4328</v>
      </c>
      <c r="D869" s="290">
        <v>45377</v>
      </c>
      <c r="E869" s="289" t="s">
        <v>3330</v>
      </c>
      <c r="F869" s="289" t="s">
        <v>3690</v>
      </c>
      <c r="G869" s="289" t="s">
        <v>3442</v>
      </c>
      <c r="H869" s="289" t="s">
        <v>3333</v>
      </c>
      <c r="I869" s="289" t="s">
        <v>3334</v>
      </c>
      <c r="J869" s="289"/>
      <c r="K869" s="291">
        <v>4</v>
      </c>
      <c r="L869" s="292">
        <v>68000000</v>
      </c>
      <c r="M869" s="292">
        <v>11333336</v>
      </c>
      <c r="N869" s="292">
        <v>25500006</v>
      </c>
      <c r="O869" s="292">
        <v>0</v>
      </c>
      <c r="P869" s="292">
        <v>42499994</v>
      </c>
      <c r="Q869" s="287">
        <v>0</v>
      </c>
    </row>
    <row r="870" spans="1:17" ht="12.75" customHeight="1" x14ac:dyDescent="0.25">
      <c r="A870" s="288" t="s">
        <v>3133</v>
      </c>
      <c r="B870" s="289" t="s">
        <v>4663</v>
      </c>
      <c r="C870" s="289" t="s">
        <v>4328</v>
      </c>
      <c r="D870" s="290">
        <v>45377</v>
      </c>
      <c r="E870" s="289" t="s">
        <v>3330</v>
      </c>
      <c r="F870" s="289" t="s">
        <v>3623</v>
      </c>
      <c r="G870" s="289" t="s">
        <v>3442</v>
      </c>
      <c r="H870" s="289" t="s">
        <v>3333</v>
      </c>
      <c r="I870" s="289" t="s">
        <v>3334</v>
      </c>
      <c r="J870" s="289"/>
      <c r="K870" s="291">
        <v>4</v>
      </c>
      <c r="L870" s="292">
        <v>34580000</v>
      </c>
      <c r="M870" s="292">
        <v>5763336</v>
      </c>
      <c r="N870" s="292">
        <v>12967506</v>
      </c>
      <c r="O870" s="292">
        <v>0</v>
      </c>
      <c r="P870" s="292">
        <v>21612494</v>
      </c>
      <c r="Q870" s="287">
        <v>0</v>
      </c>
    </row>
    <row r="871" spans="1:17" ht="12.75" customHeight="1" x14ac:dyDescent="0.25">
      <c r="A871" s="288" t="s">
        <v>454</v>
      </c>
      <c r="B871" s="289" t="s">
        <v>4664</v>
      </c>
      <c r="C871" s="289" t="s">
        <v>4328</v>
      </c>
      <c r="D871" s="290">
        <v>45377</v>
      </c>
      <c r="E871" s="289" t="s">
        <v>3330</v>
      </c>
      <c r="F871" s="289" t="s">
        <v>4144</v>
      </c>
      <c r="G871" s="289" t="s">
        <v>3442</v>
      </c>
      <c r="H871" s="289" t="s">
        <v>3333</v>
      </c>
      <c r="I871" s="289" t="s">
        <v>3334</v>
      </c>
      <c r="J871" s="289"/>
      <c r="K871" s="291">
        <v>4</v>
      </c>
      <c r="L871" s="292">
        <v>36210000</v>
      </c>
      <c r="M871" s="292">
        <v>6035000</v>
      </c>
      <c r="N871" s="292">
        <v>13578750</v>
      </c>
      <c r="O871" s="292">
        <v>0</v>
      </c>
      <c r="P871" s="292">
        <v>22631250</v>
      </c>
      <c r="Q871" s="287">
        <v>0</v>
      </c>
    </row>
    <row r="872" spans="1:17" ht="12.75" customHeight="1" x14ac:dyDescent="0.25">
      <c r="A872" s="288" t="s">
        <v>3138</v>
      </c>
      <c r="B872" s="289" t="s">
        <v>4665</v>
      </c>
      <c r="C872" s="289" t="s">
        <v>4328</v>
      </c>
      <c r="D872" s="290">
        <v>45377</v>
      </c>
      <c r="E872" s="289" t="s">
        <v>3330</v>
      </c>
      <c r="F872" s="289" t="s">
        <v>4666</v>
      </c>
      <c r="G872" s="289" t="s">
        <v>3442</v>
      </c>
      <c r="H872" s="289" t="s">
        <v>3333</v>
      </c>
      <c r="I872" s="289" t="s">
        <v>3334</v>
      </c>
      <c r="J872" s="289"/>
      <c r="K872" s="291">
        <v>4</v>
      </c>
      <c r="L872" s="292">
        <v>10660000</v>
      </c>
      <c r="M872" s="292">
        <v>1776664</v>
      </c>
      <c r="N872" s="292">
        <v>3997494</v>
      </c>
      <c r="O872" s="292">
        <v>0</v>
      </c>
      <c r="P872" s="292">
        <v>6662506</v>
      </c>
      <c r="Q872" s="287">
        <v>0</v>
      </c>
    </row>
    <row r="873" spans="1:17" ht="12.75" customHeight="1" x14ac:dyDescent="0.25">
      <c r="A873" s="288" t="s">
        <v>652</v>
      </c>
      <c r="B873" s="289" t="s">
        <v>4667</v>
      </c>
      <c r="C873" s="289" t="s">
        <v>4328</v>
      </c>
      <c r="D873" s="290">
        <v>45869</v>
      </c>
      <c r="E873" s="289" t="s">
        <v>3330</v>
      </c>
      <c r="F873" s="289" t="s">
        <v>3623</v>
      </c>
      <c r="G873" s="289" t="s">
        <v>4668</v>
      </c>
      <c r="H873" s="289" t="s">
        <v>3333</v>
      </c>
      <c r="I873" s="289" t="s">
        <v>3334</v>
      </c>
      <c r="J873" s="289"/>
      <c r="K873" s="291">
        <v>4</v>
      </c>
      <c r="L873" s="292">
        <v>20086459</v>
      </c>
      <c r="M873" s="292">
        <v>3050950</v>
      </c>
      <c r="N873" s="292">
        <v>5904076</v>
      </c>
      <c r="O873" s="292">
        <v>0</v>
      </c>
      <c r="P873" s="292">
        <v>14182383</v>
      </c>
      <c r="Q873" s="287">
        <v>0</v>
      </c>
    </row>
    <row r="874" spans="1:17" ht="12.75" customHeight="1" x14ac:dyDescent="0.25">
      <c r="A874" s="288" t="s">
        <v>774</v>
      </c>
      <c r="B874" s="289" t="s">
        <v>4669</v>
      </c>
      <c r="C874" s="289" t="s">
        <v>4328</v>
      </c>
      <c r="D874" s="290">
        <v>45805</v>
      </c>
      <c r="E874" s="289" t="s">
        <v>3330</v>
      </c>
      <c r="F874" s="289" t="s">
        <v>3623</v>
      </c>
      <c r="G874" s="289" t="s">
        <v>3429</v>
      </c>
      <c r="H874" s="289" t="s">
        <v>3333</v>
      </c>
      <c r="I874" s="289" t="s">
        <v>3334</v>
      </c>
      <c r="J874" s="289"/>
      <c r="K874" s="291">
        <v>4</v>
      </c>
      <c r="L874" s="292">
        <v>19309460</v>
      </c>
      <c r="M874" s="292">
        <v>3003860</v>
      </c>
      <c r="N874" s="292">
        <v>5856986</v>
      </c>
      <c r="O874" s="292">
        <v>0</v>
      </c>
      <c r="P874" s="292">
        <v>13452474</v>
      </c>
      <c r="Q874" s="287">
        <v>0</v>
      </c>
    </row>
    <row r="875" spans="1:17" ht="12.75" customHeight="1" x14ac:dyDescent="0.25">
      <c r="A875" s="288" t="s">
        <v>944</v>
      </c>
      <c r="B875" s="289" t="s">
        <v>4670</v>
      </c>
      <c r="C875" s="289" t="s">
        <v>4328</v>
      </c>
      <c r="D875" s="290">
        <v>45805</v>
      </c>
      <c r="E875" s="289" t="s">
        <v>3330</v>
      </c>
      <c r="F875" s="289" t="s">
        <v>3781</v>
      </c>
      <c r="G875" s="289" t="s">
        <v>3424</v>
      </c>
      <c r="H875" s="289" t="s">
        <v>3333</v>
      </c>
      <c r="I875" s="289" t="s">
        <v>3334</v>
      </c>
      <c r="J875" s="289"/>
      <c r="K875" s="291">
        <v>4</v>
      </c>
      <c r="L875" s="292">
        <v>19309460</v>
      </c>
      <c r="M875" s="292">
        <v>3003860</v>
      </c>
      <c r="N875" s="292">
        <v>5856986</v>
      </c>
      <c r="O875" s="292">
        <v>0</v>
      </c>
      <c r="P875" s="292">
        <v>13452474</v>
      </c>
      <c r="Q875" s="287">
        <v>0</v>
      </c>
    </row>
    <row r="876" spans="1:17" ht="12.75" customHeight="1" x14ac:dyDescent="0.25">
      <c r="A876" s="288" t="s">
        <v>4671</v>
      </c>
      <c r="B876" s="289" t="s">
        <v>4672</v>
      </c>
      <c r="C876" s="289" t="s">
        <v>4328</v>
      </c>
      <c r="D876" s="290">
        <v>45412</v>
      </c>
      <c r="E876" s="289" t="s">
        <v>3330</v>
      </c>
      <c r="F876" s="289" t="s">
        <v>2679</v>
      </c>
      <c r="G876" s="289" t="s">
        <v>3442</v>
      </c>
      <c r="H876" s="289" t="s">
        <v>3333</v>
      </c>
      <c r="I876" s="289" t="s">
        <v>3334</v>
      </c>
      <c r="J876" s="289"/>
      <c r="K876" s="291">
        <v>4</v>
      </c>
      <c r="L876" s="292">
        <v>186250000</v>
      </c>
      <c r="M876" s="292">
        <v>31041664</v>
      </c>
      <c r="N876" s="292">
        <v>65963536</v>
      </c>
      <c r="O876" s="292">
        <v>0</v>
      </c>
      <c r="P876" s="292">
        <v>120286464</v>
      </c>
      <c r="Q876" s="287">
        <v>0</v>
      </c>
    </row>
    <row r="877" spans="1:17" ht="12.75" customHeight="1" x14ac:dyDescent="0.25">
      <c r="A877" s="288" t="s">
        <v>1136</v>
      </c>
      <c r="B877" s="289" t="s">
        <v>4673</v>
      </c>
      <c r="C877" s="289" t="s">
        <v>4328</v>
      </c>
      <c r="D877" s="290">
        <v>45443</v>
      </c>
      <c r="E877" s="289" t="s">
        <v>3330</v>
      </c>
      <c r="F877" s="289" t="s">
        <v>3623</v>
      </c>
      <c r="G877" s="289" t="s">
        <v>3489</v>
      </c>
      <c r="H877" s="289" t="s">
        <v>3333</v>
      </c>
      <c r="I877" s="289" t="s">
        <v>3334</v>
      </c>
      <c r="J877" s="289"/>
      <c r="K877" s="291">
        <v>4</v>
      </c>
      <c r="L877" s="292">
        <v>15216666</v>
      </c>
      <c r="M877" s="292">
        <v>2536112</v>
      </c>
      <c r="N877" s="292">
        <v>5072224</v>
      </c>
      <c r="O877" s="292">
        <v>0</v>
      </c>
      <c r="P877" s="292">
        <v>10144442</v>
      </c>
      <c r="Q877" s="287">
        <v>0</v>
      </c>
    </row>
    <row r="878" spans="1:17" ht="12.75" customHeight="1" x14ac:dyDescent="0.25">
      <c r="A878" s="288" t="s">
        <v>499</v>
      </c>
      <c r="B878" s="289" t="s">
        <v>4674</v>
      </c>
      <c r="C878" s="289" t="s">
        <v>4328</v>
      </c>
      <c r="D878" s="290">
        <v>45443</v>
      </c>
      <c r="E878" s="289" t="s">
        <v>3330</v>
      </c>
      <c r="F878" s="289" t="s">
        <v>3623</v>
      </c>
      <c r="G878" s="289" t="s">
        <v>3437</v>
      </c>
      <c r="H878" s="289" t="s">
        <v>3333</v>
      </c>
      <c r="I878" s="289" t="s">
        <v>3334</v>
      </c>
      <c r="J878" s="289"/>
      <c r="K878" s="291">
        <v>4</v>
      </c>
      <c r="L878" s="292">
        <v>15216667</v>
      </c>
      <c r="M878" s="292">
        <v>2536112</v>
      </c>
      <c r="N878" s="292">
        <v>5072224</v>
      </c>
      <c r="O878" s="292">
        <v>0</v>
      </c>
      <c r="P878" s="292">
        <v>10144443</v>
      </c>
      <c r="Q878" s="287">
        <v>0</v>
      </c>
    </row>
    <row r="879" spans="1:17" ht="12.75" customHeight="1" x14ac:dyDescent="0.25">
      <c r="A879" s="288" t="s">
        <v>150</v>
      </c>
      <c r="B879" s="289" t="s">
        <v>4675</v>
      </c>
      <c r="C879" s="289" t="s">
        <v>4328</v>
      </c>
      <c r="D879" s="290">
        <v>45838</v>
      </c>
      <c r="E879" s="289" t="s">
        <v>3330</v>
      </c>
      <c r="F879" s="289" t="s">
        <v>3690</v>
      </c>
      <c r="G879" s="289" t="s">
        <v>3437</v>
      </c>
      <c r="H879" s="289" t="s">
        <v>3333</v>
      </c>
      <c r="I879" s="289" t="s">
        <v>3334</v>
      </c>
      <c r="J879" s="289"/>
      <c r="K879" s="291">
        <v>4</v>
      </c>
      <c r="L879" s="292">
        <v>23402253</v>
      </c>
      <c r="M879" s="292">
        <v>3341677</v>
      </c>
      <c r="N879" s="292">
        <v>5877789</v>
      </c>
      <c r="O879" s="292">
        <v>0</v>
      </c>
      <c r="P879" s="292">
        <v>17524464</v>
      </c>
      <c r="Q879" s="287">
        <v>0</v>
      </c>
    </row>
    <row r="880" spans="1:17" ht="12.75" customHeight="1" x14ac:dyDescent="0.25">
      <c r="A880" s="288" t="s">
        <v>950</v>
      </c>
      <c r="B880" s="289" t="s">
        <v>4676</v>
      </c>
      <c r="C880" s="289" t="s">
        <v>4328</v>
      </c>
      <c r="D880" s="290">
        <v>45805</v>
      </c>
      <c r="E880" s="289" t="s">
        <v>3330</v>
      </c>
      <c r="F880" s="289" t="s">
        <v>4144</v>
      </c>
      <c r="G880" s="289" t="s">
        <v>3422</v>
      </c>
      <c r="H880" s="289" t="s">
        <v>3333</v>
      </c>
      <c r="I880" s="289" t="s">
        <v>3334</v>
      </c>
      <c r="J880" s="289"/>
      <c r="K880" s="291">
        <v>4</v>
      </c>
      <c r="L880" s="292">
        <v>19309459</v>
      </c>
      <c r="M880" s="292">
        <v>2990867</v>
      </c>
      <c r="N880" s="292">
        <v>5526979</v>
      </c>
      <c r="O880" s="292">
        <v>0</v>
      </c>
      <c r="P880" s="292">
        <v>13782480</v>
      </c>
      <c r="Q880" s="287">
        <v>0</v>
      </c>
    </row>
    <row r="881" spans="1:17" ht="12.75" customHeight="1" x14ac:dyDescent="0.25">
      <c r="A881" s="288" t="s">
        <v>696</v>
      </c>
      <c r="B881" s="289" t="s">
        <v>4677</v>
      </c>
      <c r="C881" s="289" t="s">
        <v>4328</v>
      </c>
      <c r="D881" s="290">
        <v>45805</v>
      </c>
      <c r="E881" s="289" t="s">
        <v>3330</v>
      </c>
      <c r="F881" s="289" t="s">
        <v>4404</v>
      </c>
      <c r="G881" s="289" t="s">
        <v>3429</v>
      </c>
      <c r="H881" s="289" t="s">
        <v>3333</v>
      </c>
      <c r="I881" s="289" t="s">
        <v>3334</v>
      </c>
      <c r="J881" s="289"/>
      <c r="K881" s="291">
        <v>4</v>
      </c>
      <c r="L881" s="292">
        <v>19309452</v>
      </c>
      <c r="M881" s="292">
        <v>2990864</v>
      </c>
      <c r="N881" s="292">
        <v>5526976</v>
      </c>
      <c r="O881" s="292">
        <v>0</v>
      </c>
      <c r="P881" s="292">
        <v>13782476</v>
      </c>
      <c r="Q881" s="287">
        <v>0</v>
      </c>
    </row>
    <row r="882" spans="1:17" ht="12.75" customHeight="1" x14ac:dyDescent="0.25">
      <c r="A882" s="288" t="s">
        <v>344</v>
      </c>
      <c r="B882" s="289" t="s">
        <v>4678</v>
      </c>
      <c r="C882" s="289" t="s">
        <v>4328</v>
      </c>
      <c r="D882" s="290">
        <v>45838</v>
      </c>
      <c r="E882" s="289" t="s">
        <v>3330</v>
      </c>
      <c r="F882" s="289" t="s">
        <v>3690</v>
      </c>
      <c r="G882" s="289" t="s">
        <v>3437</v>
      </c>
      <c r="H882" s="289" t="s">
        <v>3333</v>
      </c>
      <c r="I882" s="289" t="s">
        <v>3334</v>
      </c>
      <c r="J882" s="289"/>
      <c r="K882" s="291">
        <v>4</v>
      </c>
      <c r="L882" s="292">
        <v>19309460</v>
      </c>
      <c r="M882" s="292">
        <v>2886923</v>
      </c>
      <c r="N882" s="292">
        <v>5423035</v>
      </c>
      <c r="O882" s="292">
        <v>0</v>
      </c>
      <c r="P882" s="292">
        <v>13886425</v>
      </c>
      <c r="Q882" s="287">
        <v>0</v>
      </c>
    </row>
    <row r="883" spans="1:17" ht="12.75" customHeight="1" x14ac:dyDescent="0.25">
      <c r="A883" s="288" t="s">
        <v>4679</v>
      </c>
      <c r="B883" s="289" t="s">
        <v>4680</v>
      </c>
      <c r="C883" s="289" t="s">
        <v>4328</v>
      </c>
      <c r="D883" s="290">
        <v>45443</v>
      </c>
      <c r="E883" s="289" t="s">
        <v>3330</v>
      </c>
      <c r="F883" s="289" t="s">
        <v>3757</v>
      </c>
      <c r="G883" s="289" t="s">
        <v>3437</v>
      </c>
      <c r="H883" s="289" t="s">
        <v>3333</v>
      </c>
      <c r="I883" s="289" t="s">
        <v>3334</v>
      </c>
      <c r="J883" s="289"/>
      <c r="K883" s="291">
        <v>4</v>
      </c>
      <c r="L883" s="292">
        <v>30375000</v>
      </c>
      <c r="M883" s="292">
        <v>5062504</v>
      </c>
      <c r="N883" s="292">
        <v>10125008</v>
      </c>
      <c r="O883" s="292">
        <v>0</v>
      </c>
      <c r="P883" s="292">
        <v>20249992</v>
      </c>
      <c r="Q883" s="287">
        <v>0</v>
      </c>
    </row>
    <row r="884" spans="1:17" ht="12.75" customHeight="1" x14ac:dyDescent="0.25">
      <c r="A884" s="288" t="s">
        <v>3098</v>
      </c>
      <c r="B884" s="289" t="s">
        <v>4681</v>
      </c>
      <c r="C884" s="289" t="s">
        <v>4328</v>
      </c>
      <c r="D884" s="290">
        <v>45471</v>
      </c>
      <c r="E884" s="289" t="s">
        <v>3330</v>
      </c>
      <c r="F884" s="289" t="s">
        <v>3623</v>
      </c>
      <c r="G884" s="289" t="s">
        <v>3437</v>
      </c>
      <c r="H884" s="289" t="s">
        <v>3333</v>
      </c>
      <c r="I884" s="289" t="s">
        <v>3334</v>
      </c>
      <c r="J884" s="289"/>
      <c r="K884" s="291">
        <v>4</v>
      </c>
      <c r="L884" s="292">
        <v>62818828</v>
      </c>
      <c r="M884" s="292">
        <v>10469808</v>
      </c>
      <c r="N884" s="292">
        <v>19630890</v>
      </c>
      <c r="O884" s="292">
        <v>0</v>
      </c>
      <c r="P884" s="292">
        <v>43187938</v>
      </c>
      <c r="Q884" s="287">
        <v>0</v>
      </c>
    </row>
    <row r="885" spans="1:17" ht="12.75" customHeight="1" x14ac:dyDescent="0.25">
      <c r="A885" s="288" t="s">
        <v>4682</v>
      </c>
      <c r="B885" s="289" t="s">
        <v>4683</v>
      </c>
      <c r="C885" s="289" t="s">
        <v>4328</v>
      </c>
      <c r="D885" s="290">
        <v>45471</v>
      </c>
      <c r="E885" s="289" t="s">
        <v>3330</v>
      </c>
      <c r="F885" s="289" t="s">
        <v>3908</v>
      </c>
      <c r="G885" s="289" t="s">
        <v>3442</v>
      </c>
      <c r="H885" s="289" t="s">
        <v>3333</v>
      </c>
      <c r="I885" s="289" t="s">
        <v>3334</v>
      </c>
      <c r="J885" s="289"/>
      <c r="K885" s="291">
        <v>4</v>
      </c>
      <c r="L885" s="292">
        <v>20295000</v>
      </c>
      <c r="M885" s="292">
        <v>3382504</v>
      </c>
      <c r="N885" s="292">
        <v>6342195</v>
      </c>
      <c r="O885" s="292">
        <v>0</v>
      </c>
      <c r="P885" s="292">
        <v>13952805</v>
      </c>
      <c r="Q885" s="287">
        <v>0</v>
      </c>
    </row>
    <row r="886" spans="1:17" ht="12.75" customHeight="1" x14ac:dyDescent="0.25">
      <c r="A886" s="288" t="s">
        <v>701</v>
      </c>
      <c r="B886" s="289" t="s">
        <v>4684</v>
      </c>
      <c r="C886" s="289" t="s">
        <v>4328</v>
      </c>
      <c r="D886" s="290">
        <v>45805</v>
      </c>
      <c r="E886" s="289" t="s">
        <v>3330</v>
      </c>
      <c r="F886" s="289" t="s">
        <v>4404</v>
      </c>
      <c r="G886" s="289" t="s">
        <v>4256</v>
      </c>
      <c r="H886" s="289" t="s">
        <v>3333</v>
      </c>
      <c r="I886" s="289" t="s">
        <v>3334</v>
      </c>
      <c r="J886" s="289"/>
      <c r="K886" s="291">
        <v>4</v>
      </c>
      <c r="L886" s="292">
        <v>19342793</v>
      </c>
      <c r="M886" s="292">
        <v>2972486</v>
      </c>
      <c r="N886" s="292">
        <v>4878734</v>
      </c>
      <c r="O886" s="292">
        <v>0</v>
      </c>
      <c r="P886" s="292">
        <v>14464059</v>
      </c>
      <c r="Q886" s="287">
        <v>0</v>
      </c>
    </row>
    <row r="887" spans="1:17" ht="12.75" customHeight="1" x14ac:dyDescent="0.25">
      <c r="A887" s="288" t="s">
        <v>4685</v>
      </c>
      <c r="B887" s="289" t="s">
        <v>4686</v>
      </c>
      <c r="C887" s="289" t="s">
        <v>4328</v>
      </c>
      <c r="D887" s="290">
        <v>45504</v>
      </c>
      <c r="E887" s="289" t="s">
        <v>3330</v>
      </c>
      <c r="F887" s="289" t="s">
        <v>3690</v>
      </c>
      <c r="G887" s="289" t="s">
        <v>3442</v>
      </c>
      <c r="H887" s="289" t="s">
        <v>3333</v>
      </c>
      <c r="I887" s="289" t="s">
        <v>3334</v>
      </c>
      <c r="J887" s="289"/>
      <c r="K887" s="291">
        <v>4</v>
      </c>
      <c r="L887" s="292">
        <v>59980900</v>
      </c>
      <c r="M887" s="292">
        <v>9996816</v>
      </c>
      <c r="N887" s="292">
        <v>17494428</v>
      </c>
      <c r="O887" s="292">
        <v>0</v>
      </c>
      <c r="P887" s="292">
        <v>42486472</v>
      </c>
      <c r="Q887" s="287">
        <v>0</v>
      </c>
    </row>
    <row r="888" spans="1:17" ht="12.75" customHeight="1" x14ac:dyDescent="0.25">
      <c r="A888" s="288" t="s">
        <v>282</v>
      </c>
      <c r="B888" s="289" t="s">
        <v>4687</v>
      </c>
      <c r="C888" s="289" t="s">
        <v>4328</v>
      </c>
      <c r="D888" s="290">
        <v>45504</v>
      </c>
      <c r="E888" s="289" t="s">
        <v>3330</v>
      </c>
      <c r="F888" s="289" t="s">
        <v>3690</v>
      </c>
      <c r="G888" s="289" t="s">
        <v>3442</v>
      </c>
      <c r="H888" s="289" t="s">
        <v>3333</v>
      </c>
      <c r="I888" s="289" t="s">
        <v>3334</v>
      </c>
      <c r="J888" s="289"/>
      <c r="K888" s="291">
        <v>4</v>
      </c>
      <c r="L888" s="292">
        <v>22841666</v>
      </c>
      <c r="M888" s="292">
        <v>3806944</v>
      </c>
      <c r="N888" s="292">
        <v>6662152</v>
      </c>
      <c r="O888" s="292">
        <v>0</v>
      </c>
      <c r="P888" s="292">
        <v>16179514</v>
      </c>
      <c r="Q888" s="287">
        <v>0</v>
      </c>
    </row>
    <row r="889" spans="1:17" ht="12.75" customHeight="1" x14ac:dyDescent="0.25">
      <c r="A889" s="288" t="s">
        <v>691</v>
      </c>
      <c r="B889" s="289" t="s">
        <v>4688</v>
      </c>
      <c r="C889" s="289" t="s">
        <v>4328</v>
      </c>
      <c r="D889" s="290">
        <v>45504</v>
      </c>
      <c r="E889" s="289" t="s">
        <v>3330</v>
      </c>
      <c r="F889" s="289" t="s">
        <v>4386</v>
      </c>
      <c r="G889" s="289" t="s">
        <v>4256</v>
      </c>
      <c r="H889" s="289" t="s">
        <v>3333</v>
      </c>
      <c r="I889" s="289" t="s">
        <v>3334</v>
      </c>
      <c r="J889" s="289"/>
      <c r="K889" s="291">
        <v>4</v>
      </c>
      <c r="L889" s="292">
        <v>22841667</v>
      </c>
      <c r="M889" s="292">
        <v>3806944</v>
      </c>
      <c r="N889" s="292">
        <v>6662152</v>
      </c>
      <c r="O889" s="292">
        <v>0</v>
      </c>
      <c r="P889" s="292">
        <v>16179515</v>
      </c>
      <c r="Q889" s="287">
        <v>0</v>
      </c>
    </row>
    <row r="890" spans="1:17" ht="12.75" customHeight="1" x14ac:dyDescent="0.25">
      <c r="A890" s="288" t="s">
        <v>1596</v>
      </c>
      <c r="B890" s="289" t="s">
        <v>4689</v>
      </c>
      <c r="C890" s="289" t="s">
        <v>4328</v>
      </c>
      <c r="D890" s="290">
        <v>45504</v>
      </c>
      <c r="E890" s="289" t="s">
        <v>3330</v>
      </c>
      <c r="F890" s="289" t="s">
        <v>4386</v>
      </c>
      <c r="G890" s="289" t="s">
        <v>4256</v>
      </c>
      <c r="H890" s="289" t="s">
        <v>3333</v>
      </c>
      <c r="I890" s="289" t="s">
        <v>3334</v>
      </c>
      <c r="J890" s="289"/>
      <c r="K890" s="291">
        <v>4</v>
      </c>
      <c r="L890" s="292">
        <v>22841667</v>
      </c>
      <c r="M890" s="292">
        <v>3806944</v>
      </c>
      <c r="N890" s="292">
        <v>6662152</v>
      </c>
      <c r="O890" s="292">
        <v>0</v>
      </c>
      <c r="P890" s="292">
        <v>16179515</v>
      </c>
      <c r="Q890" s="287">
        <v>0</v>
      </c>
    </row>
    <row r="891" spans="1:17" ht="12.75" customHeight="1" x14ac:dyDescent="0.25">
      <c r="A891" s="288" t="s">
        <v>3144</v>
      </c>
      <c r="B891" s="289" t="s">
        <v>4690</v>
      </c>
      <c r="C891" s="289" t="s">
        <v>4328</v>
      </c>
      <c r="D891" s="290">
        <v>45504</v>
      </c>
      <c r="E891" s="289" t="s">
        <v>3330</v>
      </c>
      <c r="F891" s="289" t="s">
        <v>4386</v>
      </c>
      <c r="G891" s="289" t="s">
        <v>4128</v>
      </c>
      <c r="H891" s="289" t="s">
        <v>3333</v>
      </c>
      <c r="I891" s="289" t="s">
        <v>3334</v>
      </c>
      <c r="J891" s="289"/>
      <c r="K891" s="291">
        <v>4</v>
      </c>
      <c r="L891" s="292">
        <v>6246216</v>
      </c>
      <c r="M891" s="292">
        <v>1041040</v>
      </c>
      <c r="N891" s="292">
        <v>1821820</v>
      </c>
      <c r="O891" s="292">
        <v>0</v>
      </c>
      <c r="P891" s="292">
        <v>4424396</v>
      </c>
      <c r="Q891" s="287">
        <v>0</v>
      </c>
    </row>
    <row r="892" spans="1:17" ht="12.75" customHeight="1" x14ac:dyDescent="0.25">
      <c r="A892" s="288" t="s">
        <v>3148</v>
      </c>
      <c r="B892" s="289" t="s">
        <v>4691</v>
      </c>
      <c r="C892" s="289" t="s">
        <v>4328</v>
      </c>
      <c r="D892" s="290">
        <v>45504</v>
      </c>
      <c r="E892" s="289" t="s">
        <v>3330</v>
      </c>
      <c r="F892" s="289" t="s">
        <v>4386</v>
      </c>
      <c r="G892" s="289" t="s">
        <v>4256</v>
      </c>
      <c r="H892" s="289" t="s">
        <v>3333</v>
      </c>
      <c r="I892" s="289" t="s">
        <v>3334</v>
      </c>
      <c r="J892" s="289"/>
      <c r="K892" s="291">
        <v>4</v>
      </c>
      <c r="L892" s="292">
        <v>6246217</v>
      </c>
      <c r="M892" s="292">
        <v>1041040</v>
      </c>
      <c r="N892" s="292">
        <v>1821820</v>
      </c>
      <c r="O892" s="292">
        <v>0</v>
      </c>
      <c r="P892" s="292">
        <v>4424397</v>
      </c>
      <c r="Q892" s="287">
        <v>0</v>
      </c>
    </row>
    <row r="893" spans="1:17" ht="12.75" customHeight="1" x14ac:dyDescent="0.25">
      <c r="A893" s="288" t="s">
        <v>3151</v>
      </c>
      <c r="B893" s="289" t="s">
        <v>4692</v>
      </c>
      <c r="C893" s="289" t="s">
        <v>4328</v>
      </c>
      <c r="D893" s="290">
        <v>45504</v>
      </c>
      <c r="E893" s="289" t="s">
        <v>3330</v>
      </c>
      <c r="F893" s="289" t="s">
        <v>4386</v>
      </c>
      <c r="G893" s="289" t="s">
        <v>4256</v>
      </c>
      <c r="H893" s="289" t="s">
        <v>3333</v>
      </c>
      <c r="I893" s="289" t="s">
        <v>3334</v>
      </c>
      <c r="J893" s="289"/>
      <c r="K893" s="291">
        <v>4</v>
      </c>
      <c r="L893" s="292">
        <v>6246217</v>
      </c>
      <c r="M893" s="292">
        <v>1041040</v>
      </c>
      <c r="N893" s="292">
        <v>1821820</v>
      </c>
      <c r="O893" s="292">
        <v>0</v>
      </c>
      <c r="P893" s="292">
        <v>4424397</v>
      </c>
      <c r="Q893" s="287">
        <v>0</v>
      </c>
    </row>
    <row r="894" spans="1:17" ht="12.75" customHeight="1" x14ac:dyDescent="0.25">
      <c r="A894" s="288" t="s">
        <v>509</v>
      </c>
      <c r="B894" s="289" t="s">
        <v>4693</v>
      </c>
      <c r="C894" s="289" t="s">
        <v>4328</v>
      </c>
      <c r="D894" s="290">
        <v>45504</v>
      </c>
      <c r="E894" s="289" t="s">
        <v>3330</v>
      </c>
      <c r="F894" s="289" t="s">
        <v>3623</v>
      </c>
      <c r="G894" s="289" t="s">
        <v>3442</v>
      </c>
      <c r="H894" s="289" t="s">
        <v>3333</v>
      </c>
      <c r="I894" s="289" t="s">
        <v>3334</v>
      </c>
      <c r="J894" s="289"/>
      <c r="K894" s="291">
        <v>4</v>
      </c>
      <c r="L894" s="292">
        <v>12783333</v>
      </c>
      <c r="M894" s="292">
        <v>2130552</v>
      </c>
      <c r="N894" s="292">
        <v>3728466</v>
      </c>
      <c r="O894" s="292">
        <v>0</v>
      </c>
      <c r="P894" s="292">
        <v>9054867</v>
      </c>
      <c r="Q894" s="287">
        <v>0</v>
      </c>
    </row>
    <row r="895" spans="1:17" ht="12.75" customHeight="1" x14ac:dyDescent="0.25">
      <c r="A895" s="288" t="s">
        <v>1281</v>
      </c>
      <c r="B895" s="289" t="s">
        <v>4694</v>
      </c>
      <c r="C895" s="289" t="s">
        <v>4328</v>
      </c>
      <c r="D895" s="290">
        <v>45504</v>
      </c>
      <c r="E895" s="289" t="s">
        <v>3330</v>
      </c>
      <c r="F895" s="289" t="s">
        <v>3623</v>
      </c>
      <c r="G895" s="289" t="s">
        <v>3466</v>
      </c>
      <c r="H895" s="289" t="s">
        <v>3333</v>
      </c>
      <c r="I895" s="289" t="s">
        <v>3334</v>
      </c>
      <c r="J895" s="289"/>
      <c r="K895" s="291">
        <v>4</v>
      </c>
      <c r="L895" s="292">
        <v>12783333</v>
      </c>
      <c r="M895" s="292">
        <v>2130552</v>
      </c>
      <c r="N895" s="292">
        <v>3728466</v>
      </c>
      <c r="O895" s="292">
        <v>0</v>
      </c>
      <c r="P895" s="292">
        <v>9054867</v>
      </c>
      <c r="Q895" s="287">
        <v>0</v>
      </c>
    </row>
    <row r="896" spans="1:17" ht="12.75" customHeight="1" x14ac:dyDescent="0.25">
      <c r="A896" s="288" t="s">
        <v>1179</v>
      </c>
      <c r="B896" s="289" t="s">
        <v>4695</v>
      </c>
      <c r="C896" s="289" t="s">
        <v>4328</v>
      </c>
      <c r="D896" s="290">
        <v>45504</v>
      </c>
      <c r="E896" s="289" t="s">
        <v>3330</v>
      </c>
      <c r="F896" s="289" t="s">
        <v>3623</v>
      </c>
      <c r="G896" s="289" t="s">
        <v>4111</v>
      </c>
      <c r="H896" s="289" t="s">
        <v>3333</v>
      </c>
      <c r="I896" s="289" t="s">
        <v>3334</v>
      </c>
      <c r="J896" s="289"/>
      <c r="K896" s="291">
        <v>4</v>
      </c>
      <c r="L896" s="292">
        <v>12783334</v>
      </c>
      <c r="M896" s="292">
        <v>2130552</v>
      </c>
      <c r="N896" s="292">
        <v>3728466</v>
      </c>
      <c r="O896" s="292">
        <v>0</v>
      </c>
      <c r="P896" s="292">
        <v>9054868</v>
      </c>
      <c r="Q896" s="287">
        <v>0</v>
      </c>
    </row>
    <row r="897" spans="1:17" ht="12.75" customHeight="1" x14ac:dyDescent="0.25">
      <c r="A897" s="288" t="s">
        <v>3154</v>
      </c>
      <c r="B897" s="289" t="s">
        <v>4696</v>
      </c>
      <c r="C897" s="289" t="s">
        <v>4328</v>
      </c>
      <c r="D897" s="290">
        <v>45504</v>
      </c>
      <c r="E897" s="289" t="s">
        <v>3330</v>
      </c>
      <c r="F897" s="289" t="s">
        <v>3960</v>
      </c>
      <c r="G897" s="289" t="s">
        <v>3442</v>
      </c>
      <c r="H897" s="289" t="s">
        <v>3333</v>
      </c>
      <c r="I897" s="289" t="s">
        <v>3334</v>
      </c>
      <c r="J897" s="289"/>
      <c r="K897" s="291">
        <v>4</v>
      </c>
      <c r="L897" s="292">
        <v>68932251</v>
      </c>
      <c r="M897" s="292">
        <v>11488712</v>
      </c>
      <c r="N897" s="292">
        <v>20105246</v>
      </c>
      <c r="O897" s="292">
        <v>0</v>
      </c>
      <c r="P897" s="292">
        <v>48827005</v>
      </c>
      <c r="Q897" s="287">
        <v>0</v>
      </c>
    </row>
    <row r="898" spans="1:17" ht="12.75" customHeight="1" x14ac:dyDescent="0.25">
      <c r="A898" s="288" t="s">
        <v>1141</v>
      </c>
      <c r="B898" s="289" t="s">
        <v>4697</v>
      </c>
      <c r="C898" s="289" t="s">
        <v>4328</v>
      </c>
      <c r="D898" s="290">
        <v>45534</v>
      </c>
      <c r="E898" s="289" t="s">
        <v>3330</v>
      </c>
      <c r="F898" s="289" t="s">
        <v>3623</v>
      </c>
      <c r="G898" s="289" t="s">
        <v>3470</v>
      </c>
      <c r="H898" s="289" t="s">
        <v>3333</v>
      </c>
      <c r="I898" s="289" t="s">
        <v>3334</v>
      </c>
      <c r="J898" s="289"/>
      <c r="K898" s="291">
        <v>4</v>
      </c>
      <c r="L898" s="292">
        <v>16916666</v>
      </c>
      <c r="M898" s="292">
        <v>2819448</v>
      </c>
      <c r="N898" s="292">
        <v>4581603</v>
      </c>
      <c r="O898" s="292">
        <v>0</v>
      </c>
      <c r="P898" s="292">
        <v>12335063</v>
      </c>
      <c r="Q898" s="287">
        <v>0</v>
      </c>
    </row>
    <row r="899" spans="1:17" ht="12.75" customHeight="1" x14ac:dyDescent="0.25">
      <c r="A899" s="288" t="s">
        <v>1184</v>
      </c>
      <c r="B899" s="289" t="s">
        <v>4698</v>
      </c>
      <c r="C899" s="289" t="s">
        <v>4328</v>
      </c>
      <c r="D899" s="290">
        <v>45534</v>
      </c>
      <c r="E899" s="289" t="s">
        <v>3330</v>
      </c>
      <c r="F899" s="289" t="s">
        <v>3623</v>
      </c>
      <c r="G899" s="289" t="s">
        <v>4111</v>
      </c>
      <c r="H899" s="289" t="s">
        <v>3333</v>
      </c>
      <c r="I899" s="289" t="s">
        <v>3334</v>
      </c>
      <c r="J899" s="289"/>
      <c r="K899" s="291">
        <v>4</v>
      </c>
      <c r="L899" s="292">
        <v>16916666</v>
      </c>
      <c r="M899" s="292">
        <v>2819448</v>
      </c>
      <c r="N899" s="292">
        <v>4581603</v>
      </c>
      <c r="O899" s="292">
        <v>0</v>
      </c>
      <c r="P899" s="292">
        <v>12335063</v>
      </c>
      <c r="Q899" s="287">
        <v>0</v>
      </c>
    </row>
    <row r="900" spans="1:17" ht="12.75" customHeight="1" x14ac:dyDescent="0.25">
      <c r="A900" s="288" t="s">
        <v>145</v>
      </c>
      <c r="B900" s="289" t="s">
        <v>4699</v>
      </c>
      <c r="C900" s="289" t="s">
        <v>4328</v>
      </c>
      <c r="D900" s="290">
        <v>45534</v>
      </c>
      <c r="E900" s="289" t="s">
        <v>3330</v>
      </c>
      <c r="F900" s="289" t="s">
        <v>3690</v>
      </c>
      <c r="G900" s="289" t="s">
        <v>3437</v>
      </c>
      <c r="H900" s="289" t="s">
        <v>3333</v>
      </c>
      <c r="I900" s="289" t="s">
        <v>3334</v>
      </c>
      <c r="J900" s="289"/>
      <c r="K900" s="291">
        <v>4</v>
      </c>
      <c r="L900" s="292">
        <v>16916667</v>
      </c>
      <c r="M900" s="292">
        <v>2819448</v>
      </c>
      <c r="N900" s="292">
        <v>4581603</v>
      </c>
      <c r="O900" s="292">
        <v>0</v>
      </c>
      <c r="P900" s="292">
        <v>12335064</v>
      </c>
      <c r="Q900" s="287">
        <v>0</v>
      </c>
    </row>
    <row r="901" spans="1:17" ht="12.75" customHeight="1" x14ac:dyDescent="0.25">
      <c r="A901" s="288" t="s">
        <v>834</v>
      </c>
      <c r="B901" s="289" t="s">
        <v>4700</v>
      </c>
      <c r="C901" s="289" t="s">
        <v>4328</v>
      </c>
      <c r="D901" s="290">
        <v>45534</v>
      </c>
      <c r="E901" s="289" t="s">
        <v>3330</v>
      </c>
      <c r="F901" s="289" t="s">
        <v>4144</v>
      </c>
      <c r="G901" s="289" t="s">
        <v>3424</v>
      </c>
      <c r="H901" s="289" t="s">
        <v>3333</v>
      </c>
      <c r="I901" s="289" t="s">
        <v>3334</v>
      </c>
      <c r="J901" s="289"/>
      <c r="K901" s="291">
        <v>4</v>
      </c>
      <c r="L901" s="292">
        <v>16916667</v>
      </c>
      <c r="M901" s="292">
        <v>2819448</v>
      </c>
      <c r="N901" s="292">
        <v>4581603</v>
      </c>
      <c r="O901" s="292">
        <v>0</v>
      </c>
      <c r="P901" s="292">
        <v>12335064</v>
      </c>
      <c r="Q901" s="287">
        <v>0</v>
      </c>
    </row>
    <row r="902" spans="1:17" ht="12.75" customHeight="1" x14ac:dyDescent="0.25">
      <c r="A902" s="288" t="s">
        <v>1094</v>
      </c>
      <c r="B902" s="289" t="s">
        <v>4701</v>
      </c>
      <c r="C902" s="289" t="s">
        <v>4328</v>
      </c>
      <c r="D902" s="290">
        <v>45534</v>
      </c>
      <c r="E902" s="289" t="s">
        <v>3330</v>
      </c>
      <c r="F902" s="289" t="s">
        <v>4144</v>
      </c>
      <c r="G902" s="289" t="s">
        <v>3424</v>
      </c>
      <c r="H902" s="289" t="s">
        <v>3333</v>
      </c>
      <c r="I902" s="289" t="s">
        <v>3334</v>
      </c>
      <c r="J902" s="289"/>
      <c r="K902" s="291">
        <v>4</v>
      </c>
      <c r="L902" s="292">
        <v>16916667</v>
      </c>
      <c r="M902" s="292">
        <v>2819448</v>
      </c>
      <c r="N902" s="292">
        <v>4581603</v>
      </c>
      <c r="O902" s="292">
        <v>0</v>
      </c>
      <c r="P902" s="292">
        <v>12335064</v>
      </c>
      <c r="Q902" s="287">
        <v>0</v>
      </c>
    </row>
    <row r="903" spans="1:17" ht="12.75" customHeight="1" x14ac:dyDescent="0.25">
      <c r="A903" s="288" t="s">
        <v>1099</v>
      </c>
      <c r="B903" s="289" t="s">
        <v>4702</v>
      </c>
      <c r="C903" s="289" t="s">
        <v>4328</v>
      </c>
      <c r="D903" s="290">
        <v>45534</v>
      </c>
      <c r="E903" s="289" t="s">
        <v>3330</v>
      </c>
      <c r="F903" s="289" t="s">
        <v>4144</v>
      </c>
      <c r="G903" s="289" t="s">
        <v>3424</v>
      </c>
      <c r="H903" s="289" t="s">
        <v>3333</v>
      </c>
      <c r="I903" s="289" t="s">
        <v>3334</v>
      </c>
      <c r="J903" s="289"/>
      <c r="K903" s="291">
        <v>4</v>
      </c>
      <c r="L903" s="292">
        <v>16916667</v>
      </c>
      <c r="M903" s="292">
        <v>2819448</v>
      </c>
      <c r="N903" s="292">
        <v>4581603</v>
      </c>
      <c r="O903" s="292">
        <v>0</v>
      </c>
      <c r="P903" s="292">
        <v>12335064</v>
      </c>
      <c r="Q903" s="287">
        <v>0</v>
      </c>
    </row>
    <row r="904" spans="1:17" ht="12.75" customHeight="1" x14ac:dyDescent="0.25">
      <c r="A904" s="288" t="s">
        <v>360</v>
      </c>
      <c r="B904" s="289" t="s">
        <v>4703</v>
      </c>
      <c r="C904" s="289" t="s">
        <v>4328</v>
      </c>
      <c r="D904" s="290">
        <v>45534</v>
      </c>
      <c r="E904" s="289" t="s">
        <v>3330</v>
      </c>
      <c r="F904" s="289" t="s">
        <v>4144</v>
      </c>
      <c r="G904" s="289" t="s">
        <v>3536</v>
      </c>
      <c r="H904" s="289" t="s">
        <v>3333</v>
      </c>
      <c r="I904" s="289" t="s">
        <v>3334</v>
      </c>
      <c r="J904" s="289"/>
      <c r="K904" s="291">
        <v>4</v>
      </c>
      <c r="L904" s="292">
        <v>16784529</v>
      </c>
      <c r="M904" s="292">
        <v>2797424</v>
      </c>
      <c r="N904" s="292">
        <v>4545814</v>
      </c>
      <c r="O904" s="292">
        <v>0</v>
      </c>
      <c r="P904" s="292">
        <v>12238715</v>
      </c>
      <c r="Q904" s="287">
        <v>0</v>
      </c>
    </row>
    <row r="905" spans="1:17" ht="12.75" customHeight="1" x14ac:dyDescent="0.25">
      <c r="A905" s="288" t="s">
        <v>1146</v>
      </c>
      <c r="B905" s="289" t="s">
        <v>4704</v>
      </c>
      <c r="C905" s="289" t="s">
        <v>4328</v>
      </c>
      <c r="D905" s="290">
        <v>45534</v>
      </c>
      <c r="E905" s="289" t="s">
        <v>3330</v>
      </c>
      <c r="F905" s="289" t="s">
        <v>3623</v>
      </c>
      <c r="G905" s="289" t="s">
        <v>3470</v>
      </c>
      <c r="H905" s="289" t="s">
        <v>3333</v>
      </c>
      <c r="I905" s="289" t="s">
        <v>3334</v>
      </c>
      <c r="J905" s="289"/>
      <c r="K905" s="291">
        <v>4</v>
      </c>
      <c r="L905" s="292">
        <v>16784529</v>
      </c>
      <c r="M905" s="292">
        <v>2797424</v>
      </c>
      <c r="N905" s="292">
        <v>4545814</v>
      </c>
      <c r="O905" s="292">
        <v>0</v>
      </c>
      <c r="P905" s="292">
        <v>12238715</v>
      </c>
      <c r="Q905" s="287">
        <v>0</v>
      </c>
    </row>
    <row r="906" spans="1:17" ht="12.75" customHeight="1" x14ac:dyDescent="0.25">
      <c r="A906" s="288" t="s">
        <v>277</v>
      </c>
      <c r="B906" s="289" t="s">
        <v>4705</v>
      </c>
      <c r="C906" s="289" t="s">
        <v>4328</v>
      </c>
      <c r="D906" s="290">
        <v>45534</v>
      </c>
      <c r="E906" s="289" t="s">
        <v>3330</v>
      </c>
      <c r="F906" s="289" t="s">
        <v>3690</v>
      </c>
      <c r="G906" s="289" t="s">
        <v>3437</v>
      </c>
      <c r="H906" s="289" t="s">
        <v>3333</v>
      </c>
      <c r="I906" s="289" t="s">
        <v>3334</v>
      </c>
      <c r="J906" s="289"/>
      <c r="K906" s="291">
        <v>4</v>
      </c>
      <c r="L906" s="292">
        <v>16784529</v>
      </c>
      <c r="M906" s="292">
        <v>2797424</v>
      </c>
      <c r="N906" s="292">
        <v>4545814</v>
      </c>
      <c r="O906" s="292">
        <v>0</v>
      </c>
      <c r="P906" s="292">
        <v>12238715</v>
      </c>
      <c r="Q906" s="287">
        <v>0</v>
      </c>
    </row>
    <row r="907" spans="1:17" ht="12.75" customHeight="1" x14ac:dyDescent="0.25">
      <c r="A907" s="288" t="s">
        <v>547</v>
      </c>
      <c r="B907" s="289" t="s">
        <v>4706</v>
      </c>
      <c r="C907" s="289" t="s">
        <v>4328</v>
      </c>
      <c r="D907" s="290">
        <v>45805</v>
      </c>
      <c r="E907" s="289" t="s">
        <v>3330</v>
      </c>
      <c r="F907" s="289" t="s">
        <v>3690</v>
      </c>
      <c r="G907" s="289" t="s">
        <v>3338</v>
      </c>
      <c r="H907" s="289" t="s">
        <v>3333</v>
      </c>
      <c r="I907" s="289" t="s">
        <v>3334</v>
      </c>
      <c r="J907" s="289"/>
      <c r="K907" s="291">
        <v>4</v>
      </c>
      <c r="L907" s="292">
        <v>20877322</v>
      </c>
      <c r="M907" s="292">
        <v>3217196</v>
      </c>
      <c r="N907" s="292">
        <v>4965586</v>
      </c>
      <c r="O907" s="292">
        <v>0</v>
      </c>
      <c r="P907" s="292">
        <v>15911736</v>
      </c>
      <c r="Q907" s="287">
        <v>0</v>
      </c>
    </row>
    <row r="908" spans="1:17" ht="12.75" customHeight="1" x14ac:dyDescent="0.25">
      <c r="A908" s="288" t="s">
        <v>628</v>
      </c>
      <c r="B908" s="289" t="s">
        <v>4707</v>
      </c>
      <c r="C908" s="289" t="s">
        <v>4328</v>
      </c>
      <c r="D908" s="290">
        <v>45534</v>
      </c>
      <c r="E908" s="289" t="s">
        <v>3330</v>
      </c>
      <c r="F908" s="289" t="s">
        <v>3623</v>
      </c>
      <c r="G908" s="289" t="s">
        <v>3470</v>
      </c>
      <c r="H908" s="289" t="s">
        <v>3333</v>
      </c>
      <c r="I908" s="289" t="s">
        <v>3334</v>
      </c>
      <c r="J908" s="289"/>
      <c r="K908" s="291">
        <v>4</v>
      </c>
      <c r="L908" s="292">
        <v>14775000</v>
      </c>
      <c r="M908" s="292">
        <v>2462504</v>
      </c>
      <c r="N908" s="292">
        <v>4001569</v>
      </c>
      <c r="O908" s="292">
        <v>0</v>
      </c>
      <c r="P908" s="292">
        <v>10773431</v>
      </c>
      <c r="Q908" s="287">
        <v>0</v>
      </c>
    </row>
    <row r="909" spans="1:17" ht="12.75" customHeight="1" x14ac:dyDescent="0.25">
      <c r="A909" s="288" t="s">
        <v>1089</v>
      </c>
      <c r="B909" s="289" t="s">
        <v>4708</v>
      </c>
      <c r="C909" s="289" t="s">
        <v>4328</v>
      </c>
      <c r="D909" s="290">
        <v>45534</v>
      </c>
      <c r="E909" s="289" t="s">
        <v>3330</v>
      </c>
      <c r="F909" s="289" t="s">
        <v>3960</v>
      </c>
      <c r="G909" s="289" t="s">
        <v>3437</v>
      </c>
      <c r="H909" s="289" t="s">
        <v>3333</v>
      </c>
      <c r="I909" s="289" t="s">
        <v>3334</v>
      </c>
      <c r="J909" s="289"/>
      <c r="K909" s="291">
        <v>4</v>
      </c>
      <c r="L909" s="292">
        <v>37300000</v>
      </c>
      <c r="M909" s="292">
        <v>6216664</v>
      </c>
      <c r="N909" s="292">
        <v>10102079</v>
      </c>
      <c r="O909" s="292">
        <v>0</v>
      </c>
      <c r="P909" s="292">
        <v>27197921</v>
      </c>
      <c r="Q909" s="287">
        <v>0</v>
      </c>
    </row>
    <row r="910" spans="1:17" ht="12.75" customHeight="1" x14ac:dyDescent="0.25">
      <c r="A910" s="288" t="s">
        <v>1798</v>
      </c>
      <c r="B910" s="289" t="s">
        <v>4709</v>
      </c>
      <c r="C910" s="289" t="s">
        <v>4328</v>
      </c>
      <c r="D910" s="290">
        <v>45565</v>
      </c>
      <c r="E910" s="289" t="s">
        <v>3330</v>
      </c>
      <c r="F910" s="289" t="s">
        <v>3331</v>
      </c>
      <c r="G910" s="289" t="s">
        <v>3437</v>
      </c>
      <c r="H910" s="289" t="s">
        <v>3333</v>
      </c>
      <c r="I910" s="289" t="s">
        <v>3334</v>
      </c>
      <c r="J910" s="289"/>
      <c r="K910" s="291">
        <v>4</v>
      </c>
      <c r="L910" s="292">
        <v>6560000</v>
      </c>
      <c r="M910" s="292">
        <v>1093336</v>
      </c>
      <c r="N910" s="292">
        <v>1640004</v>
      </c>
      <c r="O910" s="292">
        <v>0</v>
      </c>
      <c r="P910" s="292">
        <v>4919996</v>
      </c>
      <c r="Q910" s="287">
        <v>0</v>
      </c>
    </row>
    <row r="911" spans="1:17" ht="12.75" customHeight="1" x14ac:dyDescent="0.25">
      <c r="A911" s="288" t="s">
        <v>1804</v>
      </c>
      <c r="B911" s="289" t="s">
        <v>4710</v>
      </c>
      <c r="C911" s="289" t="s">
        <v>4328</v>
      </c>
      <c r="D911" s="290">
        <v>45565</v>
      </c>
      <c r="E911" s="289" t="s">
        <v>3330</v>
      </c>
      <c r="F911" s="289" t="s">
        <v>4711</v>
      </c>
      <c r="G911" s="289" t="s">
        <v>3437</v>
      </c>
      <c r="H911" s="289" t="s">
        <v>3333</v>
      </c>
      <c r="I911" s="289" t="s">
        <v>3334</v>
      </c>
      <c r="J911" s="289"/>
      <c r="K911" s="291">
        <v>4</v>
      </c>
      <c r="L911" s="292">
        <v>6560000</v>
      </c>
      <c r="M911" s="292">
        <v>1093336</v>
      </c>
      <c r="N911" s="292">
        <v>1640004</v>
      </c>
      <c r="O911" s="292">
        <v>0</v>
      </c>
      <c r="P911" s="292">
        <v>4919996</v>
      </c>
      <c r="Q911" s="287">
        <v>0</v>
      </c>
    </row>
    <row r="912" spans="1:17" ht="12.75" customHeight="1" x14ac:dyDescent="0.25">
      <c r="A912" s="288" t="s">
        <v>1809</v>
      </c>
      <c r="B912" s="289" t="s">
        <v>4712</v>
      </c>
      <c r="C912" s="289" t="s">
        <v>4328</v>
      </c>
      <c r="D912" s="290">
        <v>45565</v>
      </c>
      <c r="E912" s="289" t="s">
        <v>3330</v>
      </c>
      <c r="F912" s="289" t="s">
        <v>4491</v>
      </c>
      <c r="G912" s="289" t="s">
        <v>3437</v>
      </c>
      <c r="H912" s="289" t="s">
        <v>3333</v>
      </c>
      <c r="I912" s="289" t="s">
        <v>3334</v>
      </c>
      <c r="J912" s="289"/>
      <c r="K912" s="291">
        <v>4</v>
      </c>
      <c r="L912" s="292">
        <v>6560000</v>
      </c>
      <c r="M912" s="292">
        <v>1093336</v>
      </c>
      <c r="N912" s="292">
        <v>1640004</v>
      </c>
      <c r="O912" s="292">
        <v>0</v>
      </c>
      <c r="P912" s="292">
        <v>4919996</v>
      </c>
      <c r="Q912" s="287">
        <v>0</v>
      </c>
    </row>
    <row r="913" spans="1:17" ht="12.75" customHeight="1" x14ac:dyDescent="0.25">
      <c r="A913" s="288" t="s">
        <v>955</v>
      </c>
      <c r="B913" s="289" t="s">
        <v>4713</v>
      </c>
      <c r="C913" s="289" t="s">
        <v>4328</v>
      </c>
      <c r="D913" s="290">
        <v>45565</v>
      </c>
      <c r="E913" s="289" t="s">
        <v>3330</v>
      </c>
      <c r="F913" s="289" t="s">
        <v>4144</v>
      </c>
      <c r="G913" s="289" t="s">
        <v>3424</v>
      </c>
      <c r="H913" s="289" t="s">
        <v>3333</v>
      </c>
      <c r="I913" s="289" t="s">
        <v>3334</v>
      </c>
      <c r="J913" s="289"/>
      <c r="K913" s="291">
        <v>4</v>
      </c>
      <c r="L913" s="292">
        <v>16982515</v>
      </c>
      <c r="M913" s="292">
        <v>2830416</v>
      </c>
      <c r="N913" s="292">
        <v>4245624</v>
      </c>
      <c r="O913" s="292">
        <v>0</v>
      </c>
      <c r="P913" s="292">
        <v>12736891</v>
      </c>
      <c r="Q913" s="287">
        <v>0</v>
      </c>
    </row>
    <row r="914" spans="1:17" ht="12.75" customHeight="1" x14ac:dyDescent="0.25">
      <c r="A914" s="288" t="s">
        <v>779</v>
      </c>
      <c r="B914" s="289" t="s">
        <v>4714</v>
      </c>
      <c r="C914" s="289" t="s">
        <v>4328</v>
      </c>
      <c r="D914" s="290">
        <v>45565</v>
      </c>
      <c r="E914" s="289" t="s">
        <v>3330</v>
      </c>
      <c r="F914" s="289" t="s">
        <v>3623</v>
      </c>
      <c r="G914" s="289" t="s">
        <v>3473</v>
      </c>
      <c r="H914" s="289" t="s">
        <v>3333</v>
      </c>
      <c r="I914" s="289" t="s">
        <v>3334</v>
      </c>
      <c r="J914" s="289"/>
      <c r="K914" s="291">
        <v>4</v>
      </c>
      <c r="L914" s="292">
        <v>16982516</v>
      </c>
      <c r="M914" s="292">
        <v>2830416</v>
      </c>
      <c r="N914" s="292">
        <v>4245624</v>
      </c>
      <c r="O914" s="292">
        <v>0</v>
      </c>
      <c r="P914" s="292">
        <v>12736892</v>
      </c>
      <c r="Q914" s="287">
        <v>0</v>
      </c>
    </row>
    <row r="915" spans="1:17" ht="12.75" customHeight="1" x14ac:dyDescent="0.25">
      <c r="A915" s="288" t="s">
        <v>686</v>
      </c>
      <c r="B915" s="289" t="s">
        <v>4715</v>
      </c>
      <c r="C915" s="289" t="s">
        <v>4328</v>
      </c>
      <c r="D915" s="290">
        <v>45869</v>
      </c>
      <c r="E915" s="289" t="s">
        <v>3330</v>
      </c>
      <c r="F915" s="289" t="s">
        <v>4386</v>
      </c>
      <c r="G915" s="289" t="s">
        <v>3437</v>
      </c>
      <c r="H915" s="289" t="s">
        <v>3333</v>
      </c>
      <c r="I915" s="289" t="s">
        <v>3334</v>
      </c>
      <c r="J915" s="289"/>
      <c r="K915" s="291">
        <v>4</v>
      </c>
      <c r="L915" s="292">
        <v>21852309</v>
      </c>
      <c r="M915" s="292">
        <v>3280592</v>
      </c>
      <c r="N915" s="292">
        <v>4695800</v>
      </c>
      <c r="O915" s="292">
        <v>0</v>
      </c>
      <c r="P915" s="292">
        <v>17156509</v>
      </c>
      <c r="Q915" s="287">
        <v>0</v>
      </c>
    </row>
    <row r="916" spans="1:17" ht="12.75" customHeight="1" x14ac:dyDescent="0.25">
      <c r="A916" s="288" t="s">
        <v>1085</v>
      </c>
      <c r="B916" s="289" t="s">
        <v>4716</v>
      </c>
      <c r="C916" s="289" t="s">
        <v>4328</v>
      </c>
      <c r="D916" s="290">
        <v>45596</v>
      </c>
      <c r="E916" s="289" t="s">
        <v>3330</v>
      </c>
      <c r="F916" s="289" t="s">
        <v>3761</v>
      </c>
      <c r="G916" s="289" t="s">
        <v>3442</v>
      </c>
      <c r="H916" s="289" t="s">
        <v>3333</v>
      </c>
      <c r="I916" s="289" t="s">
        <v>3334</v>
      </c>
      <c r="J916" s="289"/>
      <c r="K916" s="291">
        <v>4</v>
      </c>
      <c r="L916" s="292">
        <v>49500000</v>
      </c>
      <c r="M916" s="292">
        <v>8250000</v>
      </c>
      <c r="N916" s="292">
        <v>11343750</v>
      </c>
      <c r="O916" s="292">
        <v>0</v>
      </c>
      <c r="P916" s="292">
        <v>38156250</v>
      </c>
      <c r="Q916" s="287">
        <v>0</v>
      </c>
    </row>
    <row r="917" spans="1:17" ht="12.75" customHeight="1" x14ac:dyDescent="0.25">
      <c r="A917" s="288" t="s">
        <v>2627</v>
      </c>
      <c r="B917" s="289" t="s">
        <v>4717</v>
      </c>
      <c r="C917" s="289" t="s">
        <v>4328</v>
      </c>
      <c r="D917" s="290">
        <v>45596</v>
      </c>
      <c r="E917" s="289" t="s">
        <v>3330</v>
      </c>
      <c r="F917" s="289" t="s">
        <v>4666</v>
      </c>
      <c r="G917" s="289" t="s">
        <v>3442</v>
      </c>
      <c r="H917" s="289" t="s">
        <v>3333</v>
      </c>
      <c r="I917" s="289" t="s">
        <v>3334</v>
      </c>
      <c r="J917" s="289"/>
      <c r="K917" s="291">
        <v>4</v>
      </c>
      <c r="L917" s="292">
        <v>28900000</v>
      </c>
      <c r="M917" s="292">
        <v>4816664</v>
      </c>
      <c r="N917" s="292">
        <v>6622913</v>
      </c>
      <c r="O917" s="292">
        <v>0</v>
      </c>
      <c r="P917" s="292">
        <v>22277087</v>
      </c>
      <c r="Q917" s="287">
        <v>0</v>
      </c>
    </row>
    <row r="918" spans="1:17" ht="12.75" customHeight="1" x14ac:dyDescent="0.25">
      <c r="A918" s="288" t="s">
        <v>1732</v>
      </c>
      <c r="B918" s="289" t="s">
        <v>4718</v>
      </c>
      <c r="C918" s="289" t="s">
        <v>4328</v>
      </c>
      <c r="D918" s="290">
        <v>45596</v>
      </c>
      <c r="E918" s="289" t="s">
        <v>3330</v>
      </c>
      <c r="F918" s="289" t="s">
        <v>4719</v>
      </c>
      <c r="G918" s="289" t="s">
        <v>3442</v>
      </c>
      <c r="H918" s="289" t="s">
        <v>3333</v>
      </c>
      <c r="I918" s="289" t="s">
        <v>3334</v>
      </c>
      <c r="J918" s="289"/>
      <c r="K918" s="291">
        <v>4</v>
      </c>
      <c r="L918" s="292">
        <v>20150000</v>
      </c>
      <c r="M918" s="292">
        <v>3358336</v>
      </c>
      <c r="N918" s="292">
        <v>4617712</v>
      </c>
      <c r="O918" s="292">
        <v>0</v>
      </c>
      <c r="P918" s="292">
        <v>15532288</v>
      </c>
      <c r="Q918" s="287">
        <v>0</v>
      </c>
    </row>
    <row r="919" spans="1:17" ht="12.75" customHeight="1" x14ac:dyDescent="0.25">
      <c r="A919" s="288" t="s">
        <v>1744</v>
      </c>
      <c r="B919" s="289" t="s">
        <v>4720</v>
      </c>
      <c r="C919" s="289" t="s">
        <v>4328</v>
      </c>
      <c r="D919" s="290">
        <v>45596</v>
      </c>
      <c r="E919" s="289" t="s">
        <v>3330</v>
      </c>
      <c r="F919" s="289" t="s">
        <v>3908</v>
      </c>
      <c r="G919" s="289" t="s">
        <v>3442</v>
      </c>
      <c r="H919" s="289" t="s">
        <v>3333</v>
      </c>
      <c r="I919" s="289" t="s">
        <v>3334</v>
      </c>
      <c r="J919" s="289"/>
      <c r="K919" s="291">
        <v>4</v>
      </c>
      <c r="L919" s="292">
        <v>20150000</v>
      </c>
      <c r="M919" s="292">
        <v>3358336</v>
      </c>
      <c r="N919" s="292">
        <v>4617712</v>
      </c>
      <c r="O919" s="292">
        <v>0</v>
      </c>
      <c r="P919" s="292">
        <v>15532288</v>
      </c>
      <c r="Q919" s="287">
        <v>0</v>
      </c>
    </row>
    <row r="920" spans="1:17" ht="12.75" customHeight="1" x14ac:dyDescent="0.25">
      <c r="A920" s="288" t="s">
        <v>2571</v>
      </c>
      <c r="B920" s="289" t="s">
        <v>4721</v>
      </c>
      <c r="C920" s="289" t="s">
        <v>4328</v>
      </c>
      <c r="D920" s="290">
        <v>45625</v>
      </c>
      <c r="E920" s="289" t="s">
        <v>3330</v>
      </c>
      <c r="F920" s="289" t="s">
        <v>4722</v>
      </c>
      <c r="G920" s="289" t="s">
        <v>3437</v>
      </c>
      <c r="H920" s="289" t="s">
        <v>3333</v>
      </c>
      <c r="I920" s="289" t="s">
        <v>3334</v>
      </c>
      <c r="J920" s="289"/>
      <c r="K920" s="291">
        <v>4</v>
      </c>
      <c r="L920" s="292">
        <v>26800000</v>
      </c>
      <c r="M920" s="292">
        <v>4466664</v>
      </c>
      <c r="N920" s="292">
        <v>5583330</v>
      </c>
      <c r="O920" s="292">
        <v>0</v>
      </c>
      <c r="P920" s="292">
        <v>21216670</v>
      </c>
      <c r="Q920" s="287">
        <v>0</v>
      </c>
    </row>
    <row r="921" spans="1:17" ht="12.75" customHeight="1" x14ac:dyDescent="0.25">
      <c r="A921" s="288" t="s">
        <v>706</v>
      </c>
      <c r="B921" s="289" t="s">
        <v>4723</v>
      </c>
      <c r="C921" s="289" t="s">
        <v>4328</v>
      </c>
      <c r="D921" s="290">
        <v>45625</v>
      </c>
      <c r="E921" s="289" t="s">
        <v>3330</v>
      </c>
      <c r="F921" s="289" t="s">
        <v>4386</v>
      </c>
      <c r="G921" s="289" t="s">
        <v>3473</v>
      </c>
      <c r="H921" s="289" t="s">
        <v>3333</v>
      </c>
      <c r="I921" s="289" t="s">
        <v>3334</v>
      </c>
      <c r="J921" s="289"/>
      <c r="K921" s="291">
        <v>4</v>
      </c>
      <c r="L921" s="292">
        <v>16275000</v>
      </c>
      <c r="M921" s="292">
        <v>2712504</v>
      </c>
      <c r="N921" s="292">
        <v>3390630</v>
      </c>
      <c r="O921" s="292">
        <v>0</v>
      </c>
      <c r="P921" s="292">
        <v>12884370</v>
      </c>
      <c r="Q921" s="287">
        <v>0</v>
      </c>
    </row>
    <row r="922" spans="1:17" ht="12.75" customHeight="1" x14ac:dyDescent="0.25">
      <c r="A922" s="288" t="s">
        <v>140</v>
      </c>
      <c r="B922" s="289" t="s">
        <v>4724</v>
      </c>
      <c r="C922" s="289" t="s">
        <v>4328</v>
      </c>
      <c r="D922" s="290">
        <v>45625</v>
      </c>
      <c r="E922" s="289" t="s">
        <v>3330</v>
      </c>
      <c r="F922" s="289" t="s">
        <v>3623</v>
      </c>
      <c r="G922" s="289" t="s">
        <v>3473</v>
      </c>
      <c r="H922" s="289" t="s">
        <v>3333</v>
      </c>
      <c r="I922" s="289" t="s">
        <v>3334</v>
      </c>
      <c r="J922" s="289"/>
      <c r="K922" s="291">
        <v>4</v>
      </c>
      <c r="L922" s="292">
        <v>16275000</v>
      </c>
      <c r="M922" s="292">
        <v>2712504</v>
      </c>
      <c r="N922" s="292">
        <v>3390630</v>
      </c>
      <c r="O922" s="292">
        <v>0</v>
      </c>
      <c r="P922" s="292">
        <v>12884370</v>
      </c>
      <c r="Q922" s="287">
        <v>0</v>
      </c>
    </row>
    <row r="923" spans="1:17" ht="12.75" customHeight="1" x14ac:dyDescent="0.25">
      <c r="A923" s="288" t="s">
        <v>135</v>
      </c>
      <c r="B923" s="289" t="s">
        <v>4725</v>
      </c>
      <c r="C923" s="289" t="s">
        <v>4328</v>
      </c>
      <c r="D923" s="290">
        <v>45625</v>
      </c>
      <c r="E923" s="289" t="s">
        <v>3330</v>
      </c>
      <c r="F923" s="289" t="s">
        <v>3690</v>
      </c>
      <c r="G923" s="289" t="s">
        <v>3420</v>
      </c>
      <c r="H923" s="289" t="s">
        <v>3333</v>
      </c>
      <c r="I923" s="289" t="s">
        <v>3334</v>
      </c>
      <c r="J923" s="289"/>
      <c r="K923" s="291">
        <v>4</v>
      </c>
      <c r="L923" s="292">
        <v>16275000</v>
      </c>
      <c r="M923" s="292">
        <v>2712504</v>
      </c>
      <c r="N923" s="292">
        <v>3390630</v>
      </c>
      <c r="O923" s="292">
        <v>0</v>
      </c>
      <c r="P923" s="292">
        <v>12884370</v>
      </c>
      <c r="Q923" s="287">
        <v>0</v>
      </c>
    </row>
    <row r="924" spans="1:17" ht="12.75" customHeight="1" x14ac:dyDescent="0.25">
      <c r="A924" s="288" t="s">
        <v>3080</v>
      </c>
      <c r="B924" s="289" t="s">
        <v>4726</v>
      </c>
      <c r="C924" s="289" t="s">
        <v>4328</v>
      </c>
      <c r="D924" s="290">
        <v>45625</v>
      </c>
      <c r="E924" s="289" t="s">
        <v>3330</v>
      </c>
      <c r="F924" s="289" t="s">
        <v>3690</v>
      </c>
      <c r="G924" s="289" t="s">
        <v>3437</v>
      </c>
      <c r="H924" s="289" t="s">
        <v>3333</v>
      </c>
      <c r="I924" s="289" t="s">
        <v>3334</v>
      </c>
      <c r="J924" s="289"/>
      <c r="K924" s="291">
        <v>4</v>
      </c>
      <c r="L924" s="292">
        <v>6500000</v>
      </c>
      <c r="M924" s="292">
        <v>1083336</v>
      </c>
      <c r="N924" s="292">
        <v>1354170</v>
      </c>
      <c r="O924" s="292">
        <v>0</v>
      </c>
      <c r="P924" s="292">
        <v>5145830</v>
      </c>
      <c r="Q924" s="287">
        <v>0</v>
      </c>
    </row>
    <row r="925" spans="1:17" ht="12.75" customHeight="1" x14ac:dyDescent="0.25">
      <c r="A925" s="288" t="s">
        <v>1037</v>
      </c>
      <c r="B925" s="289" t="s">
        <v>4727</v>
      </c>
      <c r="C925" s="289" t="s">
        <v>4328</v>
      </c>
      <c r="D925" s="290">
        <v>45805</v>
      </c>
      <c r="E925" s="289" t="s">
        <v>3330</v>
      </c>
      <c r="F925" s="289" t="s">
        <v>3960</v>
      </c>
      <c r="G925" s="289" t="s">
        <v>3424</v>
      </c>
      <c r="H925" s="289" t="s">
        <v>3333</v>
      </c>
      <c r="I925" s="289" t="s">
        <v>3334</v>
      </c>
      <c r="J925" s="289"/>
      <c r="K925" s="291">
        <v>4</v>
      </c>
      <c r="L925" s="292">
        <v>20367793</v>
      </c>
      <c r="M925" s="292">
        <v>3102292</v>
      </c>
      <c r="N925" s="292">
        <v>3780418</v>
      </c>
      <c r="O925" s="292">
        <v>0</v>
      </c>
      <c r="P925" s="292">
        <v>16587375</v>
      </c>
      <c r="Q925" s="287">
        <v>0</v>
      </c>
    </row>
    <row r="926" spans="1:17" ht="12.75" customHeight="1" x14ac:dyDescent="0.25">
      <c r="A926" s="288" t="s">
        <v>1785</v>
      </c>
      <c r="B926" s="289" t="s">
        <v>4728</v>
      </c>
      <c r="C926" s="289" t="s">
        <v>4328</v>
      </c>
      <c r="D926" s="290">
        <v>45625</v>
      </c>
      <c r="E926" s="289" t="s">
        <v>3330</v>
      </c>
      <c r="F926" s="289" t="s">
        <v>3690</v>
      </c>
      <c r="G926" s="289" t="s">
        <v>3437</v>
      </c>
      <c r="H926" s="289" t="s">
        <v>3333</v>
      </c>
      <c r="I926" s="289" t="s">
        <v>3334</v>
      </c>
      <c r="J926" s="289"/>
      <c r="K926" s="291">
        <v>4</v>
      </c>
      <c r="L926" s="292">
        <v>13185000</v>
      </c>
      <c r="M926" s="292">
        <v>2197504</v>
      </c>
      <c r="N926" s="292">
        <v>2746880</v>
      </c>
      <c r="O926" s="292">
        <v>0</v>
      </c>
      <c r="P926" s="292">
        <v>10438120</v>
      </c>
      <c r="Q926" s="287">
        <v>0</v>
      </c>
    </row>
    <row r="927" spans="1:17" ht="12.75" customHeight="1" x14ac:dyDescent="0.25">
      <c r="A927" s="288" t="s">
        <v>1920</v>
      </c>
      <c r="B927" s="289" t="s">
        <v>4729</v>
      </c>
      <c r="C927" s="289" t="s">
        <v>4328</v>
      </c>
      <c r="D927" s="290">
        <v>45625</v>
      </c>
      <c r="E927" s="289" t="s">
        <v>3330</v>
      </c>
      <c r="F927" s="289" t="s">
        <v>3690</v>
      </c>
      <c r="G927" s="289" t="s">
        <v>3437</v>
      </c>
      <c r="H927" s="289" t="s">
        <v>3333</v>
      </c>
      <c r="I927" s="289" t="s">
        <v>3334</v>
      </c>
      <c r="J927" s="289"/>
      <c r="K927" s="291">
        <v>4</v>
      </c>
      <c r="L927" s="292">
        <v>13185000</v>
      </c>
      <c r="M927" s="292">
        <v>2197504</v>
      </c>
      <c r="N927" s="292">
        <v>2746880</v>
      </c>
      <c r="O927" s="292">
        <v>0</v>
      </c>
      <c r="P927" s="292">
        <v>10438120</v>
      </c>
      <c r="Q927" s="287">
        <v>0</v>
      </c>
    </row>
    <row r="928" spans="1:17" ht="12.75" customHeight="1" x14ac:dyDescent="0.25">
      <c r="A928" s="288" t="s">
        <v>1749</v>
      </c>
      <c r="B928" s="289" t="s">
        <v>4730</v>
      </c>
      <c r="C928" s="289" t="s">
        <v>4328</v>
      </c>
      <c r="D928" s="290">
        <v>45625</v>
      </c>
      <c r="E928" s="289" t="s">
        <v>3330</v>
      </c>
      <c r="F928" s="289" t="s">
        <v>4386</v>
      </c>
      <c r="G928" s="289" t="s">
        <v>3437</v>
      </c>
      <c r="H928" s="289" t="s">
        <v>3333</v>
      </c>
      <c r="I928" s="289" t="s">
        <v>3334</v>
      </c>
      <c r="J928" s="289"/>
      <c r="K928" s="291">
        <v>4</v>
      </c>
      <c r="L928" s="292">
        <v>20150000</v>
      </c>
      <c r="M928" s="292">
        <v>3358336</v>
      </c>
      <c r="N928" s="292">
        <v>4197920</v>
      </c>
      <c r="O928" s="292">
        <v>0</v>
      </c>
      <c r="P928" s="292">
        <v>15952080</v>
      </c>
      <c r="Q928" s="287">
        <v>0</v>
      </c>
    </row>
    <row r="929" spans="1:17" ht="12.75" customHeight="1" x14ac:dyDescent="0.25">
      <c r="A929" s="288" t="s">
        <v>1769</v>
      </c>
      <c r="B929" s="289" t="s">
        <v>4731</v>
      </c>
      <c r="C929" s="289" t="s">
        <v>4328</v>
      </c>
      <c r="D929" s="290">
        <v>45625</v>
      </c>
      <c r="E929" s="289" t="s">
        <v>3330</v>
      </c>
      <c r="F929" s="289" t="s">
        <v>3775</v>
      </c>
      <c r="G929" s="289" t="s">
        <v>3437</v>
      </c>
      <c r="H929" s="289" t="s">
        <v>3333</v>
      </c>
      <c r="I929" s="289" t="s">
        <v>3334</v>
      </c>
      <c r="J929" s="289"/>
      <c r="K929" s="291">
        <v>4</v>
      </c>
      <c r="L929" s="292">
        <v>20150000</v>
      </c>
      <c r="M929" s="292">
        <v>3358336</v>
      </c>
      <c r="N929" s="292">
        <v>4197920</v>
      </c>
      <c r="O929" s="292">
        <v>0</v>
      </c>
      <c r="P929" s="292">
        <v>15952080</v>
      </c>
      <c r="Q929" s="287">
        <v>0</v>
      </c>
    </row>
    <row r="930" spans="1:17" ht="12.75" customHeight="1" x14ac:dyDescent="0.25">
      <c r="A930" s="288" t="s">
        <v>2631</v>
      </c>
      <c r="B930" s="289" t="s">
        <v>4732</v>
      </c>
      <c r="C930" s="289" t="s">
        <v>4328</v>
      </c>
      <c r="D930" s="290">
        <v>45625</v>
      </c>
      <c r="E930" s="289" t="s">
        <v>3330</v>
      </c>
      <c r="F930" s="289" t="s">
        <v>3331</v>
      </c>
      <c r="G930" s="289" t="s">
        <v>3437</v>
      </c>
      <c r="H930" s="289" t="s">
        <v>3333</v>
      </c>
      <c r="I930" s="289" t="s">
        <v>3334</v>
      </c>
      <c r="J930" s="289"/>
      <c r="K930" s="291">
        <v>4</v>
      </c>
      <c r="L930" s="292">
        <v>26800000</v>
      </c>
      <c r="M930" s="292">
        <v>4466664</v>
      </c>
      <c r="N930" s="292">
        <v>5583330</v>
      </c>
      <c r="O930" s="292">
        <v>0</v>
      </c>
      <c r="P930" s="292">
        <v>21216670</v>
      </c>
      <c r="Q930" s="287">
        <v>0</v>
      </c>
    </row>
    <row r="931" spans="1:17" ht="12.75" customHeight="1" x14ac:dyDescent="0.25">
      <c r="A931" s="288" t="s">
        <v>2637</v>
      </c>
      <c r="B931" s="289" t="s">
        <v>4733</v>
      </c>
      <c r="C931" s="289" t="s">
        <v>4328</v>
      </c>
      <c r="D931" s="290">
        <v>45657</v>
      </c>
      <c r="E931" s="289" t="s">
        <v>3330</v>
      </c>
      <c r="F931" s="289" t="s">
        <v>3331</v>
      </c>
      <c r="G931" s="289" t="s">
        <v>3437</v>
      </c>
      <c r="H931" s="289" t="s">
        <v>3333</v>
      </c>
      <c r="I931" s="289" t="s">
        <v>3334</v>
      </c>
      <c r="J931" s="289"/>
      <c r="K931" s="291">
        <v>4</v>
      </c>
      <c r="L931" s="292">
        <v>28900000</v>
      </c>
      <c r="M931" s="292">
        <v>4816664</v>
      </c>
      <c r="N931" s="292">
        <v>5418747</v>
      </c>
      <c r="O931" s="292">
        <v>0</v>
      </c>
      <c r="P931" s="292">
        <v>23481253</v>
      </c>
      <c r="Q931" s="287">
        <v>0</v>
      </c>
    </row>
    <row r="932" spans="1:17" ht="12.75" customHeight="1" x14ac:dyDescent="0.25">
      <c r="A932" s="288" t="s">
        <v>4734</v>
      </c>
      <c r="B932" s="289" t="s">
        <v>4735</v>
      </c>
      <c r="C932" s="289" t="s">
        <v>4328</v>
      </c>
      <c r="D932" s="290">
        <v>45657</v>
      </c>
      <c r="E932" s="289" t="s">
        <v>3330</v>
      </c>
      <c r="F932" s="289" t="s">
        <v>3623</v>
      </c>
      <c r="G932" s="289" t="s">
        <v>3437</v>
      </c>
      <c r="H932" s="289" t="s">
        <v>3333</v>
      </c>
      <c r="I932" s="289" t="s">
        <v>3334</v>
      </c>
      <c r="J932" s="289"/>
      <c r="K932" s="291">
        <v>4</v>
      </c>
      <c r="L932" s="292">
        <v>200000000</v>
      </c>
      <c r="M932" s="292">
        <v>33333336</v>
      </c>
      <c r="N932" s="292">
        <v>37500003</v>
      </c>
      <c r="O932" s="292">
        <v>0</v>
      </c>
      <c r="P932" s="292">
        <v>162499997</v>
      </c>
      <c r="Q932" s="287">
        <v>0</v>
      </c>
    </row>
    <row r="933" spans="1:17" ht="12.75" customHeight="1" x14ac:dyDescent="0.25">
      <c r="A933" s="288" t="s">
        <v>460</v>
      </c>
      <c r="B933" s="289" t="s">
        <v>4736</v>
      </c>
      <c r="C933" s="289" t="s">
        <v>4328</v>
      </c>
      <c r="D933" s="290">
        <v>45657</v>
      </c>
      <c r="E933" s="289" t="s">
        <v>3330</v>
      </c>
      <c r="F933" s="289" t="s">
        <v>4144</v>
      </c>
      <c r="G933" s="289" t="s">
        <v>3424</v>
      </c>
      <c r="H933" s="289" t="s">
        <v>3333</v>
      </c>
      <c r="I933" s="289" t="s">
        <v>3334</v>
      </c>
      <c r="J933" s="289"/>
      <c r="K933" s="291">
        <v>4</v>
      </c>
      <c r="L933" s="292">
        <v>51923837</v>
      </c>
      <c r="M933" s="292">
        <v>8653976</v>
      </c>
      <c r="N933" s="292">
        <v>9735723</v>
      </c>
      <c r="O933" s="292">
        <v>0</v>
      </c>
      <c r="P933" s="292">
        <v>42188114</v>
      </c>
      <c r="Q933" s="287">
        <v>0</v>
      </c>
    </row>
    <row r="934" spans="1:17" ht="12.75" customHeight="1" x14ac:dyDescent="0.25">
      <c r="A934" s="288" t="s">
        <v>432</v>
      </c>
      <c r="B934" s="289" t="s">
        <v>4737</v>
      </c>
      <c r="C934" s="289" t="s">
        <v>4328</v>
      </c>
      <c r="D934" s="290">
        <v>45657</v>
      </c>
      <c r="E934" s="289" t="s">
        <v>3330</v>
      </c>
      <c r="F934" s="289" t="s">
        <v>4144</v>
      </c>
      <c r="G934" s="289" t="s">
        <v>3424</v>
      </c>
      <c r="H934" s="289" t="s">
        <v>3333</v>
      </c>
      <c r="I934" s="289" t="s">
        <v>3334</v>
      </c>
      <c r="J934" s="289"/>
      <c r="K934" s="291">
        <v>4</v>
      </c>
      <c r="L934" s="292">
        <v>51923837</v>
      </c>
      <c r="M934" s="292">
        <v>8653976</v>
      </c>
      <c r="N934" s="292">
        <v>9735723</v>
      </c>
      <c r="O934" s="292">
        <v>0</v>
      </c>
      <c r="P934" s="292">
        <v>42188114</v>
      </c>
      <c r="Q934" s="287">
        <v>0</v>
      </c>
    </row>
    <row r="935" spans="1:17" ht="12.75" customHeight="1" x14ac:dyDescent="0.25">
      <c r="A935" s="288" t="s">
        <v>1109</v>
      </c>
      <c r="B935" s="289" t="s">
        <v>4738</v>
      </c>
      <c r="C935" s="289" t="s">
        <v>4328</v>
      </c>
      <c r="D935" s="290">
        <v>45657</v>
      </c>
      <c r="E935" s="289" t="s">
        <v>3330</v>
      </c>
      <c r="F935" s="289" t="s">
        <v>3331</v>
      </c>
      <c r="G935" s="289" t="s">
        <v>3437</v>
      </c>
      <c r="H935" s="289" t="s">
        <v>3333</v>
      </c>
      <c r="I935" s="289" t="s">
        <v>3334</v>
      </c>
      <c r="J935" s="289"/>
      <c r="K935" s="291">
        <v>4</v>
      </c>
      <c r="L935" s="292">
        <v>16846056</v>
      </c>
      <c r="M935" s="292">
        <v>2807680</v>
      </c>
      <c r="N935" s="292">
        <v>3158640</v>
      </c>
      <c r="O935" s="292">
        <v>0</v>
      </c>
      <c r="P935" s="292">
        <v>13687416</v>
      </c>
      <c r="Q935" s="287">
        <v>0</v>
      </c>
    </row>
    <row r="936" spans="1:17" ht="12.75" customHeight="1" x14ac:dyDescent="0.25">
      <c r="A936" s="288" t="s">
        <v>784</v>
      </c>
      <c r="B936" s="289" t="s">
        <v>4739</v>
      </c>
      <c r="C936" s="289" t="s">
        <v>4328</v>
      </c>
      <c r="D936" s="290">
        <v>45657</v>
      </c>
      <c r="E936" s="289" t="s">
        <v>3330</v>
      </c>
      <c r="F936" s="289" t="s">
        <v>3623</v>
      </c>
      <c r="G936" s="289" t="s">
        <v>3536</v>
      </c>
      <c r="H936" s="289" t="s">
        <v>3333</v>
      </c>
      <c r="I936" s="289" t="s">
        <v>3334</v>
      </c>
      <c r="J936" s="289"/>
      <c r="K936" s="291">
        <v>4</v>
      </c>
      <c r="L936" s="292">
        <v>17046056</v>
      </c>
      <c r="M936" s="292">
        <v>2841008</v>
      </c>
      <c r="N936" s="292">
        <v>3196134</v>
      </c>
      <c r="O936" s="292">
        <v>0</v>
      </c>
      <c r="P936" s="292">
        <v>13849922</v>
      </c>
      <c r="Q936" s="287">
        <v>0</v>
      </c>
    </row>
    <row r="937" spans="1:17" ht="12.75" customHeight="1" x14ac:dyDescent="0.25">
      <c r="A937" s="288" t="s">
        <v>839</v>
      </c>
      <c r="B937" s="289" t="s">
        <v>4740</v>
      </c>
      <c r="C937" s="289" t="s">
        <v>4328</v>
      </c>
      <c r="D937" s="290">
        <v>45657</v>
      </c>
      <c r="E937" s="289" t="s">
        <v>3330</v>
      </c>
      <c r="F937" s="289" t="s">
        <v>3690</v>
      </c>
      <c r="G937" s="289" t="s">
        <v>3420</v>
      </c>
      <c r="H937" s="289" t="s">
        <v>3333</v>
      </c>
      <c r="I937" s="289" t="s">
        <v>3334</v>
      </c>
      <c r="J937" s="289"/>
      <c r="K937" s="291">
        <v>4</v>
      </c>
      <c r="L937" s="292">
        <v>17046056</v>
      </c>
      <c r="M937" s="292">
        <v>2841008</v>
      </c>
      <c r="N937" s="292">
        <v>3196134</v>
      </c>
      <c r="O937" s="292">
        <v>0</v>
      </c>
      <c r="P937" s="292">
        <v>13849922</v>
      </c>
      <c r="Q937" s="287">
        <v>0</v>
      </c>
    </row>
    <row r="938" spans="1:17" ht="12.75" customHeight="1" x14ac:dyDescent="0.25">
      <c r="A938" s="288" t="s">
        <v>129</v>
      </c>
      <c r="B938" s="289" t="s">
        <v>4741</v>
      </c>
      <c r="C938" s="289" t="s">
        <v>4328</v>
      </c>
      <c r="D938" s="290">
        <v>45657</v>
      </c>
      <c r="E938" s="289" t="s">
        <v>3330</v>
      </c>
      <c r="F938" s="289" t="s">
        <v>3690</v>
      </c>
      <c r="G938" s="289" t="s">
        <v>3437</v>
      </c>
      <c r="H938" s="289" t="s">
        <v>3333</v>
      </c>
      <c r="I938" s="289" t="s">
        <v>3334</v>
      </c>
      <c r="J938" s="289"/>
      <c r="K938" s="291">
        <v>4</v>
      </c>
      <c r="L938" s="292">
        <v>17046056</v>
      </c>
      <c r="M938" s="292">
        <v>2841008</v>
      </c>
      <c r="N938" s="292">
        <v>3196134</v>
      </c>
      <c r="O938" s="292">
        <v>0</v>
      </c>
      <c r="P938" s="292">
        <v>13849922</v>
      </c>
      <c r="Q938" s="287">
        <v>0</v>
      </c>
    </row>
    <row r="939" spans="1:17" ht="12.75" customHeight="1" x14ac:dyDescent="0.25">
      <c r="A939" s="288" t="s">
        <v>355</v>
      </c>
      <c r="B939" s="289" t="s">
        <v>4742</v>
      </c>
      <c r="C939" s="289" t="s">
        <v>4328</v>
      </c>
      <c r="D939" s="290">
        <v>45657</v>
      </c>
      <c r="E939" s="289" t="s">
        <v>3330</v>
      </c>
      <c r="F939" s="289" t="s">
        <v>3690</v>
      </c>
      <c r="G939" s="289" t="s">
        <v>3437</v>
      </c>
      <c r="H939" s="289" t="s">
        <v>3333</v>
      </c>
      <c r="I939" s="289" t="s">
        <v>3334</v>
      </c>
      <c r="J939" s="289"/>
      <c r="K939" s="291">
        <v>4</v>
      </c>
      <c r="L939" s="292">
        <v>15015621</v>
      </c>
      <c r="M939" s="292">
        <v>2502600</v>
      </c>
      <c r="N939" s="292">
        <v>2815425</v>
      </c>
      <c r="O939" s="292">
        <v>0</v>
      </c>
      <c r="P939" s="292">
        <v>12200196</v>
      </c>
      <c r="Q939" s="287">
        <v>0</v>
      </c>
    </row>
    <row r="940" spans="1:17" ht="12.75" customHeight="1" x14ac:dyDescent="0.25">
      <c r="A940" s="288" t="s">
        <v>349</v>
      </c>
      <c r="B940" s="289" t="s">
        <v>4743</v>
      </c>
      <c r="C940" s="289" t="s">
        <v>4328</v>
      </c>
      <c r="D940" s="290">
        <v>45657</v>
      </c>
      <c r="E940" s="289" t="s">
        <v>3330</v>
      </c>
      <c r="F940" s="289" t="s">
        <v>3690</v>
      </c>
      <c r="G940" s="289" t="s">
        <v>3437</v>
      </c>
      <c r="H940" s="289" t="s">
        <v>3333</v>
      </c>
      <c r="I940" s="289" t="s">
        <v>3334</v>
      </c>
      <c r="J940" s="289"/>
      <c r="K940" s="291">
        <v>4</v>
      </c>
      <c r="L940" s="292">
        <v>15015621</v>
      </c>
      <c r="M940" s="292">
        <v>2502600</v>
      </c>
      <c r="N940" s="292">
        <v>2815425</v>
      </c>
      <c r="O940" s="292">
        <v>0</v>
      </c>
      <c r="P940" s="292">
        <v>12200196</v>
      </c>
      <c r="Q940" s="287">
        <v>0</v>
      </c>
    </row>
    <row r="941" spans="1:17" ht="12.75" customHeight="1" x14ac:dyDescent="0.25">
      <c r="A941" s="288" t="s">
        <v>586</v>
      </c>
      <c r="B941" s="289" t="s">
        <v>4744</v>
      </c>
      <c r="C941" s="289" t="s">
        <v>4328</v>
      </c>
      <c r="D941" s="290">
        <v>45657</v>
      </c>
      <c r="E941" s="289" t="s">
        <v>3330</v>
      </c>
      <c r="F941" s="289" t="s">
        <v>3690</v>
      </c>
      <c r="G941" s="289" t="s">
        <v>3338</v>
      </c>
      <c r="H941" s="289" t="s">
        <v>3333</v>
      </c>
      <c r="I941" s="289" t="s">
        <v>3334</v>
      </c>
      <c r="J941" s="289"/>
      <c r="K941" s="291">
        <v>4</v>
      </c>
      <c r="L941" s="292">
        <v>15015622</v>
      </c>
      <c r="M941" s="292">
        <v>2502600</v>
      </c>
      <c r="N941" s="292">
        <v>2815425</v>
      </c>
      <c r="O941" s="292">
        <v>0</v>
      </c>
      <c r="P941" s="292">
        <v>12200197</v>
      </c>
      <c r="Q941" s="287">
        <v>0</v>
      </c>
    </row>
    <row r="942" spans="1:17" ht="12.75" customHeight="1" x14ac:dyDescent="0.25">
      <c r="A942" s="288" t="s">
        <v>4745</v>
      </c>
      <c r="B942" s="289" t="s">
        <v>4746</v>
      </c>
      <c r="C942" s="289" t="s">
        <v>4328</v>
      </c>
      <c r="D942" s="290">
        <v>45657</v>
      </c>
      <c r="E942" s="289" t="s">
        <v>3330</v>
      </c>
      <c r="F942" s="289" t="s">
        <v>3908</v>
      </c>
      <c r="G942" s="289" t="s">
        <v>3437</v>
      </c>
      <c r="H942" s="289" t="s">
        <v>3333</v>
      </c>
      <c r="I942" s="289" t="s">
        <v>3334</v>
      </c>
      <c r="J942" s="289"/>
      <c r="K942" s="291">
        <v>4</v>
      </c>
      <c r="L942" s="292">
        <v>12912120</v>
      </c>
      <c r="M942" s="292">
        <v>2152024</v>
      </c>
      <c r="N942" s="292">
        <v>2421027</v>
      </c>
      <c r="O942" s="292">
        <v>0</v>
      </c>
      <c r="P942" s="292">
        <v>10491093</v>
      </c>
      <c r="Q942" s="287">
        <v>0</v>
      </c>
    </row>
    <row r="943" spans="1:17" ht="12.75" customHeight="1" x14ac:dyDescent="0.25">
      <c r="A943" s="288" t="s">
        <v>711</v>
      </c>
      <c r="B943" s="289" t="s">
        <v>4747</v>
      </c>
      <c r="C943" s="289" t="s">
        <v>4328</v>
      </c>
      <c r="D943" s="290">
        <v>45805</v>
      </c>
      <c r="E943" s="289" t="s">
        <v>3330</v>
      </c>
      <c r="F943" s="289" t="s">
        <v>4386</v>
      </c>
      <c r="G943" s="289" t="s">
        <v>3473</v>
      </c>
      <c r="H943" s="289" t="s">
        <v>3333</v>
      </c>
      <c r="I943" s="289" t="s">
        <v>3334</v>
      </c>
      <c r="J943" s="289"/>
      <c r="K943" s="291">
        <v>4</v>
      </c>
      <c r="L943" s="292">
        <v>21138849</v>
      </c>
      <c r="M943" s="292">
        <v>3221732</v>
      </c>
      <c r="N943" s="292">
        <v>3576858</v>
      </c>
      <c r="O943" s="292">
        <v>0</v>
      </c>
      <c r="P943" s="292">
        <v>17561991</v>
      </c>
      <c r="Q943" s="287">
        <v>0</v>
      </c>
    </row>
    <row r="944" spans="1:17" ht="12.75" customHeight="1" x14ac:dyDescent="0.25">
      <c r="A944" s="288" t="s">
        <v>326</v>
      </c>
      <c r="B944" s="289" t="s">
        <v>4748</v>
      </c>
      <c r="C944" s="289" t="s">
        <v>4328</v>
      </c>
      <c r="D944" s="290">
        <v>45657</v>
      </c>
      <c r="E944" s="289" t="s">
        <v>3330</v>
      </c>
      <c r="F944" s="289" t="s">
        <v>3690</v>
      </c>
      <c r="G944" s="289" t="s">
        <v>3437</v>
      </c>
      <c r="H944" s="289" t="s">
        <v>3333</v>
      </c>
      <c r="I944" s="289" t="s">
        <v>3334</v>
      </c>
      <c r="J944" s="289"/>
      <c r="K944" s="291">
        <v>4</v>
      </c>
      <c r="L944" s="292">
        <v>17046056</v>
      </c>
      <c r="M944" s="292">
        <v>2841008</v>
      </c>
      <c r="N944" s="292">
        <v>3196134</v>
      </c>
      <c r="O944" s="292">
        <v>0</v>
      </c>
      <c r="P944" s="292">
        <v>13849922</v>
      </c>
      <c r="Q944" s="287">
        <v>0</v>
      </c>
    </row>
    <row r="945" spans="1:17" ht="12.75" customHeight="1" x14ac:dyDescent="0.25">
      <c r="A945" s="288" t="s">
        <v>74</v>
      </c>
      <c r="B945" s="289" t="s">
        <v>4749</v>
      </c>
      <c r="C945" s="289" t="s">
        <v>4328</v>
      </c>
      <c r="D945" s="290">
        <v>45657</v>
      </c>
      <c r="E945" s="289" t="s">
        <v>3330</v>
      </c>
      <c r="F945" s="289" t="s">
        <v>3761</v>
      </c>
      <c r="G945" s="289" t="s">
        <v>3415</v>
      </c>
      <c r="H945" s="289" t="s">
        <v>3333</v>
      </c>
      <c r="I945" s="289" t="s">
        <v>3334</v>
      </c>
      <c r="J945" s="289"/>
      <c r="K945" s="291">
        <v>4</v>
      </c>
      <c r="L945" s="292">
        <v>17046056</v>
      </c>
      <c r="M945" s="292">
        <v>2841008</v>
      </c>
      <c r="N945" s="292">
        <v>3196134</v>
      </c>
      <c r="O945" s="292">
        <v>0</v>
      </c>
      <c r="P945" s="292">
        <v>13849922</v>
      </c>
      <c r="Q945" s="287">
        <v>0</v>
      </c>
    </row>
    <row r="946" spans="1:17" ht="12.75" customHeight="1" x14ac:dyDescent="0.25">
      <c r="A946" s="288" t="s">
        <v>1813</v>
      </c>
      <c r="B946" s="289" t="s">
        <v>4750</v>
      </c>
      <c r="C946" s="289" t="s">
        <v>4328</v>
      </c>
      <c r="D946" s="290">
        <v>45688</v>
      </c>
      <c r="E946" s="289" t="s">
        <v>3330</v>
      </c>
      <c r="F946" s="289" t="s">
        <v>3623</v>
      </c>
      <c r="G946" s="289" t="s">
        <v>3437</v>
      </c>
      <c r="H946" s="289" t="s">
        <v>3333</v>
      </c>
      <c r="I946" s="289" t="s">
        <v>3334</v>
      </c>
      <c r="J946" s="289"/>
      <c r="K946" s="291">
        <v>4</v>
      </c>
      <c r="L946" s="292">
        <v>8060000</v>
      </c>
      <c r="M946" s="292">
        <v>1343336</v>
      </c>
      <c r="N946" s="292">
        <v>1343336</v>
      </c>
      <c r="O946" s="292">
        <v>0</v>
      </c>
      <c r="P946" s="292">
        <v>6716664</v>
      </c>
      <c r="Q946" s="287">
        <v>0</v>
      </c>
    </row>
    <row r="947" spans="1:17" ht="12.75" customHeight="1" x14ac:dyDescent="0.25">
      <c r="A947" s="288" t="s">
        <v>1827</v>
      </c>
      <c r="B947" s="289" t="s">
        <v>4751</v>
      </c>
      <c r="C947" s="289" t="s">
        <v>4328</v>
      </c>
      <c r="D947" s="290">
        <v>45688</v>
      </c>
      <c r="E947" s="289" t="s">
        <v>3330</v>
      </c>
      <c r="F947" s="289" t="s">
        <v>3623</v>
      </c>
      <c r="G947" s="289" t="s">
        <v>3437</v>
      </c>
      <c r="H947" s="289" t="s">
        <v>3333</v>
      </c>
      <c r="I947" s="289" t="s">
        <v>3334</v>
      </c>
      <c r="J947" s="289"/>
      <c r="K947" s="291">
        <v>4</v>
      </c>
      <c r="L947" s="292">
        <v>8060000</v>
      </c>
      <c r="M947" s="292">
        <v>1343336</v>
      </c>
      <c r="N947" s="292">
        <v>1343336</v>
      </c>
      <c r="O947" s="292">
        <v>0</v>
      </c>
      <c r="P947" s="292">
        <v>6716664</v>
      </c>
      <c r="Q947" s="287">
        <v>0</v>
      </c>
    </row>
    <row r="948" spans="1:17" ht="12.75" customHeight="1" x14ac:dyDescent="0.25">
      <c r="A948" s="288" t="s">
        <v>2641</v>
      </c>
      <c r="B948" s="289" t="s">
        <v>4752</v>
      </c>
      <c r="C948" s="289" t="s">
        <v>4328</v>
      </c>
      <c r="D948" s="290">
        <v>45688</v>
      </c>
      <c r="E948" s="289" t="s">
        <v>3330</v>
      </c>
      <c r="F948" s="289" t="s">
        <v>2676</v>
      </c>
      <c r="G948" s="289" t="s">
        <v>3437</v>
      </c>
      <c r="H948" s="289" t="s">
        <v>3333</v>
      </c>
      <c r="I948" s="289" t="s">
        <v>3334</v>
      </c>
      <c r="J948" s="289"/>
      <c r="K948" s="291">
        <v>4</v>
      </c>
      <c r="L948" s="292">
        <v>28900000</v>
      </c>
      <c r="M948" s="292">
        <v>4816664</v>
      </c>
      <c r="N948" s="292">
        <v>4816664</v>
      </c>
      <c r="O948" s="292">
        <v>0</v>
      </c>
      <c r="P948" s="292">
        <v>24083336</v>
      </c>
      <c r="Q948" s="287">
        <v>0</v>
      </c>
    </row>
    <row r="949" spans="1:17" ht="12.75" customHeight="1" x14ac:dyDescent="0.25">
      <c r="A949" s="288" t="s">
        <v>4753</v>
      </c>
      <c r="B949" s="289" t="s">
        <v>4754</v>
      </c>
      <c r="C949" s="289" t="s">
        <v>4328</v>
      </c>
      <c r="D949" s="290">
        <v>45716</v>
      </c>
      <c r="E949" s="289" t="s">
        <v>3330</v>
      </c>
      <c r="F949" s="289" t="s">
        <v>3623</v>
      </c>
      <c r="G949" s="289" t="s">
        <v>3437</v>
      </c>
      <c r="H949" s="289" t="s">
        <v>3333</v>
      </c>
      <c r="I949" s="289" t="s">
        <v>3334</v>
      </c>
      <c r="J949" s="289"/>
      <c r="K949" s="291">
        <v>4</v>
      </c>
      <c r="L949" s="292">
        <v>33108108</v>
      </c>
      <c r="M949" s="292">
        <v>4828264</v>
      </c>
      <c r="N949" s="292">
        <v>4828264</v>
      </c>
      <c r="O949" s="292">
        <v>0</v>
      </c>
      <c r="P949" s="292">
        <v>28279844</v>
      </c>
      <c r="Q949" s="287">
        <v>0</v>
      </c>
    </row>
    <row r="950" spans="1:17" ht="12.75" customHeight="1" x14ac:dyDescent="0.25">
      <c r="A950" s="288" t="s">
        <v>3159</v>
      </c>
      <c r="B950" s="289" t="s">
        <v>4755</v>
      </c>
      <c r="C950" s="289" t="s">
        <v>4328</v>
      </c>
      <c r="D950" s="290">
        <v>45716</v>
      </c>
      <c r="E950" s="289" t="s">
        <v>3330</v>
      </c>
      <c r="F950" s="289" t="s">
        <v>2676</v>
      </c>
      <c r="G950" s="289" t="s">
        <v>3437</v>
      </c>
      <c r="H950" s="289" t="s">
        <v>3333</v>
      </c>
      <c r="I950" s="289" t="s">
        <v>3334</v>
      </c>
      <c r="J950" s="289"/>
      <c r="K950" s="291">
        <v>4</v>
      </c>
      <c r="L950" s="292">
        <v>24315000</v>
      </c>
      <c r="M950" s="292">
        <v>3545941</v>
      </c>
      <c r="N950" s="292">
        <v>3545941</v>
      </c>
      <c r="O950" s="292">
        <v>0</v>
      </c>
      <c r="P950" s="292">
        <v>20769059</v>
      </c>
      <c r="Q950" s="287">
        <v>0</v>
      </c>
    </row>
    <row r="951" spans="1:17" ht="12.75" customHeight="1" x14ac:dyDescent="0.25">
      <c r="A951" s="288" t="s">
        <v>3166</v>
      </c>
      <c r="B951" s="289" t="s">
        <v>4756</v>
      </c>
      <c r="C951" s="289" t="s">
        <v>4328</v>
      </c>
      <c r="D951" s="290">
        <v>45716</v>
      </c>
      <c r="E951" s="289" t="s">
        <v>3330</v>
      </c>
      <c r="F951" s="289" t="s">
        <v>2676</v>
      </c>
      <c r="G951" s="289" t="s">
        <v>3437</v>
      </c>
      <c r="H951" s="289" t="s">
        <v>3333</v>
      </c>
      <c r="I951" s="289" t="s">
        <v>3334</v>
      </c>
      <c r="J951" s="289"/>
      <c r="K951" s="291">
        <v>4</v>
      </c>
      <c r="L951" s="292">
        <v>24315000</v>
      </c>
      <c r="M951" s="292">
        <v>3545941</v>
      </c>
      <c r="N951" s="292">
        <v>3545941</v>
      </c>
      <c r="O951" s="292">
        <v>0</v>
      </c>
      <c r="P951" s="292">
        <v>20769059</v>
      </c>
      <c r="Q951" s="287">
        <v>0</v>
      </c>
    </row>
    <row r="952" spans="1:17" ht="12.75" customHeight="1" x14ac:dyDescent="0.25">
      <c r="A952" s="288" t="s">
        <v>3169</v>
      </c>
      <c r="B952" s="289" t="s">
        <v>4757</v>
      </c>
      <c r="C952" s="289" t="s">
        <v>4328</v>
      </c>
      <c r="D952" s="290">
        <v>45716</v>
      </c>
      <c r="E952" s="289" t="s">
        <v>3330</v>
      </c>
      <c r="F952" s="289" t="s">
        <v>2676</v>
      </c>
      <c r="G952" s="289" t="s">
        <v>3437</v>
      </c>
      <c r="H952" s="289" t="s">
        <v>3333</v>
      </c>
      <c r="I952" s="289" t="s">
        <v>3334</v>
      </c>
      <c r="J952" s="289"/>
      <c r="K952" s="291">
        <v>4</v>
      </c>
      <c r="L952" s="292">
        <v>24315000</v>
      </c>
      <c r="M952" s="292">
        <v>3545941</v>
      </c>
      <c r="N952" s="292">
        <v>3545941</v>
      </c>
      <c r="O952" s="292">
        <v>0</v>
      </c>
      <c r="P952" s="292">
        <v>20769059</v>
      </c>
      <c r="Q952" s="287">
        <v>0</v>
      </c>
    </row>
    <row r="953" spans="1:17" ht="12.75" customHeight="1" x14ac:dyDescent="0.25">
      <c r="A953" s="288" t="s">
        <v>492</v>
      </c>
      <c r="B953" s="289" t="s">
        <v>4758</v>
      </c>
      <c r="C953" s="289" t="s">
        <v>4328</v>
      </c>
      <c r="D953" s="290">
        <v>45716</v>
      </c>
      <c r="E953" s="289" t="s">
        <v>3330</v>
      </c>
      <c r="F953" s="289" t="s">
        <v>3623</v>
      </c>
      <c r="G953" s="289" t="s">
        <v>3536</v>
      </c>
      <c r="H953" s="289" t="s">
        <v>3333</v>
      </c>
      <c r="I953" s="289" t="s">
        <v>3334</v>
      </c>
      <c r="J953" s="289"/>
      <c r="K953" s="291">
        <v>4</v>
      </c>
      <c r="L953" s="292">
        <v>47950000</v>
      </c>
      <c r="M953" s="292">
        <v>6992706</v>
      </c>
      <c r="N953" s="292">
        <v>6992706</v>
      </c>
      <c r="O953" s="292">
        <v>0</v>
      </c>
      <c r="P953" s="292">
        <v>40957294</v>
      </c>
      <c r="Q953" s="287">
        <v>0</v>
      </c>
    </row>
    <row r="954" spans="1:17" ht="12.75" customHeight="1" x14ac:dyDescent="0.25">
      <c r="A954" s="288" t="s">
        <v>844</v>
      </c>
      <c r="B954" s="289" t="s">
        <v>4759</v>
      </c>
      <c r="C954" s="289" t="s">
        <v>4328</v>
      </c>
      <c r="D954" s="290">
        <v>45716</v>
      </c>
      <c r="E954" s="289" t="s">
        <v>3330</v>
      </c>
      <c r="F954" s="289" t="s">
        <v>3690</v>
      </c>
      <c r="G954" s="289" t="s">
        <v>3420</v>
      </c>
      <c r="H954" s="289" t="s">
        <v>3333</v>
      </c>
      <c r="I954" s="289" t="s">
        <v>3334</v>
      </c>
      <c r="J954" s="289"/>
      <c r="K954" s="291">
        <v>4</v>
      </c>
      <c r="L954" s="292">
        <v>17395000</v>
      </c>
      <c r="M954" s="292">
        <v>2536772</v>
      </c>
      <c r="N954" s="292">
        <v>2536772</v>
      </c>
      <c r="O954" s="292">
        <v>0</v>
      </c>
      <c r="P954" s="292">
        <v>14858228</v>
      </c>
      <c r="Q954" s="287">
        <v>0</v>
      </c>
    </row>
    <row r="955" spans="1:17" ht="12.75" customHeight="1" x14ac:dyDescent="0.25">
      <c r="A955" s="288" t="s">
        <v>852</v>
      </c>
      <c r="B955" s="289" t="s">
        <v>4760</v>
      </c>
      <c r="C955" s="289" t="s">
        <v>4328</v>
      </c>
      <c r="D955" s="290">
        <v>45716</v>
      </c>
      <c r="E955" s="289" t="s">
        <v>3330</v>
      </c>
      <c r="F955" s="289" t="s">
        <v>3690</v>
      </c>
      <c r="G955" s="289" t="s">
        <v>3415</v>
      </c>
      <c r="H955" s="289" t="s">
        <v>3333</v>
      </c>
      <c r="I955" s="289" t="s">
        <v>3334</v>
      </c>
      <c r="J955" s="289"/>
      <c r="K955" s="291">
        <v>4</v>
      </c>
      <c r="L955" s="292">
        <v>17395000</v>
      </c>
      <c r="M955" s="292">
        <v>2536772</v>
      </c>
      <c r="N955" s="292">
        <v>2536772</v>
      </c>
      <c r="O955" s="292">
        <v>0</v>
      </c>
      <c r="P955" s="292">
        <v>14858228</v>
      </c>
      <c r="Q955" s="287">
        <v>0</v>
      </c>
    </row>
    <row r="956" spans="1:17" ht="12.75" customHeight="1" x14ac:dyDescent="0.25">
      <c r="A956" s="288" t="s">
        <v>333</v>
      </c>
      <c r="B956" s="289" t="s">
        <v>4761</v>
      </c>
      <c r="C956" s="289" t="s">
        <v>4328</v>
      </c>
      <c r="D956" s="290">
        <v>45716</v>
      </c>
      <c r="E956" s="289" t="s">
        <v>3330</v>
      </c>
      <c r="F956" s="289" t="s">
        <v>3908</v>
      </c>
      <c r="G956" s="289" t="s">
        <v>3437</v>
      </c>
      <c r="H956" s="289" t="s">
        <v>3333</v>
      </c>
      <c r="I956" s="289" t="s">
        <v>3334</v>
      </c>
      <c r="J956" s="289"/>
      <c r="K956" s="291">
        <v>4</v>
      </c>
      <c r="L956" s="292">
        <v>17395000</v>
      </c>
      <c r="M956" s="292">
        <v>2536772</v>
      </c>
      <c r="N956" s="292">
        <v>2536772</v>
      </c>
      <c r="O956" s="292">
        <v>0</v>
      </c>
      <c r="P956" s="292">
        <v>14858228</v>
      </c>
      <c r="Q956" s="287">
        <v>0</v>
      </c>
    </row>
    <row r="957" spans="1:17" ht="12.75" customHeight="1" x14ac:dyDescent="0.25">
      <c r="A957" s="288" t="s">
        <v>384</v>
      </c>
      <c r="B957" s="289" t="s">
        <v>4762</v>
      </c>
      <c r="C957" s="289" t="s">
        <v>4328</v>
      </c>
      <c r="D957" s="290">
        <v>45716</v>
      </c>
      <c r="E957" s="289" t="s">
        <v>3330</v>
      </c>
      <c r="F957" s="289" t="s">
        <v>3690</v>
      </c>
      <c r="G957" s="289" t="s">
        <v>3338</v>
      </c>
      <c r="H957" s="289" t="s">
        <v>3333</v>
      </c>
      <c r="I957" s="289" t="s">
        <v>3334</v>
      </c>
      <c r="J957" s="289"/>
      <c r="K957" s="291">
        <v>4</v>
      </c>
      <c r="L957" s="292">
        <v>16325000</v>
      </c>
      <c r="M957" s="292">
        <v>2380728</v>
      </c>
      <c r="N957" s="292">
        <v>2380728</v>
      </c>
      <c r="O957" s="292">
        <v>0</v>
      </c>
      <c r="P957" s="292">
        <v>13944272</v>
      </c>
      <c r="Q957" s="287">
        <v>0</v>
      </c>
    </row>
    <row r="958" spans="1:17" ht="12.75" customHeight="1" x14ac:dyDescent="0.25">
      <c r="A958" s="288" t="s">
        <v>504</v>
      </c>
      <c r="B958" s="289" t="s">
        <v>4763</v>
      </c>
      <c r="C958" s="289" t="s">
        <v>4328</v>
      </c>
      <c r="D958" s="290">
        <v>45716</v>
      </c>
      <c r="E958" s="289" t="s">
        <v>3330</v>
      </c>
      <c r="F958" s="289" t="s">
        <v>3623</v>
      </c>
      <c r="G958" s="289" t="s">
        <v>3536</v>
      </c>
      <c r="H958" s="289" t="s">
        <v>3333</v>
      </c>
      <c r="I958" s="289" t="s">
        <v>3334</v>
      </c>
      <c r="J958" s="289"/>
      <c r="K958" s="291">
        <v>4</v>
      </c>
      <c r="L958" s="292">
        <v>16325000</v>
      </c>
      <c r="M958" s="292">
        <v>2380728</v>
      </c>
      <c r="N958" s="292">
        <v>2380728</v>
      </c>
      <c r="O958" s="292">
        <v>0</v>
      </c>
      <c r="P958" s="292">
        <v>13944272</v>
      </c>
      <c r="Q958" s="287">
        <v>0</v>
      </c>
    </row>
    <row r="959" spans="1:17" ht="12.75" customHeight="1" x14ac:dyDescent="0.25">
      <c r="A959" s="288" t="s">
        <v>1236</v>
      </c>
      <c r="B959" s="289" t="s">
        <v>4764</v>
      </c>
      <c r="C959" s="289" t="s">
        <v>4328</v>
      </c>
      <c r="D959" s="290">
        <v>45805</v>
      </c>
      <c r="E959" s="289" t="s">
        <v>3330</v>
      </c>
      <c r="F959" s="289" t="s">
        <v>3623</v>
      </c>
      <c r="G959" s="289" t="s">
        <v>3577</v>
      </c>
      <c r="H959" s="289" t="s">
        <v>3333</v>
      </c>
      <c r="I959" s="289" t="s">
        <v>3334</v>
      </c>
      <c r="J959" s="289"/>
      <c r="K959" s="291">
        <v>4</v>
      </c>
      <c r="L959" s="292">
        <v>20417793</v>
      </c>
      <c r="M959" s="292">
        <v>2744532</v>
      </c>
      <c r="N959" s="292">
        <v>2744532</v>
      </c>
      <c r="O959" s="292">
        <v>0</v>
      </c>
      <c r="P959" s="292">
        <v>17673261</v>
      </c>
      <c r="Q959" s="287">
        <v>0</v>
      </c>
    </row>
    <row r="960" spans="1:17" ht="12.75" customHeight="1" x14ac:dyDescent="0.25">
      <c r="A960" s="288" t="s">
        <v>2884</v>
      </c>
      <c r="B960" s="289" t="s">
        <v>4765</v>
      </c>
      <c r="C960" s="289" t="s">
        <v>4328</v>
      </c>
      <c r="D960" s="290">
        <v>45716</v>
      </c>
      <c r="E960" s="289" t="s">
        <v>3330</v>
      </c>
      <c r="F960" s="289" t="s">
        <v>4491</v>
      </c>
      <c r="G960" s="289" t="s">
        <v>3437</v>
      </c>
      <c r="H960" s="289" t="s">
        <v>3333</v>
      </c>
      <c r="I960" s="289" t="s">
        <v>3334</v>
      </c>
      <c r="J960" s="289"/>
      <c r="K960" s="291">
        <v>4</v>
      </c>
      <c r="L960" s="292">
        <v>14200000</v>
      </c>
      <c r="M960" s="292">
        <v>2070831</v>
      </c>
      <c r="N960" s="292">
        <v>2070831</v>
      </c>
      <c r="O960" s="292">
        <v>0</v>
      </c>
      <c r="P960" s="292">
        <v>12129169</v>
      </c>
      <c r="Q960" s="287">
        <v>0</v>
      </c>
    </row>
    <row r="961" spans="1:17" ht="12.75" customHeight="1" x14ac:dyDescent="0.25">
      <c r="A961" s="288" t="s">
        <v>4766</v>
      </c>
      <c r="B961" s="289" t="s">
        <v>4767</v>
      </c>
      <c r="C961" s="289" t="s">
        <v>4328</v>
      </c>
      <c r="D961" s="290">
        <v>45716</v>
      </c>
      <c r="E961" s="289" t="s">
        <v>3330</v>
      </c>
      <c r="F961" s="289" t="s">
        <v>3775</v>
      </c>
      <c r="G961" s="289" t="s">
        <v>3437</v>
      </c>
      <c r="H961" s="289" t="s">
        <v>3333</v>
      </c>
      <c r="I961" s="289" t="s">
        <v>3334</v>
      </c>
      <c r="J961" s="289"/>
      <c r="K961" s="291">
        <v>4</v>
      </c>
      <c r="L961" s="292">
        <v>78350000</v>
      </c>
      <c r="M961" s="292">
        <v>11426044</v>
      </c>
      <c r="N961" s="292">
        <v>11426044</v>
      </c>
      <c r="O961" s="292">
        <v>0</v>
      </c>
      <c r="P961" s="292">
        <v>66923956</v>
      </c>
      <c r="Q961" s="287">
        <v>0</v>
      </c>
    </row>
    <row r="962" spans="1:17" ht="12.75" customHeight="1" x14ac:dyDescent="0.25">
      <c r="A962" s="288" t="s">
        <v>2141</v>
      </c>
      <c r="B962" s="289" t="s">
        <v>4768</v>
      </c>
      <c r="C962" s="289" t="s">
        <v>4328</v>
      </c>
      <c r="D962" s="290">
        <v>45716</v>
      </c>
      <c r="E962" s="289" t="s">
        <v>3330</v>
      </c>
      <c r="F962" s="289" t="s">
        <v>4491</v>
      </c>
      <c r="G962" s="289" t="s">
        <v>3437</v>
      </c>
      <c r="H962" s="289" t="s">
        <v>3333</v>
      </c>
      <c r="I962" s="289" t="s">
        <v>3334</v>
      </c>
      <c r="J962" s="289"/>
      <c r="K962" s="291">
        <v>4</v>
      </c>
      <c r="L962" s="292">
        <v>9960000</v>
      </c>
      <c r="M962" s="292">
        <v>1452500</v>
      </c>
      <c r="N962" s="292">
        <v>1452500</v>
      </c>
      <c r="O962" s="292">
        <v>0</v>
      </c>
      <c r="P962" s="292">
        <v>8507500</v>
      </c>
      <c r="Q962" s="287">
        <v>0</v>
      </c>
    </row>
    <row r="963" spans="1:17" ht="12.75" customHeight="1" x14ac:dyDescent="0.25">
      <c r="A963" s="288" t="s">
        <v>1877</v>
      </c>
      <c r="B963" s="289" t="s">
        <v>4769</v>
      </c>
      <c r="C963" s="289" t="s">
        <v>4328</v>
      </c>
      <c r="D963" s="290">
        <v>45716</v>
      </c>
      <c r="E963" s="289" t="s">
        <v>3330</v>
      </c>
      <c r="F963" s="289" t="s">
        <v>4770</v>
      </c>
      <c r="G963" s="289" t="s">
        <v>3437</v>
      </c>
      <c r="H963" s="289" t="s">
        <v>3333</v>
      </c>
      <c r="I963" s="289" t="s">
        <v>3334</v>
      </c>
      <c r="J963" s="289"/>
      <c r="K963" s="291">
        <v>4</v>
      </c>
      <c r="L963" s="292">
        <v>9960000</v>
      </c>
      <c r="M963" s="292">
        <v>1452500</v>
      </c>
      <c r="N963" s="292">
        <v>1452500</v>
      </c>
      <c r="O963" s="292">
        <v>0</v>
      </c>
      <c r="P963" s="292">
        <v>8507500</v>
      </c>
      <c r="Q963" s="287">
        <v>0</v>
      </c>
    </row>
    <row r="964" spans="1:17" ht="12.75" customHeight="1" x14ac:dyDescent="0.25">
      <c r="A964" s="288" t="s">
        <v>1792</v>
      </c>
      <c r="B964" s="289" t="s">
        <v>4771</v>
      </c>
      <c r="C964" s="289" t="s">
        <v>4328</v>
      </c>
      <c r="D964" s="290">
        <v>45716</v>
      </c>
      <c r="E964" s="289" t="s">
        <v>3330</v>
      </c>
      <c r="F964" s="289" t="s">
        <v>3761</v>
      </c>
      <c r="G964" s="289" t="s">
        <v>3437</v>
      </c>
      <c r="H964" s="289" t="s">
        <v>3333</v>
      </c>
      <c r="I964" s="289" t="s">
        <v>3334</v>
      </c>
      <c r="J964" s="289"/>
      <c r="K964" s="291">
        <v>4</v>
      </c>
      <c r="L964" s="292">
        <v>11460000</v>
      </c>
      <c r="M964" s="292">
        <v>1671250</v>
      </c>
      <c r="N964" s="292">
        <v>1671250</v>
      </c>
      <c r="O964" s="292">
        <v>0</v>
      </c>
      <c r="P964" s="292">
        <v>9788750</v>
      </c>
      <c r="Q964" s="287">
        <v>0</v>
      </c>
    </row>
    <row r="965" spans="1:17" ht="12.75" customHeight="1" x14ac:dyDescent="0.25">
      <c r="A965" s="288" t="s">
        <v>1915</v>
      </c>
      <c r="B965" s="289" t="s">
        <v>4772</v>
      </c>
      <c r="C965" s="289" t="s">
        <v>4328</v>
      </c>
      <c r="D965" s="290">
        <v>45716</v>
      </c>
      <c r="E965" s="289" t="s">
        <v>3330</v>
      </c>
      <c r="F965" s="289" t="s">
        <v>3690</v>
      </c>
      <c r="G965" s="289" t="s">
        <v>3437</v>
      </c>
      <c r="H965" s="289" t="s">
        <v>3333</v>
      </c>
      <c r="I965" s="289" t="s">
        <v>3334</v>
      </c>
      <c r="J965" s="289"/>
      <c r="K965" s="291">
        <v>4</v>
      </c>
      <c r="L965" s="292">
        <v>11460000</v>
      </c>
      <c r="M965" s="292">
        <v>1671250</v>
      </c>
      <c r="N965" s="292">
        <v>1671250</v>
      </c>
      <c r="O965" s="292">
        <v>0</v>
      </c>
      <c r="P965" s="292">
        <v>9788750</v>
      </c>
      <c r="Q965" s="287">
        <v>0</v>
      </c>
    </row>
    <row r="966" spans="1:17" ht="12.75" customHeight="1" x14ac:dyDescent="0.25">
      <c r="A966" s="288" t="s">
        <v>2944</v>
      </c>
      <c r="B966" s="289" t="s">
        <v>4773</v>
      </c>
      <c r="C966" s="289" t="s">
        <v>4328</v>
      </c>
      <c r="D966" s="290">
        <v>45716</v>
      </c>
      <c r="E966" s="289" t="s">
        <v>3330</v>
      </c>
      <c r="F966" s="289" t="s">
        <v>2676</v>
      </c>
      <c r="G966" s="289" t="s">
        <v>3437</v>
      </c>
      <c r="H966" s="289" t="s">
        <v>3333</v>
      </c>
      <c r="I966" s="289" t="s">
        <v>3334</v>
      </c>
      <c r="J966" s="289"/>
      <c r="K966" s="291">
        <v>4</v>
      </c>
      <c r="L966" s="292">
        <v>11500000</v>
      </c>
      <c r="M966" s="292">
        <v>1677081</v>
      </c>
      <c r="N966" s="292">
        <v>1677081</v>
      </c>
      <c r="O966" s="292">
        <v>0</v>
      </c>
      <c r="P966" s="292">
        <v>9822919</v>
      </c>
      <c r="Q966" s="287">
        <v>0</v>
      </c>
    </row>
    <row r="967" spans="1:17" ht="12.75" customHeight="1" x14ac:dyDescent="0.25">
      <c r="A967" s="288" t="s">
        <v>2954</v>
      </c>
      <c r="B967" s="289" t="s">
        <v>4774</v>
      </c>
      <c r="C967" s="289" t="s">
        <v>4328</v>
      </c>
      <c r="D967" s="290">
        <v>45716</v>
      </c>
      <c r="E967" s="289" t="s">
        <v>3330</v>
      </c>
      <c r="F967" s="289" t="s">
        <v>2676</v>
      </c>
      <c r="G967" s="289" t="s">
        <v>3437</v>
      </c>
      <c r="H967" s="289" t="s">
        <v>3333</v>
      </c>
      <c r="I967" s="289" t="s">
        <v>3334</v>
      </c>
      <c r="J967" s="289"/>
      <c r="K967" s="291">
        <v>4</v>
      </c>
      <c r="L967" s="292">
        <v>11500000</v>
      </c>
      <c r="M967" s="292">
        <v>1677081</v>
      </c>
      <c r="N967" s="292">
        <v>1677081</v>
      </c>
      <c r="O967" s="292">
        <v>0</v>
      </c>
      <c r="P967" s="292">
        <v>9822919</v>
      </c>
      <c r="Q967" s="287">
        <v>0</v>
      </c>
    </row>
    <row r="968" spans="1:17" ht="12.75" customHeight="1" x14ac:dyDescent="0.25">
      <c r="A968" s="288" t="s">
        <v>2958</v>
      </c>
      <c r="B968" s="289" t="s">
        <v>4775</v>
      </c>
      <c r="C968" s="289" t="s">
        <v>4328</v>
      </c>
      <c r="D968" s="290">
        <v>45716</v>
      </c>
      <c r="E968" s="289" t="s">
        <v>3330</v>
      </c>
      <c r="F968" s="289" t="s">
        <v>2676</v>
      </c>
      <c r="G968" s="289" t="s">
        <v>3437</v>
      </c>
      <c r="H968" s="289" t="s">
        <v>3333</v>
      </c>
      <c r="I968" s="289" t="s">
        <v>3334</v>
      </c>
      <c r="J968" s="289"/>
      <c r="K968" s="291">
        <v>4</v>
      </c>
      <c r="L968" s="292">
        <v>11500000</v>
      </c>
      <c r="M968" s="292">
        <v>1677081</v>
      </c>
      <c r="N968" s="292">
        <v>1677081</v>
      </c>
      <c r="O968" s="292">
        <v>0</v>
      </c>
      <c r="P968" s="292">
        <v>9822919</v>
      </c>
      <c r="Q968" s="287">
        <v>0</v>
      </c>
    </row>
    <row r="969" spans="1:17" ht="12.75" customHeight="1" x14ac:dyDescent="0.25">
      <c r="A969" s="288" t="s">
        <v>1996</v>
      </c>
      <c r="B969" s="289" t="s">
        <v>4776</v>
      </c>
      <c r="C969" s="289" t="s">
        <v>4328</v>
      </c>
      <c r="D969" s="290">
        <v>45777</v>
      </c>
      <c r="E969" s="289" t="s">
        <v>3330</v>
      </c>
      <c r="F969" s="289" t="s">
        <v>4144</v>
      </c>
      <c r="G969" s="289" t="s">
        <v>3437</v>
      </c>
      <c r="H969" s="289" t="s">
        <v>3333</v>
      </c>
      <c r="I969" s="289" t="s">
        <v>3334</v>
      </c>
      <c r="J969" s="289"/>
      <c r="K969" s="291">
        <v>4</v>
      </c>
      <c r="L969" s="292">
        <v>9960000</v>
      </c>
      <c r="M969" s="292">
        <v>1037500</v>
      </c>
      <c r="N969" s="292">
        <v>1037500</v>
      </c>
      <c r="O969" s="292">
        <v>0</v>
      </c>
      <c r="P969" s="292">
        <v>8922500</v>
      </c>
      <c r="Q969" s="287">
        <v>0</v>
      </c>
    </row>
    <row r="970" spans="1:17" ht="12.75" customHeight="1" x14ac:dyDescent="0.25">
      <c r="A970" s="288" t="s">
        <v>2001</v>
      </c>
      <c r="B970" s="289" t="s">
        <v>4777</v>
      </c>
      <c r="C970" s="289" t="s">
        <v>4328</v>
      </c>
      <c r="D970" s="290">
        <v>45777</v>
      </c>
      <c r="E970" s="289" t="s">
        <v>3330</v>
      </c>
      <c r="F970" s="289" t="s">
        <v>4144</v>
      </c>
      <c r="G970" s="289" t="s">
        <v>3437</v>
      </c>
      <c r="H970" s="289" t="s">
        <v>3333</v>
      </c>
      <c r="I970" s="289" t="s">
        <v>3334</v>
      </c>
      <c r="J970" s="289"/>
      <c r="K970" s="291">
        <v>4</v>
      </c>
      <c r="L970" s="292">
        <v>9960000</v>
      </c>
      <c r="M970" s="292">
        <v>1037500</v>
      </c>
      <c r="N970" s="292">
        <v>1037500</v>
      </c>
      <c r="O970" s="292">
        <v>0</v>
      </c>
      <c r="P970" s="292">
        <v>8922500</v>
      </c>
      <c r="Q970" s="287">
        <v>0</v>
      </c>
    </row>
    <row r="971" spans="1:17" ht="12.75" customHeight="1" x14ac:dyDescent="0.25">
      <c r="A971" s="288" t="s">
        <v>1774</v>
      </c>
      <c r="B971" s="289" t="s">
        <v>4778</v>
      </c>
      <c r="C971" s="289" t="s">
        <v>4328</v>
      </c>
      <c r="D971" s="290">
        <v>45777</v>
      </c>
      <c r="E971" s="289" t="s">
        <v>3330</v>
      </c>
      <c r="F971" s="289" t="s">
        <v>3910</v>
      </c>
      <c r="G971" s="289" t="s">
        <v>3437</v>
      </c>
      <c r="H971" s="289" t="s">
        <v>3333</v>
      </c>
      <c r="I971" s="289" t="s">
        <v>3334</v>
      </c>
      <c r="J971" s="289"/>
      <c r="K971" s="291">
        <v>4</v>
      </c>
      <c r="L971" s="292">
        <v>20150000</v>
      </c>
      <c r="M971" s="292">
        <v>2098960</v>
      </c>
      <c r="N971" s="292">
        <v>2098960</v>
      </c>
      <c r="O971" s="292">
        <v>0</v>
      </c>
      <c r="P971" s="292">
        <v>18051040</v>
      </c>
      <c r="Q971" s="287">
        <v>0</v>
      </c>
    </row>
    <row r="972" spans="1:17" ht="12.75" customHeight="1" x14ac:dyDescent="0.25">
      <c r="A972" s="288" t="s">
        <v>1780</v>
      </c>
      <c r="B972" s="289" t="s">
        <v>4779</v>
      </c>
      <c r="C972" s="289" t="s">
        <v>4328</v>
      </c>
      <c r="D972" s="290">
        <v>45777</v>
      </c>
      <c r="E972" s="289" t="s">
        <v>3330</v>
      </c>
      <c r="F972" s="289" t="s">
        <v>4618</v>
      </c>
      <c r="G972" s="289" t="s">
        <v>3437</v>
      </c>
      <c r="H972" s="289" t="s">
        <v>3333</v>
      </c>
      <c r="I972" s="289" t="s">
        <v>3334</v>
      </c>
      <c r="J972" s="289"/>
      <c r="K972" s="291">
        <v>4</v>
      </c>
      <c r="L972" s="292">
        <v>20150000</v>
      </c>
      <c r="M972" s="292">
        <v>2098960</v>
      </c>
      <c r="N972" s="292">
        <v>2098960</v>
      </c>
      <c r="O972" s="292">
        <v>0</v>
      </c>
      <c r="P972" s="292">
        <v>18051040</v>
      </c>
      <c r="Q972" s="287">
        <v>0</v>
      </c>
    </row>
    <row r="973" spans="1:17" ht="12.75" customHeight="1" x14ac:dyDescent="0.25">
      <c r="A973" s="288" t="s">
        <v>2185</v>
      </c>
      <c r="B973" s="289" t="s">
        <v>4780</v>
      </c>
      <c r="C973" s="289" t="s">
        <v>4328</v>
      </c>
      <c r="D973" s="290">
        <v>45777</v>
      </c>
      <c r="E973" s="289" t="s">
        <v>3330</v>
      </c>
      <c r="F973" s="289" t="s">
        <v>4144</v>
      </c>
      <c r="G973" s="289" t="s">
        <v>3437</v>
      </c>
      <c r="H973" s="289" t="s">
        <v>3333</v>
      </c>
      <c r="I973" s="289" t="s">
        <v>3334</v>
      </c>
      <c r="J973" s="289"/>
      <c r="K973" s="291">
        <v>4</v>
      </c>
      <c r="L973" s="292">
        <v>10395000</v>
      </c>
      <c r="M973" s="292">
        <v>1082815</v>
      </c>
      <c r="N973" s="292">
        <v>1082815</v>
      </c>
      <c r="O973" s="292">
        <v>0</v>
      </c>
      <c r="P973" s="292">
        <v>9312185</v>
      </c>
      <c r="Q973" s="287">
        <v>0</v>
      </c>
    </row>
    <row r="974" spans="1:17" ht="12.75" customHeight="1" x14ac:dyDescent="0.25">
      <c r="A974" s="288" t="s">
        <v>2029</v>
      </c>
      <c r="B974" s="289" t="s">
        <v>4781</v>
      </c>
      <c r="C974" s="289" t="s">
        <v>4328</v>
      </c>
      <c r="D974" s="290">
        <v>45777</v>
      </c>
      <c r="E974" s="289" t="s">
        <v>3330</v>
      </c>
      <c r="F974" s="289" t="s">
        <v>4480</v>
      </c>
      <c r="G974" s="289" t="s">
        <v>3437</v>
      </c>
      <c r="H974" s="289" t="s">
        <v>3333</v>
      </c>
      <c r="I974" s="289" t="s">
        <v>3334</v>
      </c>
      <c r="J974" s="289"/>
      <c r="K974" s="291">
        <v>4</v>
      </c>
      <c r="L974" s="292">
        <v>10395000</v>
      </c>
      <c r="M974" s="292">
        <v>1082815</v>
      </c>
      <c r="N974" s="292">
        <v>1082815</v>
      </c>
      <c r="O974" s="292">
        <v>0</v>
      </c>
      <c r="P974" s="292">
        <v>9312185</v>
      </c>
      <c r="Q974" s="287">
        <v>0</v>
      </c>
    </row>
    <row r="975" spans="1:17" ht="12.75" customHeight="1" x14ac:dyDescent="0.25">
      <c r="A975" s="288" t="s">
        <v>2008</v>
      </c>
      <c r="B975" s="289" t="s">
        <v>4782</v>
      </c>
      <c r="C975" s="289" t="s">
        <v>4328</v>
      </c>
      <c r="D975" s="290">
        <v>45777</v>
      </c>
      <c r="E975" s="289" t="s">
        <v>3330</v>
      </c>
      <c r="F975" s="289" t="s">
        <v>4144</v>
      </c>
      <c r="G975" s="289" t="s">
        <v>3437</v>
      </c>
      <c r="H975" s="289" t="s">
        <v>3333</v>
      </c>
      <c r="I975" s="289" t="s">
        <v>3334</v>
      </c>
      <c r="J975" s="289"/>
      <c r="K975" s="291">
        <v>4</v>
      </c>
      <c r="L975" s="292">
        <v>10395000</v>
      </c>
      <c r="M975" s="292">
        <v>1082815</v>
      </c>
      <c r="N975" s="292">
        <v>1082815</v>
      </c>
      <c r="O975" s="292">
        <v>0</v>
      </c>
      <c r="P975" s="292">
        <v>9312185</v>
      </c>
      <c r="Q975" s="287">
        <v>0</v>
      </c>
    </row>
    <row r="976" spans="1:17" ht="12.75" customHeight="1" x14ac:dyDescent="0.25">
      <c r="A976" s="288" t="s">
        <v>2013</v>
      </c>
      <c r="B976" s="289" t="s">
        <v>4783</v>
      </c>
      <c r="C976" s="289" t="s">
        <v>4328</v>
      </c>
      <c r="D976" s="290">
        <v>45777</v>
      </c>
      <c r="E976" s="289" t="s">
        <v>3330</v>
      </c>
      <c r="F976" s="289" t="s">
        <v>4144</v>
      </c>
      <c r="G976" s="289" t="s">
        <v>3437</v>
      </c>
      <c r="H976" s="289" t="s">
        <v>3333</v>
      </c>
      <c r="I976" s="289" t="s">
        <v>3334</v>
      </c>
      <c r="J976" s="289"/>
      <c r="K976" s="291">
        <v>4</v>
      </c>
      <c r="L976" s="292">
        <v>10395000</v>
      </c>
      <c r="M976" s="292">
        <v>1082815</v>
      </c>
      <c r="N976" s="292">
        <v>1082815</v>
      </c>
      <c r="O976" s="292">
        <v>0</v>
      </c>
      <c r="P976" s="292">
        <v>9312185</v>
      </c>
      <c r="Q976" s="287">
        <v>0</v>
      </c>
    </row>
    <row r="977" spans="1:17" ht="12.75" customHeight="1" x14ac:dyDescent="0.25">
      <c r="A977" s="288" t="s">
        <v>681</v>
      </c>
      <c r="B977" s="289" t="s">
        <v>4784</v>
      </c>
      <c r="C977" s="289" t="s">
        <v>4328</v>
      </c>
      <c r="D977" s="290">
        <v>45777</v>
      </c>
      <c r="E977" s="289" t="s">
        <v>3330</v>
      </c>
      <c r="F977" s="289" t="s">
        <v>4404</v>
      </c>
      <c r="G977" s="289" t="s">
        <v>3473</v>
      </c>
      <c r="H977" s="289" t="s">
        <v>3333</v>
      </c>
      <c r="I977" s="289" t="s">
        <v>3334</v>
      </c>
      <c r="J977" s="289"/>
      <c r="K977" s="291">
        <v>4</v>
      </c>
      <c r="L977" s="292">
        <v>15837837</v>
      </c>
      <c r="M977" s="292">
        <v>1649775</v>
      </c>
      <c r="N977" s="292">
        <v>1649775</v>
      </c>
      <c r="O977" s="292">
        <v>0</v>
      </c>
      <c r="P977" s="292">
        <v>14188062</v>
      </c>
      <c r="Q977" s="287">
        <v>0</v>
      </c>
    </row>
    <row r="978" spans="1:17" ht="12.75" customHeight="1" x14ac:dyDescent="0.25">
      <c r="A978" s="288" t="s">
        <v>1119</v>
      </c>
      <c r="B978" s="289" t="s">
        <v>4785</v>
      </c>
      <c r="C978" s="289" t="s">
        <v>4328</v>
      </c>
      <c r="D978" s="290">
        <v>45777</v>
      </c>
      <c r="E978" s="289" t="s">
        <v>3330</v>
      </c>
      <c r="F978" s="289" t="s">
        <v>3623</v>
      </c>
      <c r="G978" s="289" t="s">
        <v>3489</v>
      </c>
      <c r="H978" s="289" t="s">
        <v>3333</v>
      </c>
      <c r="I978" s="289" t="s">
        <v>3334</v>
      </c>
      <c r="J978" s="289"/>
      <c r="K978" s="291">
        <v>4</v>
      </c>
      <c r="L978" s="292">
        <v>15837838</v>
      </c>
      <c r="M978" s="292">
        <v>1649775</v>
      </c>
      <c r="N978" s="292">
        <v>1649775</v>
      </c>
      <c r="O978" s="292">
        <v>0</v>
      </c>
      <c r="P978" s="292">
        <v>14188063</v>
      </c>
      <c r="Q978" s="287">
        <v>0</v>
      </c>
    </row>
    <row r="979" spans="1:17" ht="12.75" customHeight="1" x14ac:dyDescent="0.25">
      <c r="A979" s="288" t="s">
        <v>398</v>
      </c>
      <c r="B979" s="289" t="s">
        <v>4786</v>
      </c>
      <c r="C979" s="289" t="s">
        <v>4328</v>
      </c>
      <c r="D979" s="290">
        <v>45777</v>
      </c>
      <c r="E979" s="289" t="s">
        <v>3330</v>
      </c>
      <c r="F979" s="289" t="s">
        <v>3908</v>
      </c>
      <c r="G979" s="289" t="s">
        <v>3437</v>
      </c>
      <c r="H979" s="289" t="s">
        <v>3333</v>
      </c>
      <c r="I979" s="289" t="s">
        <v>3334</v>
      </c>
      <c r="J979" s="289"/>
      <c r="K979" s="291">
        <v>4</v>
      </c>
      <c r="L979" s="292">
        <v>15837838</v>
      </c>
      <c r="M979" s="292">
        <v>1649775</v>
      </c>
      <c r="N979" s="292">
        <v>1649775</v>
      </c>
      <c r="O979" s="292">
        <v>0</v>
      </c>
      <c r="P979" s="292">
        <v>14188063</v>
      </c>
      <c r="Q979" s="287">
        <v>0</v>
      </c>
    </row>
    <row r="980" spans="1:17" ht="12.75" customHeight="1" x14ac:dyDescent="0.25">
      <c r="A980" s="288" t="s">
        <v>260</v>
      </c>
      <c r="B980" s="289" t="s">
        <v>4787</v>
      </c>
      <c r="C980" s="289" t="s">
        <v>4328</v>
      </c>
      <c r="D980" s="290">
        <v>45777</v>
      </c>
      <c r="E980" s="289" t="s">
        <v>3330</v>
      </c>
      <c r="F980" s="289" t="s">
        <v>3690</v>
      </c>
      <c r="G980" s="289" t="s">
        <v>3437</v>
      </c>
      <c r="H980" s="289" t="s">
        <v>3333</v>
      </c>
      <c r="I980" s="289" t="s">
        <v>3334</v>
      </c>
      <c r="J980" s="289"/>
      <c r="K980" s="291">
        <v>4</v>
      </c>
      <c r="L980" s="292">
        <v>15837838</v>
      </c>
      <c r="M980" s="292">
        <v>1649775</v>
      </c>
      <c r="N980" s="292">
        <v>1649775</v>
      </c>
      <c r="O980" s="292">
        <v>0</v>
      </c>
      <c r="P980" s="292">
        <v>14188063</v>
      </c>
      <c r="Q980" s="287">
        <v>0</v>
      </c>
    </row>
    <row r="981" spans="1:17" ht="12.75" customHeight="1" x14ac:dyDescent="0.25">
      <c r="A981" s="288" t="s">
        <v>822</v>
      </c>
      <c r="B981" s="289" t="s">
        <v>4788</v>
      </c>
      <c r="C981" s="289" t="s">
        <v>4328</v>
      </c>
      <c r="D981" s="290">
        <v>45777</v>
      </c>
      <c r="E981" s="289" t="s">
        <v>3330</v>
      </c>
      <c r="F981" s="289" t="s">
        <v>3690</v>
      </c>
      <c r="G981" s="289" t="s">
        <v>3420</v>
      </c>
      <c r="H981" s="289" t="s">
        <v>3333</v>
      </c>
      <c r="I981" s="289" t="s">
        <v>3334</v>
      </c>
      <c r="J981" s="289"/>
      <c r="K981" s="291">
        <v>4</v>
      </c>
      <c r="L981" s="292">
        <v>15837838</v>
      </c>
      <c r="M981" s="292">
        <v>1649775</v>
      </c>
      <c r="N981" s="292">
        <v>1649775</v>
      </c>
      <c r="O981" s="292">
        <v>0</v>
      </c>
      <c r="P981" s="292">
        <v>14188063</v>
      </c>
      <c r="Q981" s="287">
        <v>0</v>
      </c>
    </row>
    <row r="982" spans="1:17" ht="12.75" customHeight="1" x14ac:dyDescent="0.25">
      <c r="A982" s="288" t="s">
        <v>829</v>
      </c>
      <c r="B982" s="289" t="s">
        <v>4789</v>
      </c>
      <c r="C982" s="289" t="s">
        <v>4328</v>
      </c>
      <c r="D982" s="290">
        <v>45777</v>
      </c>
      <c r="E982" s="289" t="s">
        <v>3330</v>
      </c>
      <c r="F982" s="289" t="s">
        <v>4404</v>
      </c>
      <c r="G982" s="289" t="s">
        <v>3420</v>
      </c>
      <c r="H982" s="289" t="s">
        <v>3333</v>
      </c>
      <c r="I982" s="289" t="s">
        <v>3334</v>
      </c>
      <c r="J982" s="289"/>
      <c r="K982" s="291">
        <v>4</v>
      </c>
      <c r="L982" s="292">
        <v>19556756</v>
      </c>
      <c r="M982" s="292">
        <v>2037160</v>
      </c>
      <c r="N982" s="292">
        <v>2037160</v>
      </c>
      <c r="O982" s="292">
        <v>0</v>
      </c>
      <c r="P982" s="292">
        <v>17519596</v>
      </c>
      <c r="Q982" s="287">
        <v>0</v>
      </c>
    </row>
    <row r="983" spans="1:17" ht="12.75" customHeight="1" x14ac:dyDescent="0.25">
      <c r="A983" s="288" t="s">
        <v>672</v>
      </c>
      <c r="B983" s="289" t="s">
        <v>4790</v>
      </c>
      <c r="C983" s="289" t="s">
        <v>4328</v>
      </c>
      <c r="D983" s="290">
        <v>45777</v>
      </c>
      <c r="E983" s="289" t="s">
        <v>3330</v>
      </c>
      <c r="F983" s="289" t="s">
        <v>4386</v>
      </c>
      <c r="G983" s="289" t="s">
        <v>3437</v>
      </c>
      <c r="H983" s="289" t="s">
        <v>3333</v>
      </c>
      <c r="I983" s="289" t="s">
        <v>3334</v>
      </c>
      <c r="J983" s="289"/>
      <c r="K983" s="291">
        <v>4</v>
      </c>
      <c r="L983" s="292">
        <v>19556757</v>
      </c>
      <c r="M983" s="292">
        <v>2037160</v>
      </c>
      <c r="N983" s="292">
        <v>2037160</v>
      </c>
      <c r="O983" s="292">
        <v>0</v>
      </c>
      <c r="P983" s="292">
        <v>17519597</v>
      </c>
      <c r="Q983" s="287">
        <v>0</v>
      </c>
    </row>
    <row r="984" spans="1:17" ht="12.75" customHeight="1" x14ac:dyDescent="0.25">
      <c r="A984" s="288" t="s">
        <v>402</v>
      </c>
      <c r="B984" s="289" t="s">
        <v>4791</v>
      </c>
      <c r="C984" s="289" t="s">
        <v>4328</v>
      </c>
      <c r="D984" s="290">
        <v>45777</v>
      </c>
      <c r="E984" s="289" t="s">
        <v>3330</v>
      </c>
      <c r="F984" s="289" t="s">
        <v>4719</v>
      </c>
      <c r="G984" s="289" t="s">
        <v>3437</v>
      </c>
      <c r="H984" s="289" t="s">
        <v>3333</v>
      </c>
      <c r="I984" s="289" t="s">
        <v>3334</v>
      </c>
      <c r="J984" s="289"/>
      <c r="K984" s="291">
        <v>4</v>
      </c>
      <c r="L984" s="292">
        <v>19556757</v>
      </c>
      <c r="M984" s="292">
        <v>2037160</v>
      </c>
      <c r="N984" s="292">
        <v>2037160</v>
      </c>
      <c r="O984" s="292">
        <v>0</v>
      </c>
      <c r="P984" s="292">
        <v>17519597</v>
      </c>
      <c r="Q984" s="287">
        <v>0</v>
      </c>
    </row>
    <row r="985" spans="1:17" ht="12.75" customHeight="1" x14ac:dyDescent="0.25">
      <c r="A985" s="288" t="s">
        <v>1126</v>
      </c>
      <c r="B985" s="289" t="s">
        <v>4792</v>
      </c>
      <c r="C985" s="289" t="s">
        <v>4328</v>
      </c>
      <c r="D985" s="290">
        <v>45777</v>
      </c>
      <c r="E985" s="289" t="s">
        <v>3330</v>
      </c>
      <c r="F985" s="289" t="s">
        <v>3623</v>
      </c>
      <c r="G985" s="289" t="s">
        <v>3489</v>
      </c>
      <c r="H985" s="289" t="s">
        <v>3333</v>
      </c>
      <c r="I985" s="289" t="s">
        <v>3334</v>
      </c>
      <c r="J985" s="289"/>
      <c r="K985" s="291">
        <v>4</v>
      </c>
      <c r="L985" s="292">
        <v>14908108</v>
      </c>
      <c r="M985" s="292">
        <v>1552930</v>
      </c>
      <c r="N985" s="292">
        <v>1552930</v>
      </c>
      <c r="O985" s="292">
        <v>0</v>
      </c>
      <c r="P985" s="292">
        <v>13355178</v>
      </c>
      <c r="Q985" s="287">
        <v>0</v>
      </c>
    </row>
    <row r="986" spans="1:17" ht="12.75" customHeight="1" x14ac:dyDescent="0.25">
      <c r="A986" s="288" t="s">
        <v>1131</v>
      </c>
      <c r="B986" s="289" t="s">
        <v>4793</v>
      </c>
      <c r="C986" s="289" t="s">
        <v>4328</v>
      </c>
      <c r="D986" s="290">
        <v>45805</v>
      </c>
      <c r="E986" s="289" t="s">
        <v>3330</v>
      </c>
      <c r="F986" s="289" t="s">
        <v>3623</v>
      </c>
      <c r="G986" s="289" t="s">
        <v>3489</v>
      </c>
      <c r="H986" s="289" t="s">
        <v>3333</v>
      </c>
      <c r="I986" s="289" t="s">
        <v>3334</v>
      </c>
      <c r="J986" s="289"/>
      <c r="K986" s="291">
        <v>4</v>
      </c>
      <c r="L986" s="292">
        <v>19000901</v>
      </c>
      <c r="M986" s="292">
        <v>1901250</v>
      </c>
      <c r="N986" s="292">
        <v>1901250</v>
      </c>
      <c r="O986" s="292">
        <v>0</v>
      </c>
      <c r="P986" s="292">
        <v>17099651</v>
      </c>
      <c r="Q986" s="287">
        <v>0</v>
      </c>
    </row>
    <row r="987" spans="1:17" ht="12.75" customHeight="1" x14ac:dyDescent="0.25">
      <c r="A987" s="288" t="s">
        <v>1198</v>
      </c>
      <c r="B987" s="289" t="s">
        <v>4794</v>
      </c>
      <c r="C987" s="289" t="s">
        <v>4328</v>
      </c>
      <c r="D987" s="290">
        <v>45805</v>
      </c>
      <c r="E987" s="289" t="s">
        <v>3330</v>
      </c>
      <c r="F987" s="289" t="s">
        <v>3623</v>
      </c>
      <c r="G987" s="289" t="s">
        <v>3703</v>
      </c>
      <c r="H987" s="289" t="s">
        <v>3333</v>
      </c>
      <c r="I987" s="289" t="s">
        <v>3334</v>
      </c>
      <c r="J987" s="289"/>
      <c r="K987" s="291">
        <v>4</v>
      </c>
      <c r="L987" s="292">
        <v>19000901</v>
      </c>
      <c r="M987" s="292">
        <v>1901250</v>
      </c>
      <c r="N987" s="292">
        <v>1901250</v>
      </c>
      <c r="O987" s="292">
        <v>0</v>
      </c>
      <c r="P987" s="292">
        <v>17099651</v>
      </c>
      <c r="Q987" s="287">
        <v>0</v>
      </c>
    </row>
    <row r="988" spans="1:17" ht="12.75" customHeight="1" x14ac:dyDescent="0.25">
      <c r="A988" s="288" t="s">
        <v>1224</v>
      </c>
      <c r="B988" s="289" t="s">
        <v>4795</v>
      </c>
      <c r="C988" s="289" t="s">
        <v>4328</v>
      </c>
      <c r="D988" s="290">
        <v>45777</v>
      </c>
      <c r="E988" s="289" t="s">
        <v>3330</v>
      </c>
      <c r="F988" s="289" t="s">
        <v>3623</v>
      </c>
      <c r="G988" s="289" t="s">
        <v>3577</v>
      </c>
      <c r="H988" s="289" t="s">
        <v>3333</v>
      </c>
      <c r="I988" s="289" t="s">
        <v>3334</v>
      </c>
      <c r="J988" s="289"/>
      <c r="K988" s="291">
        <v>4</v>
      </c>
      <c r="L988" s="292">
        <v>14908108</v>
      </c>
      <c r="M988" s="292">
        <v>1552930</v>
      </c>
      <c r="N988" s="292">
        <v>1552930</v>
      </c>
      <c r="O988" s="292">
        <v>0</v>
      </c>
      <c r="P988" s="292">
        <v>13355178</v>
      </c>
      <c r="Q988" s="287">
        <v>0</v>
      </c>
    </row>
    <row r="989" spans="1:17" ht="12.75" customHeight="1" x14ac:dyDescent="0.25">
      <c r="A989" s="288" t="s">
        <v>266</v>
      </c>
      <c r="B989" s="289" t="s">
        <v>4796</v>
      </c>
      <c r="C989" s="289" t="s">
        <v>4328</v>
      </c>
      <c r="D989" s="290">
        <v>45777</v>
      </c>
      <c r="E989" s="289" t="s">
        <v>3330</v>
      </c>
      <c r="F989" s="289" t="s">
        <v>3690</v>
      </c>
      <c r="G989" s="289" t="s">
        <v>3437</v>
      </c>
      <c r="H989" s="289" t="s">
        <v>3333</v>
      </c>
      <c r="I989" s="289" t="s">
        <v>3334</v>
      </c>
      <c r="J989" s="289"/>
      <c r="K989" s="291">
        <v>4</v>
      </c>
      <c r="L989" s="292">
        <v>14908109</v>
      </c>
      <c r="M989" s="292">
        <v>1552930</v>
      </c>
      <c r="N989" s="292">
        <v>1552930</v>
      </c>
      <c r="O989" s="292">
        <v>0</v>
      </c>
      <c r="P989" s="292">
        <v>13355179</v>
      </c>
      <c r="Q989" s="287">
        <v>0</v>
      </c>
    </row>
    <row r="990" spans="1:17" ht="12.75" customHeight="1" x14ac:dyDescent="0.25">
      <c r="A990" s="288" t="s">
        <v>768</v>
      </c>
      <c r="B990" s="289" t="s">
        <v>4797</v>
      </c>
      <c r="C990" s="289" t="s">
        <v>4328</v>
      </c>
      <c r="D990" s="290">
        <v>45777</v>
      </c>
      <c r="E990" s="289" t="s">
        <v>3330</v>
      </c>
      <c r="F990" s="289" t="s">
        <v>3623</v>
      </c>
      <c r="G990" s="289" t="s">
        <v>3473</v>
      </c>
      <c r="H990" s="289" t="s">
        <v>3333</v>
      </c>
      <c r="I990" s="289" t="s">
        <v>3334</v>
      </c>
      <c r="J990" s="289"/>
      <c r="K990" s="291">
        <v>4</v>
      </c>
      <c r="L990" s="292">
        <v>14908108</v>
      </c>
      <c r="M990" s="292">
        <v>1552930</v>
      </c>
      <c r="N990" s="292">
        <v>1552930</v>
      </c>
      <c r="O990" s="292">
        <v>0</v>
      </c>
      <c r="P990" s="292">
        <v>13355178</v>
      </c>
      <c r="Q990" s="287">
        <v>0</v>
      </c>
    </row>
    <row r="991" spans="1:17" ht="12.75" customHeight="1" x14ac:dyDescent="0.25">
      <c r="A991" s="288" t="s">
        <v>1025</v>
      </c>
      <c r="B991" s="289" t="s">
        <v>4798</v>
      </c>
      <c r="C991" s="289" t="s">
        <v>4328</v>
      </c>
      <c r="D991" s="290">
        <v>45777</v>
      </c>
      <c r="E991" s="289" t="s">
        <v>3330</v>
      </c>
      <c r="F991" s="289" t="s">
        <v>4144</v>
      </c>
      <c r="G991" s="289" t="s">
        <v>3424</v>
      </c>
      <c r="H991" s="289" t="s">
        <v>3333</v>
      </c>
      <c r="I991" s="289" t="s">
        <v>3334</v>
      </c>
      <c r="J991" s="289"/>
      <c r="K991" s="291">
        <v>4</v>
      </c>
      <c r="L991" s="292">
        <v>14908108</v>
      </c>
      <c r="M991" s="292">
        <v>1552930</v>
      </c>
      <c r="N991" s="292">
        <v>1552930</v>
      </c>
      <c r="O991" s="292">
        <v>0</v>
      </c>
      <c r="P991" s="292">
        <v>13355178</v>
      </c>
      <c r="Q991" s="287">
        <v>0</v>
      </c>
    </row>
    <row r="992" spans="1:17" ht="12.75" customHeight="1" x14ac:dyDescent="0.25">
      <c r="A992" s="288" t="s">
        <v>575</v>
      </c>
      <c r="B992" s="289" t="s">
        <v>4799</v>
      </c>
      <c r="C992" s="289" t="s">
        <v>4328</v>
      </c>
      <c r="D992" s="290">
        <v>45777</v>
      </c>
      <c r="E992" s="289" t="s">
        <v>3330</v>
      </c>
      <c r="F992" s="289" t="s">
        <v>3690</v>
      </c>
      <c r="G992" s="289" t="s">
        <v>3338</v>
      </c>
      <c r="H992" s="289" t="s">
        <v>3333</v>
      </c>
      <c r="I992" s="289" t="s">
        <v>3334</v>
      </c>
      <c r="J992" s="289"/>
      <c r="K992" s="291">
        <v>4</v>
      </c>
      <c r="L992" s="292">
        <v>14908108</v>
      </c>
      <c r="M992" s="292">
        <v>1552930</v>
      </c>
      <c r="N992" s="292">
        <v>1552930</v>
      </c>
      <c r="O992" s="292">
        <v>0</v>
      </c>
      <c r="P992" s="292">
        <v>13355178</v>
      </c>
      <c r="Q992" s="287">
        <v>0</v>
      </c>
    </row>
    <row r="993" spans="1:17" ht="12.75" customHeight="1" x14ac:dyDescent="0.25">
      <c r="A993" s="288" t="s">
        <v>391</v>
      </c>
      <c r="B993" s="289" t="s">
        <v>4800</v>
      </c>
      <c r="C993" s="289" t="s">
        <v>4328</v>
      </c>
      <c r="D993" s="290">
        <v>45777</v>
      </c>
      <c r="E993" s="289" t="s">
        <v>3330</v>
      </c>
      <c r="F993" s="289" t="s">
        <v>3690</v>
      </c>
      <c r="G993" s="289" t="s">
        <v>3437</v>
      </c>
      <c r="H993" s="289" t="s">
        <v>3333</v>
      </c>
      <c r="I993" s="289" t="s">
        <v>3334</v>
      </c>
      <c r="J993" s="289"/>
      <c r="K993" s="291">
        <v>4</v>
      </c>
      <c r="L993" s="292">
        <v>14908108</v>
      </c>
      <c r="M993" s="292">
        <v>1552930</v>
      </c>
      <c r="N993" s="292">
        <v>1552930</v>
      </c>
      <c r="O993" s="292">
        <v>0</v>
      </c>
      <c r="P993" s="292">
        <v>13355178</v>
      </c>
      <c r="Q993" s="287">
        <v>0</v>
      </c>
    </row>
    <row r="994" spans="1:17" ht="12.75" customHeight="1" x14ac:dyDescent="0.25">
      <c r="A994" s="288" t="s">
        <v>1032</v>
      </c>
      <c r="B994" s="289" t="s">
        <v>4801</v>
      </c>
      <c r="C994" s="289" t="s">
        <v>4328</v>
      </c>
      <c r="D994" s="290">
        <v>45777</v>
      </c>
      <c r="E994" s="289" t="s">
        <v>3330</v>
      </c>
      <c r="F994" s="289" t="s">
        <v>3690</v>
      </c>
      <c r="G994" s="289" t="s">
        <v>3424</v>
      </c>
      <c r="H994" s="289" t="s">
        <v>3333</v>
      </c>
      <c r="I994" s="289" t="s">
        <v>3334</v>
      </c>
      <c r="J994" s="289"/>
      <c r="K994" s="291">
        <v>4</v>
      </c>
      <c r="L994" s="292">
        <v>14908109</v>
      </c>
      <c r="M994" s="292">
        <v>1552930</v>
      </c>
      <c r="N994" s="292">
        <v>1552930</v>
      </c>
      <c r="O994" s="292">
        <v>0</v>
      </c>
      <c r="P994" s="292">
        <v>13355179</v>
      </c>
      <c r="Q994" s="287">
        <v>0</v>
      </c>
    </row>
    <row r="995" spans="1:17" ht="12.75" customHeight="1" x14ac:dyDescent="0.25">
      <c r="A995" s="288" t="s">
        <v>4802</v>
      </c>
      <c r="B995" s="289" t="s">
        <v>4803</v>
      </c>
      <c r="C995" s="289" t="s">
        <v>4328</v>
      </c>
      <c r="D995" s="290">
        <v>45805</v>
      </c>
      <c r="E995" s="289" t="s">
        <v>3330</v>
      </c>
      <c r="F995" s="289" t="s">
        <v>3690</v>
      </c>
      <c r="G995" s="289" t="s">
        <v>3437</v>
      </c>
      <c r="H995" s="289" t="s">
        <v>3333</v>
      </c>
      <c r="I995" s="289" t="s">
        <v>3334</v>
      </c>
      <c r="J995" s="289"/>
      <c r="K995" s="291">
        <v>4</v>
      </c>
      <c r="L995" s="292">
        <v>54312500</v>
      </c>
      <c r="M995" s="292">
        <v>4526040</v>
      </c>
      <c r="N995" s="292">
        <v>4526040</v>
      </c>
      <c r="O995" s="292">
        <v>0</v>
      </c>
      <c r="P995" s="292">
        <v>49786460</v>
      </c>
      <c r="Q995" s="287">
        <v>0</v>
      </c>
    </row>
    <row r="996" spans="1:17" ht="12.75" customHeight="1" x14ac:dyDescent="0.25">
      <c r="A996" s="288" t="s">
        <v>1930</v>
      </c>
      <c r="B996" s="289" t="s">
        <v>4804</v>
      </c>
      <c r="C996" s="289" t="s">
        <v>4328</v>
      </c>
      <c r="D996" s="290">
        <v>45805</v>
      </c>
      <c r="E996" s="289" t="s">
        <v>3330</v>
      </c>
      <c r="F996" s="289" t="s">
        <v>3960</v>
      </c>
      <c r="G996" s="289" t="s">
        <v>3437</v>
      </c>
      <c r="H996" s="289" t="s">
        <v>3333</v>
      </c>
      <c r="I996" s="289" t="s">
        <v>3334</v>
      </c>
      <c r="J996" s="289"/>
      <c r="K996" s="291">
        <v>4</v>
      </c>
      <c r="L996" s="292">
        <v>20150000</v>
      </c>
      <c r="M996" s="292">
        <v>1679168</v>
      </c>
      <c r="N996" s="292">
        <v>1679168</v>
      </c>
      <c r="O996" s="292">
        <v>0</v>
      </c>
      <c r="P996" s="292">
        <v>18470832</v>
      </c>
      <c r="Q996" s="287">
        <v>0</v>
      </c>
    </row>
    <row r="997" spans="1:17" ht="12.75" customHeight="1" x14ac:dyDescent="0.25">
      <c r="A997" s="288" t="s">
        <v>2146</v>
      </c>
      <c r="B997" s="289" t="s">
        <v>4805</v>
      </c>
      <c r="C997" s="289" t="s">
        <v>4328</v>
      </c>
      <c r="D997" s="290">
        <v>45805</v>
      </c>
      <c r="E997" s="289" t="s">
        <v>3330</v>
      </c>
      <c r="F997" s="289"/>
      <c r="G997" s="289" t="s">
        <v>3437</v>
      </c>
      <c r="H997" s="289" t="s">
        <v>3333</v>
      </c>
      <c r="I997" s="289" t="s">
        <v>3334</v>
      </c>
      <c r="J997" s="289"/>
      <c r="K997" s="291">
        <v>4</v>
      </c>
      <c r="L997" s="292">
        <v>20150000</v>
      </c>
      <c r="M997" s="292">
        <v>1679168</v>
      </c>
      <c r="N997" s="292">
        <v>1679168</v>
      </c>
      <c r="O997" s="292">
        <v>0</v>
      </c>
      <c r="P997" s="292">
        <v>18470832</v>
      </c>
      <c r="Q997" s="287">
        <v>0</v>
      </c>
    </row>
    <row r="998" spans="1:17" ht="12.75" customHeight="1" x14ac:dyDescent="0.25">
      <c r="A998" s="288" t="s">
        <v>421</v>
      </c>
      <c r="B998" s="289" t="s">
        <v>4806</v>
      </c>
      <c r="C998" s="289" t="s">
        <v>4328</v>
      </c>
      <c r="D998" s="290">
        <v>45805</v>
      </c>
      <c r="E998" s="289" t="s">
        <v>3330</v>
      </c>
      <c r="F998" s="289" t="s">
        <v>4144</v>
      </c>
      <c r="G998" s="289" t="s">
        <v>3424</v>
      </c>
      <c r="H998" s="289" t="s">
        <v>3333</v>
      </c>
      <c r="I998" s="289" t="s">
        <v>3334</v>
      </c>
      <c r="J998" s="289"/>
      <c r="K998" s="291">
        <v>4</v>
      </c>
      <c r="L998" s="292">
        <v>39187387</v>
      </c>
      <c r="M998" s="292">
        <v>3265616</v>
      </c>
      <c r="N998" s="292">
        <v>3265616</v>
      </c>
      <c r="O998" s="292">
        <v>0</v>
      </c>
      <c r="P998" s="292">
        <v>35921771</v>
      </c>
      <c r="Q998" s="287">
        <v>0</v>
      </c>
    </row>
    <row r="999" spans="1:17" ht="12.75" customHeight="1" x14ac:dyDescent="0.25">
      <c r="A999" s="288" t="s">
        <v>1662</v>
      </c>
      <c r="B999" s="289" t="s">
        <v>4807</v>
      </c>
      <c r="C999" s="289" t="s">
        <v>4328</v>
      </c>
      <c r="D999" s="290">
        <v>45805</v>
      </c>
      <c r="E999" s="289" t="s">
        <v>3330</v>
      </c>
      <c r="F999" s="289" t="s">
        <v>4144</v>
      </c>
      <c r="G999" s="289" t="s">
        <v>3424</v>
      </c>
      <c r="H999" s="289" t="s">
        <v>3333</v>
      </c>
      <c r="I999" s="289" t="s">
        <v>3334</v>
      </c>
      <c r="J999" s="289"/>
      <c r="K999" s="291">
        <v>4</v>
      </c>
      <c r="L999" s="292">
        <v>39187387</v>
      </c>
      <c r="M999" s="292">
        <v>3265616</v>
      </c>
      <c r="N999" s="292">
        <v>3265616</v>
      </c>
      <c r="O999" s="292">
        <v>0</v>
      </c>
      <c r="P999" s="292">
        <v>35921771</v>
      </c>
      <c r="Q999" s="287">
        <v>0</v>
      </c>
    </row>
    <row r="1000" spans="1:17" ht="12.75" customHeight="1" x14ac:dyDescent="0.25">
      <c r="A1000" s="288" t="s">
        <v>581</v>
      </c>
      <c r="B1000" s="289" t="s">
        <v>4808</v>
      </c>
      <c r="C1000" s="289" t="s">
        <v>4328</v>
      </c>
      <c r="D1000" s="290">
        <v>45805</v>
      </c>
      <c r="E1000" s="289" t="s">
        <v>3330</v>
      </c>
      <c r="F1000" s="289" t="s">
        <v>4144</v>
      </c>
      <c r="G1000" s="289" t="s">
        <v>3424</v>
      </c>
      <c r="H1000" s="289" t="s">
        <v>3333</v>
      </c>
      <c r="I1000" s="289" t="s">
        <v>3334</v>
      </c>
      <c r="J1000" s="289"/>
      <c r="K1000" s="291">
        <v>4</v>
      </c>
      <c r="L1000" s="292">
        <v>39187388</v>
      </c>
      <c r="M1000" s="292">
        <v>3265616</v>
      </c>
      <c r="N1000" s="292">
        <v>3265616</v>
      </c>
      <c r="O1000" s="292">
        <v>0</v>
      </c>
      <c r="P1000" s="292">
        <v>35921772</v>
      </c>
      <c r="Q1000" s="287">
        <v>0</v>
      </c>
    </row>
    <row r="1001" spans="1:17" ht="12.75" customHeight="1" x14ac:dyDescent="0.25">
      <c r="A1001" s="288" t="s">
        <v>4809</v>
      </c>
      <c r="B1001" s="289" t="s">
        <v>4810</v>
      </c>
      <c r="C1001" s="289" t="s">
        <v>4328</v>
      </c>
      <c r="D1001" s="290">
        <v>45838</v>
      </c>
      <c r="E1001" s="289" t="s">
        <v>3330</v>
      </c>
      <c r="F1001" s="289"/>
      <c r="G1001" s="289" t="s">
        <v>3437</v>
      </c>
      <c r="H1001" s="289" t="s">
        <v>3333</v>
      </c>
      <c r="I1001" s="289" t="s">
        <v>3334</v>
      </c>
      <c r="J1001" s="289"/>
      <c r="K1001" s="291">
        <v>4</v>
      </c>
      <c r="L1001" s="292">
        <v>715000000</v>
      </c>
      <c r="M1001" s="292">
        <v>44687499</v>
      </c>
      <c r="N1001" s="292">
        <v>44687499</v>
      </c>
      <c r="O1001" s="292">
        <v>0</v>
      </c>
      <c r="P1001" s="292">
        <v>670312501</v>
      </c>
      <c r="Q1001" s="287">
        <v>0</v>
      </c>
    </row>
    <row r="1002" spans="1:17" ht="12.75" customHeight="1" x14ac:dyDescent="0.25">
      <c r="A1002" s="288" t="s">
        <v>3033</v>
      </c>
      <c r="B1002" s="289" t="s">
        <v>4811</v>
      </c>
      <c r="C1002" s="289" t="s">
        <v>4328</v>
      </c>
      <c r="D1002" s="290">
        <v>45869</v>
      </c>
      <c r="E1002" s="289" t="s">
        <v>3330</v>
      </c>
      <c r="F1002" s="289" t="s">
        <v>4144</v>
      </c>
      <c r="G1002" s="289" t="s">
        <v>3437</v>
      </c>
      <c r="H1002" s="289" t="s">
        <v>3333</v>
      </c>
      <c r="I1002" s="289" t="s">
        <v>3334</v>
      </c>
      <c r="J1002" s="289"/>
      <c r="K1002" s="291">
        <v>4</v>
      </c>
      <c r="L1002" s="292">
        <v>14800000</v>
      </c>
      <c r="M1002" s="292">
        <v>616666</v>
      </c>
      <c r="N1002" s="292">
        <v>616666</v>
      </c>
      <c r="O1002" s="292">
        <v>0</v>
      </c>
      <c r="P1002" s="292">
        <v>14183334</v>
      </c>
      <c r="Q1002" s="287">
        <v>0</v>
      </c>
    </row>
    <row r="1003" spans="1:17" ht="12.75" customHeight="1" x14ac:dyDescent="0.25">
      <c r="A1003" s="288" t="s">
        <v>3031</v>
      </c>
      <c r="B1003" s="289" t="s">
        <v>4812</v>
      </c>
      <c r="C1003" s="289" t="s">
        <v>4328</v>
      </c>
      <c r="D1003" s="290">
        <v>45869</v>
      </c>
      <c r="E1003" s="289" t="s">
        <v>3330</v>
      </c>
      <c r="F1003" s="289" t="s">
        <v>3752</v>
      </c>
      <c r="G1003" s="289" t="s">
        <v>3437</v>
      </c>
      <c r="H1003" s="289" t="s">
        <v>3333</v>
      </c>
      <c r="I1003" s="289" t="s">
        <v>3334</v>
      </c>
      <c r="J1003" s="289"/>
      <c r="K1003" s="291">
        <v>4</v>
      </c>
      <c r="L1003" s="292">
        <v>14800000</v>
      </c>
      <c r="M1003" s="292">
        <v>616666</v>
      </c>
      <c r="N1003" s="292">
        <v>616666</v>
      </c>
      <c r="O1003" s="292">
        <v>0</v>
      </c>
      <c r="P1003" s="292">
        <v>14183334</v>
      </c>
      <c r="Q1003" s="287">
        <v>0</v>
      </c>
    </row>
    <row r="1004" spans="1:17" ht="12.75" customHeight="1" x14ac:dyDescent="0.25">
      <c r="A1004" s="288" t="s">
        <v>4813</v>
      </c>
      <c r="B1004" s="289" t="s">
        <v>4814</v>
      </c>
      <c r="C1004" s="289" t="s">
        <v>4328</v>
      </c>
      <c r="D1004" s="290">
        <v>45869</v>
      </c>
      <c r="E1004" s="289" t="s">
        <v>3330</v>
      </c>
      <c r="F1004" s="289" t="s">
        <v>4618</v>
      </c>
      <c r="G1004" s="289" t="s">
        <v>3437</v>
      </c>
      <c r="H1004" s="289" t="s">
        <v>3333</v>
      </c>
      <c r="I1004" s="289" t="s">
        <v>3334</v>
      </c>
      <c r="J1004" s="289"/>
      <c r="K1004" s="291">
        <v>4</v>
      </c>
      <c r="L1004" s="292">
        <v>30585000</v>
      </c>
      <c r="M1004" s="292">
        <v>1274376</v>
      </c>
      <c r="N1004" s="292">
        <v>1274376</v>
      </c>
      <c r="O1004" s="292">
        <v>0</v>
      </c>
      <c r="P1004" s="292">
        <v>29310624</v>
      </c>
      <c r="Q1004" s="287">
        <v>0</v>
      </c>
    </row>
    <row r="1005" spans="1:17" ht="12.75" customHeight="1" x14ac:dyDescent="0.25">
      <c r="A1005" s="288" t="s">
        <v>4815</v>
      </c>
      <c r="B1005" s="289" t="s">
        <v>4816</v>
      </c>
      <c r="C1005" s="289" t="s">
        <v>4328</v>
      </c>
      <c r="D1005" s="290">
        <v>45869</v>
      </c>
      <c r="E1005" s="289" t="s">
        <v>3330</v>
      </c>
      <c r="F1005" s="289" t="s">
        <v>4618</v>
      </c>
      <c r="G1005" s="289" t="s">
        <v>3437</v>
      </c>
      <c r="H1005" s="289" t="s">
        <v>3333</v>
      </c>
      <c r="I1005" s="289" t="s">
        <v>3334</v>
      </c>
      <c r="J1005" s="289"/>
      <c r="K1005" s="291">
        <v>4</v>
      </c>
      <c r="L1005" s="292">
        <v>30585000</v>
      </c>
      <c r="M1005" s="292">
        <v>1274376</v>
      </c>
      <c r="N1005" s="292">
        <v>1274376</v>
      </c>
      <c r="O1005" s="292">
        <v>0</v>
      </c>
      <c r="P1005" s="292">
        <v>29310624</v>
      </c>
      <c r="Q1005" s="287">
        <v>0</v>
      </c>
    </row>
    <row r="1006" spans="1:17" ht="12.75" customHeight="1" x14ac:dyDescent="0.25">
      <c r="A1006" s="288" t="s">
        <v>4817</v>
      </c>
      <c r="B1006" s="289" t="s">
        <v>4818</v>
      </c>
      <c r="C1006" s="289" t="s">
        <v>4328</v>
      </c>
      <c r="D1006" s="290">
        <v>45869</v>
      </c>
      <c r="E1006" s="289" t="s">
        <v>3330</v>
      </c>
      <c r="F1006" s="289" t="s">
        <v>3623</v>
      </c>
      <c r="G1006" s="289" t="s">
        <v>3437</v>
      </c>
      <c r="H1006" s="289" t="s">
        <v>3333</v>
      </c>
      <c r="I1006" s="289" t="s">
        <v>3334</v>
      </c>
      <c r="J1006" s="289"/>
      <c r="K1006" s="291">
        <v>4</v>
      </c>
      <c r="L1006" s="292">
        <v>353718994</v>
      </c>
      <c r="M1006" s="292">
        <v>14738292</v>
      </c>
      <c r="N1006" s="292">
        <v>14738292</v>
      </c>
      <c r="O1006" s="292">
        <v>0</v>
      </c>
      <c r="P1006" s="292">
        <v>338980702</v>
      </c>
      <c r="Q1006" s="287">
        <v>0</v>
      </c>
    </row>
    <row r="1007" spans="1:17" ht="12.75" customHeight="1" x14ac:dyDescent="0.25">
      <c r="A1007" s="288" t="s">
        <v>4819</v>
      </c>
      <c r="B1007" s="289" t="s">
        <v>4820</v>
      </c>
      <c r="C1007" s="289" t="s">
        <v>4328</v>
      </c>
      <c r="D1007" s="290">
        <v>45869</v>
      </c>
      <c r="E1007" s="289" t="s">
        <v>3330</v>
      </c>
      <c r="F1007" s="289" t="s">
        <v>4144</v>
      </c>
      <c r="G1007" s="289" t="s">
        <v>3437</v>
      </c>
      <c r="H1007" s="289" t="s">
        <v>3333</v>
      </c>
      <c r="I1007" s="289" t="s">
        <v>3334</v>
      </c>
      <c r="J1007" s="289"/>
      <c r="K1007" s="291">
        <v>4</v>
      </c>
      <c r="L1007" s="292">
        <v>9500000</v>
      </c>
      <c r="M1007" s="292">
        <v>395834</v>
      </c>
      <c r="N1007" s="292">
        <v>395834</v>
      </c>
      <c r="O1007" s="292">
        <v>0</v>
      </c>
      <c r="P1007" s="292">
        <v>9104166</v>
      </c>
      <c r="Q1007" s="287">
        <v>0</v>
      </c>
    </row>
    <row r="1008" spans="1:17" ht="12.75" customHeight="1" x14ac:dyDescent="0.25">
      <c r="A1008" s="288" t="s">
        <v>4821</v>
      </c>
      <c r="B1008" s="289" t="s">
        <v>4822</v>
      </c>
      <c r="C1008" s="289" t="s">
        <v>4328</v>
      </c>
      <c r="D1008" s="290">
        <v>45869</v>
      </c>
      <c r="E1008" s="289" t="s">
        <v>3330</v>
      </c>
      <c r="F1008" s="289" t="s">
        <v>3752</v>
      </c>
      <c r="G1008" s="289" t="s">
        <v>3437</v>
      </c>
      <c r="H1008" s="289" t="s">
        <v>3333</v>
      </c>
      <c r="I1008" s="289" t="s">
        <v>3334</v>
      </c>
      <c r="J1008" s="289"/>
      <c r="K1008" s="291">
        <v>4</v>
      </c>
      <c r="L1008" s="292">
        <v>9500000</v>
      </c>
      <c r="M1008" s="292">
        <v>395834</v>
      </c>
      <c r="N1008" s="292">
        <v>395834</v>
      </c>
      <c r="O1008" s="292">
        <v>0</v>
      </c>
      <c r="P1008" s="292">
        <v>9104166</v>
      </c>
      <c r="Q1008" s="287">
        <v>0</v>
      </c>
    </row>
    <row r="1009" spans="1:18" ht="12.75" customHeight="1" x14ac:dyDescent="0.25">
      <c r="A1009" s="288" t="s">
        <v>4823</v>
      </c>
      <c r="B1009" s="289" t="s">
        <v>4824</v>
      </c>
      <c r="C1009" s="289" t="s">
        <v>4328</v>
      </c>
      <c r="D1009" s="290">
        <v>45869</v>
      </c>
      <c r="E1009" s="289" t="s">
        <v>3330</v>
      </c>
      <c r="F1009" s="289" t="s">
        <v>4404</v>
      </c>
      <c r="G1009" s="289" t="s">
        <v>3429</v>
      </c>
      <c r="H1009" s="289" t="s">
        <v>3333</v>
      </c>
      <c r="I1009" s="289" t="s">
        <v>3334</v>
      </c>
      <c r="J1009" s="289"/>
      <c r="K1009" s="291">
        <v>4</v>
      </c>
      <c r="L1009" s="292">
        <v>11500000</v>
      </c>
      <c r="M1009" s="292">
        <v>479166</v>
      </c>
      <c r="N1009" s="292">
        <v>479166</v>
      </c>
      <c r="O1009" s="292">
        <v>0</v>
      </c>
      <c r="P1009" s="292">
        <v>11020834</v>
      </c>
      <c r="Q1009" s="287">
        <v>0</v>
      </c>
    </row>
    <row r="1010" spans="1:18" ht="12.75" customHeight="1" x14ac:dyDescent="0.25">
      <c r="A1010" s="288" t="s">
        <v>4825</v>
      </c>
      <c r="B1010" s="289" t="s">
        <v>4826</v>
      </c>
      <c r="C1010" s="289" t="s">
        <v>1718</v>
      </c>
      <c r="D1010" s="290">
        <v>40695</v>
      </c>
      <c r="E1010" s="289" t="s">
        <v>4827</v>
      </c>
      <c r="F1010" s="289" t="s">
        <v>2679</v>
      </c>
      <c r="G1010" s="289" t="s">
        <v>3442</v>
      </c>
      <c r="H1010" s="289" t="s">
        <v>4828</v>
      </c>
      <c r="I1010" s="289" t="s">
        <v>4829</v>
      </c>
      <c r="J1010" s="289"/>
      <c r="K1010" s="291">
        <v>4</v>
      </c>
      <c r="L1010" s="292">
        <v>0</v>
      </c>
      <c r="M1010" s="292">
        <v>0</v>
      </c>
      <c r="N1010" s="292">
        <v>0</v>
      </c>
      <c r="O1010" s="292">
        <v>0</v>
      </c>
      <c r="P1010" s="292">
        <v>0</v>
      </c>
      <c r="Q1010" s="287">
        <v>0</v>
      </c>
      <c r="R1010" s="287">
        <v>0</v>
      </c>
    </row>
    <row r="1011" spans="1:18" ht="12.75" customHeight="1" x14ac:dyDescent="0.25">
      <c r="A1011" s="288" t="s">
        <v>4830</v>
      </c>
      <c r="B1011" s="289" t="s">
        <v>4826</v>
      </c>
      <c r="C1011" s="289" t="s">
        <v>1718</v>
      </c>
      <c r="D1011" s="290">
        <v>40695</v>
      </c>
      <c r="E1011" s="289" t="s">
        <v>4827</v>
      </c>
      <c r="F1011" s="289" t="s">
        <v>2679</v>
      </c>
      <c r="G1011" s="289" t="s">
        <v>3338</v>
      </c>
      <c r="H1011" s="289" t="s">
        <v>4828</v>
      </c>
      <c r="I1011" s="289" t="s">
        <v>4829</v>
      </c>
      <c r="J1011" s="289"/>
      <c r="K1011" s="291">
        <v>4</v>
      </c>
      <c r="L1011" s="292">
        <v>0</v>
      </c>
      <c r="M1011" s="292">
        <v>0</v>
      </c>
      <c r="N1011" s="292">
        <v>0</v>
      </c>
      <c r="O1011" s="292">
        <v>0</v>
      </c>
      <c r="P1011" s="292">
        <v>0</v>
      </c>
      <c r="Q1011" s="287">
        <v>0</v>
      </c>
      <c r="R1011" s="287">
        <v>0</v>
      </c>
    </row>
    <row r="1012" spans="1:18" ht="12.75" customHeight="1" x14ac:dyDescent="0.25">
      <c r="A1012" s="288" t="s">
        <v>4831</v>
      </c>
      <c r="B1012" s="289" t="s">
        <v>4832</v>
      </c>
      <c r="C1012" s="289" t="s">
        <v>1718</v>
      </c>
      <c r="D1012" s="290">
        <v>40695</v>
      </c>
      <c r="E1012" s="289" t="s">
        <v>4827</v>
      </c>
      <c r="F1012" s="289" t="s">
        <v>2679</v>
      </c>
      <c r="G1012" s="289" t="s">
        <v>3420</v>
      </c>
      <c r="H1012" s="289" t="s">
        <v>4828</v>
      </c>
      <c r="I1012" s="289" t="s">
        <v>4829</v>
      </c>
      <c r="J1012" s="289"/>
      <c r="K1012" s="291">
        <v>4</v>
      </c>
      <c r="L1012" s="292">
        <v>0</v>
      </c>
      <c r="M1012" s="292">
        <v>0</v>
      </c>
      <c r="N1012" s="292">
        <v>0</v>
      </c>
      <c r="O1012" s="292">
        <v>0</v>
      </c>
      <c r="P1012" s="292">
        <v>0</v>
      </c>
      <c r="Q1012" s="287">
        <v>0</v>
      </c>
      <c r="R1012" s="287">
        <v>0</v>
      </c>
    </row>
    <row r="1013" spans="1:18" ht="12.75" customHeight="1" x14ac:dyDescent="0.25">
      <c r="A1013" s="288" t="s">
        <v>4833</v>
      </c>
      <c r="B1013" s="289" t="s">
        <v>4826</v>
      </c>
      <c r="C1013" s="289" t="s">
        <v>1718</v>
      </c>
      <c r="D1013" s="290">
        <v>40695</v>
      </c>
      <c r="E1013" s="289" t="s">
        <v>4827</v>
      </c>
      <c r="F1013" s="289" t="s">
        <v>2679</v>
      </c>
      <c r="G1013" s="289" t="s">
        <v>3420</v>
      </c>
      <c r="H1013" s="289" t="s">
        <v>4828</v>
      </c>
      <c r="I1013" s="289" t="s">
        <v>4829</v>
      </c>
      <c r="J1013" s="289"/>
      <c r="K1013" s="291">
        <v>4</v>
      </c>
      <c r="L1013" s="292">
        <v>0</v>
      </c>
      <c r="M1013" s="292">
        <v>0</v>
      </c>
      <c r="N1013" s="292">
        <v>0</v>
      </c>
      <c r="O1013" s="292">
        <v>0</v>
      </c>
      <c r="P1013" s="292">
        <v>0</v>
      </c>
      <c r="Q1013" s="287">
        <v>0</v>
      </c>
      <c r="R1013" s="287">
        <v>0</v>
      </c>
    </row>
    <row r="1014" spans="1:18" ht="12.75" customHeight="1" x14ac:dyDescent="0.25">
      <c r="A1014" s="288" t="s">
        <v>4834</v>
      </c>
      <c r="B1014" s="289" t="s">
        <v>4835</v>
      </c>
      <c r="C1014" s="289" t="s">
        <v>1718</v>
      </c>
      <c r="D1014" s="290">
        <v>40695</v>
      </c>
      <c r="E1014" s="289" t="s">
        <v>4827</v>
      </c>
      <c r="F1014" s="289" t="s">
        <v>2679</v>
      </c>
      <c r="G1014" s="289" t="s">
        <v>3473</v>
      </c>
      <c r="H1014" s="289" t="s">
        <v>4828</v>
      </c>
      <c r="I1014" s="289" t="s">
        <v>4829</v>
      </c>
      <c r="J1014" s="289"/>
      <c r="K1014" s="291">
        <v>4</v>
      </c>
      <c r="L1014" s="292">
        <v>0</v>
      </c>
      <c r="M1014" s="292">
        <v>0</v>
      </c>
      <c r="N1014" s="292">
        <v>0</v>
      </c>
      <c r="O1014" s="292">
        <v>0</v>
      </c>
      <c r="P1014" s="292">
        <v>0</v>
      </c>
      <c r="Q1014" s="287">
        <v>0</v>
      </c>
      <c r="R1014" s="287">
        <v>0</v>
      </c>
    </row>
    <row r="1015" spans="1:18" ht="12.75" customHeight="1" x14ac:dyDescent="0.25">
      <c r="A1015" s="288" t="s">
        <v>4836</v>
      </c>
      <c r="B1015" s="289" t="s">
        <v>4832</v>
      </c>
      <c r="C1015" s="289" t="s">
        <v>1718</v>
      </c>
      <c r="D1015" s="290">
        <v>40695</v>
      </c>
      <c r="E1015" s="289" t="s">
        <v>4827</v>
      </c>
      <c r="F1015" s="289" t="s">
        <v>2679</v>
      </c>
      <c r="G1015" s="289" t="s">
        <v>3473</v>
      </c>
      <c r="H1015" s="289" t="s">
        <v>4828</v>
      </c>
      <c r="I1015" s="289" t="s">
        <v>4829</v>
      </c>
      <c r="J1015" s="289"/>
      <c r="K1015" s="291">
        <v>4</v>
      </c>
      <c r="L1015" s="292">
        <v>0</v>
      </c>
      <c r="M1015" s="292">
        <v>0</v>
      </c>
      <c r="N1015" s="292">
        <v>0</v>
      </c>
      <c r="O1015" s="292">
        <v>0</v>
      </c>
      <c r="P1015" s="292">
        <v>0</v>
      </c>
      <c r="Q1015" s="287">
        <v>0</v>
      </c>
      <c r="R1015" s="287">
        <v>0</v>
      </c>
    </row>
    <row r="1016" spans="1:18" ht="12.75" customHeight="1" x14ac:dyDescent="0.25">
      <c r="A1016" s="288" t="s">
        <v>4837</v>
      </c>
      <c r="B1016" s="289" t="s">
        <v>4832</v>
      </c>
      <c r="C1016" s="289" t="s">
        <v>1718</v>
      </c>
      <c r="D1016" s="290">
        <v>40695</v>
      </c>
      <c r="E1016" s="289" t="s">
        <v>4827</v>
      </c>
      <c r="F1016" s="289" t="s">
        <v>2679</v>
      </c>
      <c r="G1016" s="289" t="s">
        <v>3473</v>
      </c>
      <c r="H1016" s="289" t="s">
        <v>4828</v>
      </c>
      <c r="I1016" s="289" t="s">
        <v>4829</v>
      </c>
      <c r="J1016" s="289"/>
      <c r="K1016" s="291">
        <v>4</v>
      </c>
      <c r="L1016" s="292">
        <v>0</v>
      </c>
      <c r="M1016" s="292">
        <v>0</v>
      </c>
      <c r="N1016" s="292">
        <v>0</v>
      </c>
      <c r="O1016" s="292">
        <v>0</v>
      </c>
      <c r="P1016" s="292">
        <v>0</v>
      </c>
      <c r="Q1016" s="287">
        <v>0</v>
      </c>
      <c r="R1016" s="287">
        <v>0</v>
      </c>
    </row>
    <row r="1017" spans="1:18" ht="12.75" customHeight="1" x14ac:dyDescent="0.25">
      <c r="A1017" s="288" t="s">
        <v>4838</v>
      </c>
      <c r="B1017" s="289" t="s">
        <v>4826</v>
      </c>
      <c r="C1017" s="289" t="s">
        <v>1718</v>
      </c>
      <c r="D1017" s="290">
        <v>40695</v>
      </c>
      <c r="E1017" s="289" t="s">
        <v>4827</v>
      </c>
      <c r="F1017" s="289" t="s">
        <v>2679</v>
      </c>
      <c r="G1017" s="289" t="s">
        <v>3422</v>
      </c>
      <c r="H1017" s="289" t="s">
        <v>4828</v>
      </c>
      <c r="I1017" s="289" t="s">
        <v>4829</v>
      </c>
      <c r="J1017" s="289"/>
      <c r="K1017" s="291">
        <v>4</v>
      </c>
      <c r="L1017" s="292">
        <v>0</v>
      </c>
      <c r="M1017" s="292">
        <v>0</v>
      </c>
      <c r="N1017" s="292">
        <v>0</v>
      </c>
      <c r="O1017" s="292">
        <v>0</v>
      </c>
      <c r="P1017" s="292">
        <v>0</v>
      </c>
      <c r="Q1017" s="287">
        <v>0</v>
      </c>
      <c r="R1017" s="287">
        <v>0</v>
      </c>
    </row>
    <row r="1018" spans="1:18" ht="12.75" customHeight="1" x14ac:dyDescent="0.25">
      <c r="A1018" s="288" t="s">
        <v>4839</v>
      </c>
      <c r="B1018" s="289" t="s">
        <v>4826</v>
      </c>
      <c r="C1018" s="289" t="s">
        <v>1718</v>
      </c>
      <c r="D1018" s="290">
        <v>40695</v>
      </c>
      <c r="E1018" s="289" t="s">
        <v>4827</v>
      </c>
      <c r="F1018" s="289" t="s">
        <v>2679</v>
      </c>
      <c r="G1018" s="289" t="s">
        <v>3420</v>
      </c>
      <c r="H1018" s="289" t="s">
        <v>4828</v>
      </c>
      <c r="I1018" s="289" t="s">
        <v>4829</v>
      </c>
      <c r="J1018" s="289"/>
      <c r="K1018" s="291">
        <v>4</v>
      </c>
      <c r="L1018" s="292">
        <v>0</v>
      </c>
      <c r="M1018" s="292">
        <v>0</v>
      </c>
      <c r="N1018" s="292">
        <v>0</v>
      </c>
      <c r="O1018" s="292">
        <v>0</v>
      </c>
      <c r="P1018" s="292">
        <v>0</v>
      </c>
      <c r="Q1018" s="287">
        <v>0</v>
      </c>
      <c r="R1018" s="287">
        <v>0</v>
      </c>
    </row>
    <row r="1019" spans="1:18" ht="12.75" customHeight="1" x14ac:dyDescent="0.25">
      <c r="A1019" s="288" t="s">
        <v>4840</v>
      </c>
      <c r="B1019" s="289" t="s">
        <v>4826</v>
      </c>
      <c r="C1019" s="289" t="s">
        <v>1718</v>
      </c>
      <c r="D1019" s="290">
        <v>40695</v>
      </c>
      <c r="E1019" s="289" t="s">
        <v>4827</v>
      </c>
      <c r="F1019" s="289" t="s">
        <v>2679</v>
      </c>
      <c r="G1019" s="289" t="s">
        <v>3332</v>
      </c>
      <c r="H1019" s="289" t="s">
        <v>4828</v>
      </c>
      <c r="I1019" s="289" t="s">
        <v>4829</v>
      </c>
      <c r="J1019" s="289"/>
      <c r="K1019" s="291">
        <v>4</v>
      </c>
      <c r="L1019" s="292">
        <v>0</v>
      </c>
      <c r="M1019" s="292">
        <v>0</v>
      </c>
      <c r="N1019" s="292">
        <v>0</v>
      </c>
      <c r="O1019" s="292">
        <v>0</v>
      </c>
      <c r="P1019" s="292">
        <v>0</v>
      </c>
      <c r="Q1019" s="287">
        <v>0</v>
      </c>
      <c r="R1019" s="287">
        <v>0</v>
      </c>
    </row>
    <row r="1020" spans="1:18" ht="12.75" customHeight="1" x14ac:dyDescent="0.25">
      <c r="A1020" s="288" t="s">
        <v>4841</v>
      </c>
      <c r="B1020" s="289" t="s">
        <v>4842</v>
      </c>
      <c r="C1020" s="289" t="s">
        <v>3356</v>
      </c>
      <c r="D1020" s="290">
        <v>40695</v>
      </c>
      <c r="E1020" s="289" t="s">
        <v>4827</v>
      </c>
      <c r="F1020" s="289" t="s">
        <v>2679</v>
      </c>
      <c r="G1020" s="289" t="s">
        <v>3442</v>
      </c>
      <c r="H1020" s="289" t="s">
        <v>4828</v>
      </c>
      <c r="I1020" s="289" t="s">
        <v>4829</v>
      </c>
      <c r="J1020" s="289"/>
      <c r="K1020" s="291">
        <v>4</v>
      </c>
      <c r="L1020" s="292">
        <v>5286400</v>
      </c>
      <c r="M1020" s="292">
        <v>0</v>
      </c>
      <c r="N1020" s="292">
        <v>5286400</v>
      </c>
      <c r="O1020" s="292">
        <v>0</v>
      </c>
      <c r="P1020" s="292">
        <v>0</v>
      </c>
      <c r="Q1020" s="287">
        <v>0</v>
      </c>
    </row>
    <row r="1021" spans="1:18" ht="12.75" customHeight="1" x14ac:dyDescent="0.25">
      <c r="A1021" s="288" t="s">
        <v>4843</v>
      </c>
      <c r="B1021" s="289" t="s">
        <v>4844</v>
      </c>
      <c r="C1021" s="289" t="s">
        <v>3356</v>
      </c>
      <c r="D1021" s="290">
        <v>40695</v>
      </c>
      <c r="E1021" s="289" t="s">
        <v>4827</v>
      </c>
      <c r="F1021" s="289" t="s">
        <v>2679</v>
      </c>
      <c r="G1021" s="289" t="s">
        <v>3415</v>
      </c>
      <c r="H1021" s="289" t="s">
        <v>4828</v>
      </c>
      <c r="I1021" s="289" t="s">
        <v>4829</v>
      </c>
      <c r="J1021" s="289"/>
      <c r="K1021" s="291">
        <v>4</v>
      </c>
      <c r="L1021" s="292">
        <v>64397013</v>
      </c>
      <c r="M1021" s="292">
        <v>0</v>
      </c>
      <c r="N1021" s="292">
        <v>64397013</v>
      </c>
      <c r="O1021" s="292">
        <v>0</v>
      </c>
      <c r="P1021" s="292">
        <v>0</v>
      </c>
      <c r="Q1021" s="287">
        <v>0</v>
      </c>
    </row>
    <row r="1022" spans="1:18" ht="12.75" customHeight="1" x14ac:dyDescent="0.25">
      <c r="A1022" s="288" t="s">
        <v>4845</v>
      </c>
      <c r="B1022" s="289" t="s">
        <v>4844</v>
      </c>
      <c r="C1022" s="289" t="s">
        <v>3356</v>
      </c>
      <c r="D1022" s="290">
        <v>40695</v>
      </c>
      <c r="E1022" s="289" t="s">
        <v>4827</v>
      </c>
      <c r="F1022" s="289" t="s">
        <v>2679</v>
      </c>
      <c r="G1022" s="289" t="s">
        <v>3415</v>
      </c>
      <c r="H1022" s="289" t="s">
        <v>4828</v>
      </c>
      <c r="I1022" s="289" t="s">
        <v>4829</v>
      </c>
      <c r="J1022" s="289"/>
      <c r="K1022" s="291">
        <v>4</v>
      </c>
      <c r="L1022" s="292">
        <v>64397013</v>
      </c>
      <c r="M1022" s="292">
        <v>0</v>
      </c>
      <c r="N1022" s="292">
        <v>64397013</v>
      </c>
      <c r="O1022" s="292">
        <v>0</v>
      </c>
      <c r="P1022" s="292">
        <v>0</v>
      </c>
      <c r="Q1022" s="287">
        <v>0</v>
      </c>
    </row>
    <row r="1023" spans="1:18" ht="12.75" customHeight="1" x14ac:dyDescent="0.25">
      <c r="A1023" s="288" t="s">
        <v>4846</v>
      </c>
      <c r="B1023" s="289" t="s">
        <v>4847</v>
      </c>
      <c r="C1023" s="289" t="s">
        <v>3356</v>
      </c>
      <c r="D1023" s="290">
        <v>40695</v>
      </c>
      <c r="E1023" s="289" t="s">
        <v>4827</v>
      </c>
      <c r="F1023" s="289" t="s">
        <v>2679</v>
      </c>
      <c r="G1023" s="289" t="s">
        <v>3415</v>
      </c>
      <c r="H1023" s="289" t="s">
        <v>4828</v>
      </c>
      <c r="I1023" s="289" t="s">
        <v>4829</v>
      </c>
      <c r="J1023" s="289"/>
      <c r="K1023" s="291">
        <v>4</v>
      </c>
      <c r="L1023" s="292">
        <v>64397012</v>
      </c>
      <c r="M1023" s="292">
        <v>0</v>
      </c>
      <c r="N1023" s="292">
        <v>64397012</v>
      </c>
      <c r="O1023" s="292">
        <v>0</v>
      </c>
      <c r="P1023" s="292">
        <v>0</v>
      </c>
      <c r="Q1023" s="287">
        <v>0</v>
      </c>
    </row>
    <row r="1024" spans="1:18" ht="12.75" customHeight="1" x14ac:dyDescent="0.25">
      <c r="A1024" s="288" t="s">
        <v>4848</v>
      </c>
      <c r="B1024" s="289" t="s">
        <v>4847</v>
      </c>
      <c r="C1024" s="289" t="s">
        <v>3356</v>
      </c>
      <c r="D1024" s="290">
        <v>40695</v>
      </c>
      <c r="E1024" s="289" t="s">
        <v>4827</v>
      </c>
      <c r="F1024" s="289" t="s">
        <v>2679</v>
      </c>
      <c r="G1024" s="289" t="s">
        <v>3415</v>
      </c>
      <c r="H1024" s="289" t="s">
        <v>4828</v>
      </c>
      <c r="I1024" s="289" t="s">
        <v>4829</v>
      </c>
      <c r="J1024" s="289"/>
      <c r="K1024" s="291">
        <v>4</v>
      </c>
      <c r="L1024" s="292">
        <v>64397012</v>
      </c>
      <c r="M1024" s="292">
        <v>0</v>
      </c>
      <c r="N1024" s="292">
        <v>64397012</v>
      </c>
      <c r="O1024" s="292">
        <v>0</v>
      </c>
      <c r="P1024" s="292">
        <v>0</v>
      </c>
      <c r="Q1024" s="287">
        <v>0</v>
      </c>
    </row>
    <row r="1025" spans="1:18" ht="12.75" customHeight="1" x14ac:dyDescent="0.25">
      <c r="A1025" s="288" t="s">
        <v>4849</v>
      </c>
      <c r="B1025" s="289" t="s">
        <v>4850</v>
      </c>
      <c r="C1025" s="289" t="s">
        <v>3356</v>
      </c>
      <c r="D1025" s="290">
        <v>40695</v>
      </c>
      <c r="E1025" s="289" t="s">
        <v>4827</v>
      </c>
      <c r="F1025" s="289" t="s">
        <v>2679</v>
      </c>
      <c r="G1025" s="289" t="s">
        <v>3332</v>
      </c>
      <c r="H1025" s="289" t="s">
        <v>4828</v>
      </c>
      <c r="I1025" s="289" t="s">
        <v>4829</v>
      </c>
      <c r="J1025" s="289"/>
      <c r="K1025" s="291">
        <v>4</v>
      </c>
      <c r="L1025" s="292">
        <v>19353600</v>
      </c>
      <c r="M1025" s="292">
        <v>0</v>
      </c>
      <c r="N1025" s="292">
        <v>19353600</v>
      </c>
      <c r="O1025" s="292">
        <v>0</v>
      </c>
      <c r="P1025" s="292">
        <v>0</v>
      </c>
      <c r="Q1025" s="287">
        <v>0</v>
      </c>
    </row>
    <row r="1026" spans="1:18" ht="12.75" customHeight="1" x14ac:dyDescent="0.25">
      <c r="A1026" s="288" t="s">
        <v>4851</v>
      </c>
      <c r="B1026" s="289" t="s">
        <v>4852</v>
      </c>
      <c r="C1026" s="289" t="s">
        <v>3356</v>
      </c>
      <c r="D1026" s="290">
        <v>40695</v>
      </c>
      <c r="E1026" s="289" t="s">
        <v>4827</v>
      </c>
      <c r="F1026" s="289" t="s">
        <v>2679</v>
      </c>
      <c r="G1026" s="289" t="s">
        <v>3442</v>
      </c>
      <c r="H1026" s="289" t="s">
        <v>4828</v>
      </c>
      <c r="I1026" s="289" t="s">
        <v>4829</v>
      </c>
      <c r="J1026" s="289"/>
      <c r="K1026" s="291">
        <v>4</v>
      </c>
      <c r="L1026" s="292">
        <v>9090909</v>
      </c>
      <c r="M1026" s="292">
        <v>0</v>
      </c>
      <c r="N1026" s="292">
        <v>9090909</v>
      </c>
      <c r="O1026" s="292">
        <v>0</v>
      </c>
      <c r="P1026" s="292">
        <v>0</v>
      </c>
      <c r="Q1026" s="287">
        <v>0</v>
      </c>
    </row>
    <row r="1027" spans="1:18" ht="12.75" customHeight="1" x14ac:dyDescent="0.25">
      <c r="A1027" s="288" t="s">
        <v>4853</v>
      </c>
      <c r="B1027" s="289" t="s">
        <v>4854</v>
      </c>
      <c r="C1027" s="289" t="s">
        <v>3356</v>
      </c>
      <c r="D1027" s="290">
        <v>40695</v>
      </c>
      <c r="E1027" s="289" t="s">
        <v>4827</v>
      </c>
      <c r="F1027" s="289" t="s">
        <v>3331</v>
      </c>
      <c r="G1027" s="289" t="s">
        <v>3457</v>
      </c>
      <c r="H1027" s="289" t="s">
        <v>4828</v>
      </c>
      <c r="I1027" s="289" t="s">
        <v>4829</v>
      </c>
      <c r="J1027" s="289"/>
      <c r="K1027" s="291">
        <v>4</v>
      </c>
      <c r="L1027" s="292">
        <v>11611925</v>
      </c>
      <c r="M1027" s="292">
        <v>0</v>
      </c>
      <c r="N1027" s="292">
        <v>11611925</v>
      </c>
      <c r="O1027" s="292">
        <v>0</v>
      </c>
      <c r="P1027" s="292">
        <v>0</v>
      </c>
      <c r="Q1027" s="287">
        <v>0</v>
      </c>
    </row>
    <row r="1028" spans="1:18" ht="12.75" customHeight="1" x14ac:dyDescent="0.25">
      <c r="A1028" s="288" t="s">
        <v>4855</v>
      </c>
      <c r="B1028" s="289" t="s">
        <v>4856</v>
      </c>
      <c r="C1028" s="289" t="s">
        <v>3356</v>
      </c>
      <c r="D1028" s="290">
        <v>40695</v>
      </c>
      <c r="E1028" s="289" t="s">
        <v>4827</v>
      </c>
      <c r="F1028" s="289" t="s">
        <v>3331</v>
      </c>
      <c r="G1028" s="289" t="s">
        <v>3457</v>
      </c>
      <c r="H1028" s="289" t="s">
        <v>4828</v>
      </c>
      <c r="I1028" s="289" t="s">
        <v>4829</v>
      </c>
      <c r="J1028" s="289"/>
      <c r="K1028" s="291">
        <v>4</v>
      </c>
      <c r="L1028" s="292">
        <v>18757725</v>
      </c>
      <c r="M1028" s="292">
        <v>0</v>
      </c>
      <c r="N1028" s="292">
        <v>18757725</v>
      </c>
      <c r="O1028" s="292">
        <v>0</v>
      </c>
      <c r="P1028" s="292">
        <v>0</v>
      </c>
      <c r="Q1028" s="287">
        <v>0</v>
      </c>
    </row>
    <row r="1029" spans="1:18" ht="12.75" customHeight="1" x14ac:dyDescent="0.25">
      <c r="A1029" s="288" t="s">
        <v>4857</v>
      </c>
      <c r="B1029" s="289" t="s">
        <v>4858</v>
      </c>
      <c r="C1029" s="289" t="s">
        <v>3356</v>
      </c>
      <c r="D1029" s="290">
        <v>40695</v>
      </c>
      <c r="E1029" s="289" t="s">
        <v>4827</v>
      </c>
      <c r="F1029" s="289" t="s">
        <v>3331</v>
      </c>
      <c r="G1029" s="289" t="s">
        <v>3457</v>
      </c>
      <c r="H1029" s="289" t="s">
        <v>4828</v>
      </c>
      <c r="I1029" s="289" t="s">
        <v>4829</v>
      </c>
      <c r="J1029" s="289"/>
      <c r="K1029" s="291">
        <v>4</v>
      </c>
      <c r="L1029" s="292">
        <v>19427644</v>
      </c>
      <c r="M1029" s="292">
        <v>0</v>
      </c>
      <c r="N1029" s="292">
        <v>19427644</v>
      </c>
      <c r="O1029" s="292">
        <v>0</v>
      </c>
      <c r="P1029" s="292">
        <v>0</v>
      </c>
      <c r="Q1029" s="287">
        <v>0</v>
      </c>
    </row>
    <row r="1030" spans="1:18" ht="12.75" customHeight="1" x14ac:dyDescent="0.25">
      <c r="A1030" s="288" t="s">
        <v>4859</v>
      </c>
      <c r="B1030" s="289" t="s">
        <v>4860</v>
      </c>
      <c r="C1030" s="289" t="s">
        <v>3356</v>
      </c>
      <c r="D1030" s="290">
        <v>40695</v>
      </c>
      <c r="E1030" s="289" t="s">
        <v>4827</v>
      </c>
      <c r="F1030" s="289" t="s">
        <v>3331</v>
      </c>
      <c r="G1030" s="289" t="s">
        <v>3457</v>
      </c>
      <c r="H1030" s="289" t="s">
        <v>4828</v>
      </c>
      <c r="I1030" s="289" t="s">
        <v>4829</v>
      </c>
      <c r="J1030" s="289"/>
      <c r="K1030" s="291">
        <v>4</v>
      </c>
      <c r="L1030" s="292">
        <v>18803000</v>
      </c>
      <c r="M1030" s="292">
        <v>0</v>
      </c>
      <c r="N1030" s="292">
        <v>18803000</v>
      </c>
      <c r="O1030" s="292">
        <v>0</v>
      </c>
      <c r="P1030" s="292">
        <v>0</v>
      </c>
      <c r="Q1030" s="287">
        <v>0</v>
      </c>
    </row>
    <row r="1031" spans="1:18" ht="12.75" customHeight="1" x14ac:dyDescent="0.25">
      <c r="A1031" s="288" t="s">
        <v>4861</v>
      </c>
      <c r="B1031" s="289" t="s">
        <v>4862</v>
      </c>
      <c r="C1031" s="289" t="s">
        <v>3356</v>
      </c>
      <c r="D1031" s="290">
        <v>40848</v>
      </c>
      <c r="E1031" s="289" t="s">
        <v>4827</v>
      </c>
      <c r="F1031" s="289" t="s">
        <v>2679</v>
      </c>
      <c r="G1031" s="289" t="s">
        <v>3473</v>
      </c>
      <c r="H1031" s="289" t="s">
        <v>4828</v>
      </c>
      <c r="I1031" s="289" t="s">
        <v>4829</v>
      </c>
      <c r="J1031" s="289"/>
      <c r="K1031" s="291">
        <v>4</v>
      </c>
      <c r="L1031" s="292">
        <v>9559080</v>
      </c>
      <c r="M1031" s="292">
        <v>0</v>
      </c>
      <c r="N1031" s="292">
        <v>9559080</v>
      </c>
      <c r="O1031" s="292">
        <v>0</v>
      </c>
      <c r="P1031" s="292">
        <v>0</v>
      </c>
      <c r="Q1031" s="287">
        <v>0</v>
      </c>
    </row>
    <row r="1032" spans="1:18" ht="12.75" customHeight="1" x14ac:dyDescent="0.25">
      <c r="A1032" s="288" t="s">
        <v>4863</v>
      </c>
      <c r="B1032" s="289" t="s">
        <v>4862</v>
      </c>
      <c r="C1032" s="289" t="s">
        <v>3356</v>
      </c>
      <c r="D1032" s="290">
        <v>40848</v>
      </c>
      <c r="E1032" s="289" t="s">
        <v>4827</v>
      </c>
      <c r="F1032" s="289" t="s">
        <v>2679</v>
      </c>
      <c r="G1032" s="289" t="s">
        <v>3473</v>
      </c>
      <c r="H1032" s="289" t="s">
        <v>4828</v>
      </c>
      <c r="I1032" s="289" t="s">
        <v>4829</v>
      </c>
      <c r="J1032" s="289"/>
      <c r="K1032" s="291">
        <v>4</v>
      </c>
      <c r="L1032" s="292">
        <v>9559080</v>
      </c>
      <c r="M1032" s="292">
        <v>0</v>
      </c>
      <c r="N1032" s="292">
        <v>9559080</v>
      </c>
      <c r="O1032" s="292">
        <v>0</v>
      </c>
      <c r="P1032" s="292">
        <v>0</v>
      </c>
      <c r="Q1032" s="287">
        <v>0</v>
      </c>
    </row>
    <row r="1033" spans="1:18" ht="12.75" customHeight="1" x14ac:dyDescent="0.25">
      <c r="A1033" s="288" t="s">
        <v>4864</v>
      </c>
      <c r="B1033" s="289" t="s">
        <v>4862</v>
      </c>
      <c r="C1033" s="289" t="s">
        <v>3356</v>
      </c>
      <c r="D1033" s="290">
        <v>40848</v>
      </c>
      <c r="E1033" s="289" t="s">
        <v>4827</v>
      </c>
      <c r="F1033" s="289" t="s">
        <v>2679</v>
      </c>
      <c r="G1033" s="289" t="s">
        <v>3420</v>
      </c>
      <c r="H1033" s="289" t="s">
        <v>4828</v>
      </c>
      <c r="I1033" s="289" t="s">
        <v>4829</v>
      </c>
      <c r="J1033" s="289"/>
      <c r="K1033" s="291">
        <v>4</v>
      </c>
      <c r="L1033" s="292">
        <v>9559080</v>
      </c>
      <c r="M1033" s="292">
        <v>0</v>
      </c>
      <c r="N1033" s="292">
        <v>9559080</v>
      </c>
      <c r="O1033" s="292">
        <v>0</v>
      </c>
      <c r="P1033" s="292">
        <v>0</v>
      </c>
      <c r="Q1033" s="287">
        <v>0</v>
      </c>
    </row>
    <row r="1034" spans="1:18" ht="12.75" customHeight="1" x14ac:dyDescent="0.25">
      <c r="A1034" s="288" t="s">
        <v>4865</v>
      </c>
      <c r="B1034" s="289" t="s">
        <v>4862</v>
      </c>
      <c r="C1034" s="289" t="s">
        <v>3356</v>
      </c>
      <c r="D1034" s="290">
        <v>40848</v>
      </c>
      <c r="E1034" s="289" t="s">
        <v>4827</v>
      </c>
      <c r="F1034" s="289" t="s">
        <v>2679</v>
      </c>
      <c r="G1034" s="289" t="s">
        <v>3420</v>
      </c>
      <c r="H1034" s="289" t="s">
        <v>4828</v>
      </c>
      <c r="I1034" s="289" t="s">
        <v>4829</v>
      </c>
      <c r="J1034" s="289"/>
      <c r="K1034" s="291">
        <v>4</v>
      </c>
      <c r="L1034" s="292">
        <v>9559080</v>
      </c>
      <c r="M1034" s="292">
        <v>0</v>
      </c>
      <c r="N1034" s="292">
        <v>9559080</v>
      </c>
      <c r="O1034" s="292">
        <v>0</v>
      </c>
      <c r="P1034" s="292">
        <v>0</v>
      </c>
      <c r="Q1034" s="287">
        <v>0</v>
      </c>
    </row>
    <row r="1035" spans="1:18" ht="12.75" customHeight="1" x14ac:dyDescent="0.25">
      <c r="A1035" s="288" t="s">
        <v>4866</v>
      </c>
      <c r="B1035" s="289" t="s">
        <v>4862</v>
      </c>
      <c r="C1035" s="289" t="s">
        <v>3356</v>
      </c>
      <c r="D1035" s="290">
        <v>40848</v>
      </c>
      <c r="E1035" s="289" t="s">
        <v>4827</v>
      </c>
      <c r="F1035" s="289" t="s">
        <v>2679</v>
      </c>
      <c r="G1035" s="289" t="s">
        <v>3442</v>
      </c>
      <c r="H1035" s="289" t="s">
        <v>4828</v>
      </c>
      <c r="I1035" s="289" t="s">
        <v>4829</v>
      </c>
      <c r="J1035" s="289"/>
      <c r="K1035" s="291">
        <v>4</v>
      </c>
      <c r="L1035" s="292">
        <v>9559080</v>
      </c>
      <c r="M1035" s="292">
        <v>0</v>
      </c>
      <c r="N1035" s="292">
        <v>9559080</v>
      </c>
      <c r="O1035" s="292">
        <v>0</v>
      </c>
      <c r="P1035" s="292">
        <v>0</v>
      </c>
      <c r="Q1035" s="287">
        <v>0</v>
      </c>
    </row>
    <row r="1036" spans="1:18" ht="12.75" customHeight="1" x14ac:dyDescent="0.25">
      <c r="A1036" s="288" t="s">
        <v>4867</v>
      </c>
      <c r="B1036" s="289" t="s">
        <v>4868</v>
      </c>
      <c r="C1036" s="289" t="s">
        <v>3356</v>
      </c>
      <c r="D1036" s="290">
        <v>40940</v>
      </c>
      <c r="E1036" s="289" t="s">
        <v>4827</v>
      </c>
      <c r="F1036" s="289" t="s">
        <v>2679</v>
      </c>
      <c r="G1036" s="289" t="s">
        <v>3415</v>
      </c>
      <c r="H1036" s="289" t="s">
        <v>4828</v>
      </c>
      <c r="I1036" s="289" t="s">
        <v>4829</v>
      </c>
      <c r="J1036" s="289"/>
      <c r="K1036" s="291">
        <v>4</v>
      </c>
      <c r="L1036" s="292">
        <v>54500000</v>
      </c>
      <c r="M1036" s="292">
        <v>0</v>
      </c>
      <c r="N1036" s="292">
        <v>54500000</v>
      </c>
      <c r="O1036" s="292">
        <v>0</v>
      </c>
      <c r="P1036" s="292">
        <v>0</v>
      </c>
      <c r="Q1036" s="287">
        <v>0</v>
      </c>
    </row>
    <row r="1037" spans="1:18" ht="12.75" customHeight="1" x14ac:dyDescent="0.25">
      <c r="A1037" s="288" t="s">
        <v>4869</v>
      </c>
      <c r="B1037" s="289" t="s">
        <v>4870</v>
      </c>
      <c r="C1037" s="289" t="s">
        <v>3356</v>
      </c>
      <c r="D1037" s="290">
        <v>40940</v>
      </c>
      <c r="E1037" s="289" t="s">
        <v>4827</v>
      </c>
      <c r="F1037" s="289" t="s">
        <v>3331</v>
      </c>
      <c r="G1037" s="289" t="s">
        <v>3577</v>
      </c>
      <c r="H1037" s="289" t="s">
        <v>4828</v>
      </c>
      <c r="I1037" s="289" t="s">
        <v>4829</v>
      </c>
      <c r="J1037" s="289"/>
      <c r="K1037" s="291">
        <v>4</v>
      </c>
      <c r="L1037" s="292">
        <v>27076957</v>
      </c>
      <c r="M1037" s="292">
        <v>0</v>
      </c>
      <c r="N1037" s="292">
        <v>27076957</v>
      </c>
      <c r="O1037" s="292">
        <v>0</v>
      </c>
      <c r="P1037" s="292">
        <v>0</v>
      </c>
      <c r="Q1037" s="287">
        <v>0</v>
      </c>
    </row>
    <row r="1038" spans="1:18" ht="12.75" customHeight="1" x14ac:dyDescent="0.25">
      <c r="A1038" s="288" t="s">
        <v>4871</v>
      </c>
      <c r="B1038" s="289" t="s">
        <v>4872</v>
      </c>
      <c r="C1038" s="289" t="s">
        <v>3356</v>
      </c>
      <c r="D1038" s="290">
        <v>40940</v>
      </c>
      <c r="E1038" s="289" t="s">
        <v>4827</v>
      </c>
      <c r="F1038" s="289" t="s">
        <v>2679</v>
      </c>
      <c r="G1038" s="289" t="s">
        <v>3429</v>
      </c>
      <c r="H1038" s="289" t="s">
        <v>4828</v>
      </c>
      <c r="I1038" s="289" t="s">
        <v>4829</v>
      </c>
      <c r="J1038" s="289"/>
      <c r="K1038" s="291">
        <v>4</v>
      </c>
      <c r="L1038" s="292">
        <v>460159541</v>
      </c>
      <c r="M1038" s="292">
        <v>0</v>
      </c>
      <c r="N1038" s="292">
        <v>460159541</v>
      </c>
      <c r="O1038" s="292">
        <v>0</v>
      </c>
      <c r="P1038" s="292">
        <v>0</v>
      </c>
      <c r="Q1038" s="287">
        <v>0</v>
      </c>
    </row>
    <row r="1039" spans="1:18" ht="12.75" customHeight="1" x14ac:dyDescent="0.25">
      <c r="A1039" s="288" t="s">
        <v>4873</v>
      </c>
      <c r="B1039" s="289" t="s">
        <v>4874</v>
      </c>
      <c r="C1039" s="289" t="s">
        <v>1718</v>
      </c>
      <c r="D1039" s="290">
        <v>40969</v>
      </c>
      <c r="E1039" s="289" t="s">
        <v>4827</v>
      </c>
      <c r="F1039" s="289" t="s">
        <v>3331</v>
      </c>
      <c r="G1039" s="289" t="s">
        <v>3415</v>
      </c>
      <c r="H1039" s="289" t="s">
        <v>4828</v>
      </c>
      <c r="I1039" s="289" t="s">
        <v>4829</v>
      </c>
      <c r="J1039" s="289"/>
      <c r="K1039" s="291">
        <v>4</v>
      </c>
      <c r="L1039" s="292">
        <v>0</v>
      </c>
      <c r="M1039" s="292">
        <v>0</v>
      </c>
      <c r="N1039" s="292">
        <v>0</v>
      </c>
      <c r="O1039" s="292">
        <v>0</v>
      </c>
      <c r="P1039" s="292">
        <v>0</v>
      </c>
      <c r="Q1039" s="287">
        <v>0</v>
      </c>
      <c r="R1039" s="287">
        <v>0</v>
      </c>
    </row>
    <row r="1040" spans="1:18" ht="12.75" customHeight="1" x14ac:dyDescent="0.25">
      <c r="A1040" s="288" t="s">
        <v>4875</v>
      </c>
      <c r="B1040" s="289" t="s">
        <v>4876</v>
      </c>
      <c r="C1040" s="289" t="s">
        <v>3356</v>
      </c>
      <c r="D1040" s="290">
        <v>41000</v>
      </c>
      <c r="E1040" s="289" t="s">
        <v>4827</v>
      </c>
      <c r="F1040" s="289" t="s">
        <v>3331</v>
      </c>
      <c r="G1040" s="289" t="s">
        <v>3332</v>
      </c>
      <c r="H1040" s="289" t="s">
        <v>4828</v>
      </c>
      <c r="I1040" s="289" t="s">
        <v>4829</v>
      </c>
      <c r="J1040" s="289"/>
      <c r="K1040" s="291">
        <v>4</v>
      </c>
      <c r="L1040" s="292">
        <v>14087155</v>
      </c>
      <c r="M1040" s="292">
        <v>0</v>
      </c>
      <c r="N1040" s="292">
        <v>14087155</v>
      </c>
      <c r="O1040" s="292">
        <v>0</v>
      </c>
      <c r="P1040" s="292">
        <v>0</v>
      </c>
      <c r="Q1040" s="287">
        <v>0</v>
      </c>
    </row>
    <row r="1041" spans="1:18" ht="12.75" customHeight="1" x14ac:dyDescent="0.25">
      <c r="A1041" s="288" t="s">
        <v>4877</v>
      </c>
      <c r="B1041" s="289" t="s">
        <v>4878</v>
      </c>
      <c r="C1041" s="289" t="s">
        <v>3356</v>
      </c>
      <c r="D1041" s="290">
        <v>41030</v>
      </c>
      <c r="E1041" s="289" t="s">
        <v>4827</v>
      </c>
      <c r="F1041" s="289" t="s">
        <v>3331</v>
      </c>
      <c r="G1041" s="289" t="s">
        <v>3442</v>
      </c>
      <c r="H1041" s="289" t="s">
        <v>4828</v>
      </c>
      <c r="I1041" s="289" t="s">
        <v>4829</v>
      </c>
      <c r="J1041" s="289"/>
      <c r="K1041" s="291">
        <v>4</v>
      </c>
      <c r="L1041" s="292">
        <v>44000000</v>
      </c>
      <c r="M1041" s="292">
        <v>0</v>
      </c>
      <c r="N1041" s="292">
        <v>44000000</v>
      </c>
      <c r="O1041" s="292">
        <v>0</v>
      </c>
      <c r="P1041" s="292">
        <v>0</v>
      </c>
      <c r="Q1041" s="287">
        <v>0</v>
      </c>
    </row>
    <row r="1042" spans="1:18" ht="12.75" customHeight="1" x14ac:dyDescent="0.25">
      <c r="A1042" s="288" t="s">
        <v>4879</v>
      </c>
      <c r="B1042" s="289" t="s">
        <v>4878</v>
      </c>
      <c r="C1042" s="289" t="s">
        <v>3356</v>
      </c>
      <c r="D1042" s="290">
        <v>41030</v>
      </c>
      <c r="E1042" s="289" t="s">
        <v>4827</v>
      </c>
      <c r="F1042" s="289" t="s">
        <v>3331</v>
      </c>
      <c r="G1042" s="289" t="s">
        <v>3442</v>
      </c>
      <c r="H1042" s="289" t="s">
        <v>4828</v>
      </c>
      <c r="I1042" s="289" t="s">
        <v>4829</v>
      </c>
      <c r="J1042" s="289"/>
      <c r="K1042" s="291">
        <v>4</v>
      </c>
      <c r="L1042" s="292">
        <v>10000000</v>
      </c>
      <c r="M1042" s="292">
        <v>0</v>
      </c>
      <c r="N1042" s="292">
        <v>10000000</v>
      </c>
      <c r="O1042" s="292">
        <v>0</v>
      </c>
      <c r="P1042" s="292">
        <v>0</v>
      </c>
      <c r="Q1042" s="287">
        <v>0</v>
      </c>
    </row>
    <row r="1043" spans="1:18" ht="12.75" customHeight="1" x14ac:dyDescent="0.25">
      <c r="A1043" s="288" t="s">
        <v>4880</v>
      </c>
      <c r="B1043" s="289" t="s">
        <v>4878</v>
      </c>
      <c r="C1043" s="289" t="s">
        <v>3356</v>
      </c>
      <c r="D1043" s="290">
        <v>41030</v>
      </c>
      <c r="E1043" s="289" t="s">
        <v>4827</v>
      </c>
      <c r="F1043" s="289" t="s">
        <v>3331</v>
      </c>
      <c r="G1043" s="289" t="s">
        <v>3442</v>
      </c>
      <c r="H1043" s="289" t="s">
        <v>4828</v>
      </c>
      <c r="I1043" s="289" t="s">
        <v>4829</v>
      </c>
      <c r="J1043" s="289"/>
      <c r="K1043" s="291">
        <v>4</v>
      </c>
      <c r="L1043" s="292">
        <v>41650000</v>
      </c>
      <c r="M1043" s="292">
        <v>0</v>
      </c>
      <c r="N1043" s="292">
        <v>41650000</v>
      </c>
      <c r="O1043" s="292">
        <v>0</v>
      </c>
      <c r="P1043" s="292">
        <v>0</v>
      </c>
      <c r="Q1043" s="287">
        <v>0</v>
      </c>
    </row>
    <row r="1044" spans="1:18" ht="12.75" customHeight="1" x14ac:dyDescent="0.25">
      <c r="A1044" s="288" t="s">
        <v>4881</v>
      </c>
      <c r="B1044" s="289" t="s">
        <v>4878</v>
      </c>
      <c r="C1044" s="289" t="s">
        <v>3356</v>
      </c>
      <c r="D1044" s="290">
        <v>41030</v>
      </c>
      <c r="E1044" s="289" t="s">
        <v>4827</v>
      </c>
      <c r="F1044" s="289" t="s">
        <v>3331</v>
      </c>
      <c r="G1044" s="289" t="s">
        <v>3442</v>
      </c>
      <c r="H1044" s="289" t="s">
        <v>4828</v>
      </c>
      <c r="I1044" s="289" t="s">
        <v>4829</v>
      </c>
      <c r="J1044" s="289"/>
      <c r="K1044" s="291">
        <v>4</v>
      </c>
      <c r="L1044" s="292">
        <v>16300000</v>
      </c>
      <c r="M1044" s="292">
        <v>0</v>
      </c>
      <c r="N1044" s="292">
        <v>16300000</v>
      </c>
      <c r="O1044" s="292">
        <v>0</v>
      </c>
      <c r="P1044" s="292">
        <v>0</v>
      </c>
      <c r="Q1044" s="287">
        <v>0</v>
      </c>
    </row>
    <row r="1045" spans="1:18" ht="12.75" customHeight="1" x14ac:dyDescent="0.25">
      <c r="A1045" s="288" t="s">
        <v>4882</v>
      </c>
      <c r="B1045" s="289" t="s">
        <v>4878</v>
      </c>
      <c r="C1045" s="289" t="s">
        <v>3356</v>
      </c>
      <c r="D1045" s="290">
        <v>41030</v>
      </c>
      <c r="E1045" s="289" t="s">
        <v>4827</v>
      </c>
      <c r="F1045" s="289" t="s">
        <v>3331</v>
      </c>
      <c r="G1045" s="289" t="s">
        <v>3442</v>
      </c>
      <c r="H1045" s="289" t="s">
        <v>4828</v>
      </c>
      <c r="I1045" s="289" t="s">
        <v>4829</v>
      </c>
      <c r="J1045" s="289"/>
      <c r="K1045" s="291">
        <v>4</v>
      </c>
      <c r="L1045" s="292">
        <v>16750000</v>
      </c>
      <c r="M1045" s="292">
        <v>0</v>
      </c>
      <c r="N1045" s="292">
        <v>16750000</v>
      </c>
      <c r="O1045" s="292">
        <v>0</v>
      </c>
      <c r="P1045" s="292">
        <v>0</v>
      </c>
      <c r="Q1045" s="287">
        <v>0</v>
      </c>
    </row>
    <row r="1046" spans="1:18" ht="12.75" customHeight="1" x14ac:dyDescent="0.25">
      <c r="A1046" s="288" t="s">
        <v>4883</v>
      </c>
      <c r="B1046" s="289" t="s">
        <v>4884</v>
      </c>
      <c r="C1046" s="289" t="s">
        <v>3356</v>
      </c>
      <c r="D1046" s="290">
        <v>41030</v>
      </c>
      <c r="E1046" s="289" t="s">
        <v>4827</v>
      </c>
      <c r="F1046" s="289" t="s">
        <v>3331</v>
      </c>
      <c r="G1046" s="289" t="s">
        <v>3442</v>
      </c>
      <c r="H1046" s="289" t="s">
        <v>4828</v>
      </c>
      <c r="I1046" s="289" t="s">
        <v>4829</v>
      </c>
      <c r="J1046" s="289"/>
      <c r="K1046" s="291">
        <v>4</v>
      </c>
      <c r="L1046" s="292">
        <v>10602700</v>
      </c>
      <c r="M1046" s="292">
        <v>0</v>
      </c>
      <c r="N1046" s="292">
        <v>10602700</v>
      </c>
      <c r="O1046" s="292">
        <v>0</v>
      </c>
      <c r="P1046" s="292">
        <v>0</v>
      </c>
      <c r="Q1046" s="287">
        <v>0</v>
      </c>
    </row>
    <row r="1047" spans="1:18" ht="12.75" customHeight="1" x14ac:dyDescent="0.25">
      <c r="A1047" s="288" t="s">
        <v>4885</v>
      </c>
      <c r="B1047" s="289" t="s">
        <v>4886</v>
      </c>
      <c r="C1047" s="289" t="s">
        <v>1718</v>
      </c>
      <c r="D1047" s="290">
        <v>41334</v>
      </c>
      <c r="E1047" s="289" t="s">
        <v>4827</v>
      </c>
      <c r="F1047" s="289" t="s">
        <v>3331</v>
      </c>
      <c r="G1047" s="289" t="s">
        <v>3457</v>
      </c>
      <c r="H1047" s="289" t="s">
        <v>4828</v>
      </c>
      <c r="I1047" s="289" t="s">
        <v>4829</v>
      </c>
      <c r="J1047" s="289"/>
      <c r="K1047" s="291">
        <v>4</v>
      </c>
      <c r="L1047" s="292">
        <v>0</v>
      </c>
      <c r="M1047" s="292">
        <v>0</v>
      </c>
      <c r="N1047" s="292">
        <v>0</v>
      </c>
      <c r="O1047" s="292">
        <v>0</v>
      </c>
      <c r="P1047" s="292">
        <v>0</v>
      </c>
      <c r="Q1047" s="287">
        <v>0</v>
      </c>
      <c r="R1047" s="287">
        <v>0</v>
      </c>
    </row>
    <row r="1048" spans="1:18" ht="12.75" customHeight="1" x14ac:dyDescent="0.25">
      <c r="A1048" s="288" t="s">
        <v>4887</v>
      </c>
      <c r="B1048" s="289" t="s">
        <v>4888</v>
      </c>
      <c r="C1048" s="289" t="s">
        <v>3356</v>
      </c>
      <c r="D1048" s="290">
        <v>41334</v>
      </c>
      <c r="E1048" s="289" t="s">
        <v>4827</v>
      </c>
      <c r="F1048" s="289" t="s">
        <v>2679</v>
      </c>
      <c r="G1048" s="289" t="s">
        <v>3457</v>
      </c>
      <c r="H1048" s="289" t="s">
        <v>4828</v>
      </c>
      <c r="I1048" s="289" t="s">
        <v>4829</v>
      </c>
      <c r="J1048" s="289"/>
      <c r="K1048" s="291">
        <v>3</v>
      </c>
      <c r="L1048" s="292">
        <v>191583336</v>
      </c>
      <c r="M1048" s="292">
        <v>0</v>
      </c>
      <c r="N1048" s="292">
        <v>191583336</v>
      </c>
      <c r="O1048" s="292">
        <v>0</v>
      </c>
      <c r="P1048" s="292">
        <v>0</v>
      </c>
      <c r="Q1048" s="287">
        <v>0</v>
      </c>
    </row>
    <row r="1049" spans="1:18" ht="12.75" customHeight="1" x14ac:dyDescent="0.25">
      <c r="A1049" s="288" t="s">
        <v>4889</v>
      </c>
      <c r="B1049" s="289" t="s">
        <v>4890</v>
      </c>
      <c r="C1049" s="289" t="s">
        <v>3356</v>
      </c>
      <c r="D1049" s="290">
        <v>41518</v>
      </c>
      <c r="E1049" s="289" t="s">
        <v>4827</v>
      </c>
      <c r="F1049" s="289" t="s">
        <v>2679</v>
      </c>
      <c r="G1049" s="289" t="s">
        <v>3420</v>
      </c>
      <c r="H1049" s="289" t="s">
        <v>4828</v>
      </c>
      <c r="I1049" s="289" t="s">
        <v>4829</v>
      </c>
      <c r="J1049" s="289"/>
      <c r="K1049" s="291">
        <v>3</v>
      </c>
      <c r="L1049" s="292">
        <v>48300000</v>
      </c>
      <c r="M1049" s="292">
        <v>0</v>
      </c>
      <c r="N1049" s="292">
        <v>48300000</v>
      </c>
      <c r="O1049" s="292">
        <v>0</v>
      </c>
      <c r="P1049" s="292">
        <v>0</v>
      </c>
      <c r="Q1049" s="287">
        <v>0</v>
      </c>
    </row>
    <row r="1050" spans="1:18" ht="12.75" customHeight="1" x14ac:dyDescent="0.25">
      <c r="A1050" s="288" t="s">
        <v>4891</v>
      </c>
      <c r="B1050" s="289" t="s">
        <v>4892</v>
      </c>
      <c r="C1050" s="289" t="s">
        <v>1718</v>
      </c>
      <c r="D1050" s="290">
        <v>41518</v>
      </c>
      <c r="E1050" s="289" t="s">
        <v>4827</v>
      </c>
      <c r="F1050" s="289" t="s">
        <v>3331</v>
      </c>
      <c r="G1050" s="289" t="s">
        <v>3424</v>
      </c>
      <c r="H1050" s="289" t="s">
        <v>4828</v>
      </c>
      <c r="I1050" s="289" t="s">
        <v>4829</v>
      </c>
      <c r="J1050" s="289"/>
      <c r="K1050" s="291">
        <v>3</v>
      </c>
      <c r="L1050" s="292">
        <v>0</v>
      </c>
      <c r="M1050" s="292">
        <v>0</v>
      </c>
      <c r="N1050" s="292">
        <v>0</v>
      </c>
      <c r="O1050" s="292">
        <v>0</v>
      </c>
      <c r="P1050" s="292">
        <v>0</v>
      </c>
      <c r="Q1050" s="287">
        <v>0</v>
      </c>
      <c r="R1050" s="287">
        <v>0</v>
      </c>
    </row>
    <row r="1051" spans="1:18" ht="12.75" customHeight="1" x14ac:dyDescent="0.25">
      <c r="A1051" s="288" t="s">
        <v>4893</v>
      </c>
      <c r="B1051" s="289" t="s">
        <v>4894</v>
      </c>
      <c r="C1051" s="289" t="s">
        <v>3356</v>
      </c>
      <c r="D1051" s="290">
        <v>41518</v>
      </c>
      <c r="E1051" s="289" t="s">
        <v>4827</v>
      </c>
      <c r="F1051" s="289" t="s">
        <v>2679</v>
      </c>
      <c r="G1051" s="289" t="s">
        <v>3442</v>
      </c>
      <c r="H1051" s="289" t="s">
        <v>4828</v>
      </c>
      <c r="I1051" s="289" t="s">
        <v>4829</v>
      </c>
      <c r="J1051" s="289"/>
      <c r="K1051" s="291">
        <v>3</v>
      </c>
      <c r="L1051" s="292">
        <v>20564320</v>
      </c>
      <c r="M1051" s="292">
        <v>0</v>
      </c>
      <c r="N1051" s="292">
        <v>20564320</v>
      </c>
      <c r="O1051" s="292">
        <v>0</v>
      </c>
      <c r="P1051" s="292">
        <v>0</v>
      </c>
      <c r="Q1051" s="287">
        <v>0</v>
      </c>
    </row>
    <row r="1052" spans="1:18" ht="12.75" customHeight="1" x14ac:dyDescent="0.25">
      <c r="A1052" s="288" t="s">
        <v>4895</v>
      </c>
      <c r="B1052" s="289" t="s">
        <v>4896</v>
      </c>
      <c r="C1052" s="289" t="s">
        <v>3356</v>
      </c>
      <c r="D1052" s="290">
        <v>41518</v>
      </c>
      <c r="E1052" s="289" t="s">
        <v>4827</v>
      </c>
      <c r="F1052" s="289" t="s">
        <v>2679</v>
      </c>
      <c r="G1052" s="289" t="s">
        <v>3466</v>
      </c>
      <c r="H1052" s="289" t="s">
        <v>4828</v>
      </c>
      <c r="I1052" s="289" t="s">
        <v>4829</v>
      </c>
      <c r="J1052" s="289"/>
      <c r="K1052" s="291">
        <v>3</v>
      </c>
      <c r="L1052" s="292">
        <v>345367014</v>
      </c>
      <c r="M1052" s="292">
        <v>0</v>
      </c>
      <c r="N1052" s="292">
        <v>345367014</v>
      </c>
      <c r="O1052" s="292">
        <v>0</v>
      </c>
      <c r="P1052" s="292">
        <v>0</v>
      </c>
      <c r="Q1052" s="287">
        <v>0</v>
      </c>
    </row>
    <row r="1053" spans="1:18" ht="12.75" customHeight="1" x14ac:dyDescent="0.25">
      <c r="A1053" s="288" t="s">
        <v>4897</v>
      </c>
      <c r="B1053" s="289" t="s">
        <v>4898</v>
      </c>
      <c r="C1053" s="289" t="s">
        <v>1718</v>
      </c>
      <c r="D1053" s="290">
        <v>41518</v>
      </c>
      <c r="E1053" s="289" t="s">
        <v>4827</v>
      </c>
      <c r="F1053" s="289" t="s">
        <v>3331</v>
      </c>
      <c r="G1053" s="289" t="s">
        <v>3476</v>
      </c>
      <c r="H1053" s="289" t="s">
        <v>4828</v>
      </c>
      <c r="I1053" s="289" t="s">
        <v>4829</v>
      </c>
      <c r="J1053" s="289"/>
      <c r="K1053" s="291">
        <v>3</v>
      </c>
      <c r="L1053" s="292">
        <v>0</v>
      </c>
      <c r="M1053" s="292">
        <v>0</v>
      </c>
      <c r="N1053" s="292">
        <v>0</v>
      </c>
      <c r="O1053" s="292">
        <v>0</v>
      </c>
      <c r="P1053" s="292">
        <v>0</v>
      </c>
      <c r="Q1053" s="287">
        <v>0</v>
      </c>
      <c r="R1053" s="287">
        <v>0</v>
      </c>
    </row>
    <row r="1054" spans="1:18" ht="12.75" customHeight="1" x14ac:dyDescent="0.25">
      <c r="A1054" s="288" t="s">
        <v>4899</v>
      </c>
      <c r="B1054" s="289" t="s">
        <v>4900</v>
      </c>
      <c r="C1054" s="289" t="s">
        <v>3356</v>
      </c>
      <c r="D1054" s="290">
        <v>41699</v>
      </c>
      <c r="E1054" s="289" t="s">
        <v>4827</v>
      </c>
      <c r="F1054" s="289" t="s">
        <v>2679</v>
      </c>
      <c r="G1054" s="289" t="s">
        <v>3457</v>
      </c>
      <c r="H1054" s="289" t="s">
        <v>4828</v>
      </c>
      <c r="I1054" s="289" t="s">
        <v>4829</v>
      </c>
      <c r="J1054" s="289"/>
      <c r="K1054" s="291">
        <v>3</v>
      </c>
      <c r="L1054" s="292">
        <v>196040000</v>
      </c>
      <c r="M1054" s="292">
        <v>0</v>
      </c>
      <c r="N1054" s="292">
        <v>196040000</v>
      </c>
      <c r="O1054" s="292">
        <v>0</v>
      </c>
      <c r="P1054" s="292">
        <v>0</v>
      </c>
      <c r="Q1054" s="287">
        <v>0</v>
      </c>
    </row>
    <row r="1055" spans="1:18" ht="12.75" customHeight="1" x14ac:dyDescent="0.25">
      <c r="A1055" s="288" t="s">
        <v>4901</v>
      </c>
      <c r="B1055" s="289" t="s">
        <v>4902</v>
      </c>
      <c r="C1055" s="289" t="s">
        <v>3356</v>
      </c>
      <c r="D1055" s="290">
        <v>41699</v>
      </c>
      <c r="E1055" s="289" t="s">
        <v>4827</v>
      </c>
      <c r="F1055" s="289" t="s">
        <v>2679</v>
      </c>
      <c r="G1055" s="289" t="s">
        <v>3415</v>
      </c>
      <c r="H1055" s="289" t="s">
        <v>4828</v>
      </c>
      <c r="I1055" s="289" t="s">
        <v>4829</v>
      </c>
      <c r="J1055" s="289"/>
      <c r="K1055" s="291">
        <v>3</v>
      </c>
      <c r="L1055" s="292">
        <v>232908070</v>
      </c>
      <c r="M1055" s="292">
        <v>0</v>
      </c>
      <c r="N1055" s="292">
        <v>232908070</v>
      </c>
      <c r="O1055" s="292">
        <v>0</v>
      </c>
      <c r="P1055" s="292">
        <v>0</v>
      </c>
      <c r="Q1055" s="287">
        <v>0</v>
      </c>
    </row>
    <row r="1056" spans="1:18" ht="12.75" customHeight="1" x14ac:dyDescent="0.25">
      <c r="A1056" s="288" t="s">
        <v>4903</v>
      </c>
      <c r="B1056" s="289" t="s">
        <v>4904</v>
      </c>
      <c r="C1056" s="289" t="s">
        <v>3356</v>
      </c>
      <c r="D1056" s="290">
        <v>42082</v>
      </c>
      <c r="E1056" s="289" t="s">
        <v>4827</v>
      </c>
      <c r="F1056" s="289" t="s">
        <v>3331</v>
      </c>
      <c r="G1056" s="289" t="s">
        <v>3442</v>
      </c>
      <c r="H1056" s="289" t="s">
        <v>4828</v>
      </c>
      <c r="I1056" s="289" t="s">
        <v>4829</v>
      </c>
      <c r="J1056" s="289"/>
      <c r="K1056" s="291">
        <v>4</v>
      </c>
      <c r="L1056" s="292">
        <v>55000000</v>
      </c>
      <c r="M1056" s="292">
        <v>0</v>
      </c>
      <c r="N1056" s="292">
        <v>55000000</v>
      </c>
      <c r="O1056" s="292">
        <v>0</v>
      </c>
      <c r="P1056" s="292">
        <v>0</v>
      </c>
      <c r="Q1056" s="287">
        <v>0</v>
      </c>
    </row>
    <row r="1057" spans="1:18" ht="12.75" customHeight="1" x14ac:dyDescent="0.25">
      <c r="A1057" s="288" t="s">
        <v>4905</v>
      </c>
      <c r="B1057" s="289" t="s">
        <v>4906</v>
      </c>
      <c r="C1057" s="289" t="s">
        <v>3356</v>
      </c>
      <c r="D1057" s="290">
        <v>42234</v>
      </c>
      <c r="E1057" s="289" t="s">
        <v>4827</v>
      </c>
      <c r="F1057" s="289" t="s">
        <v>3690</v>
      </c>
      <c r="G1057" s="289" t="s">
        <v>3442</v>
      </c>
      <c r="H1057" s="289" t="s">
        <v>4828</v>
      </c>
      <c r="I1057" s="289" t="s">
        <v>4829</v>
      </c>
      <c r="J1057" s="289"/>
      <c r="K1057" s="291">
        <v>4</v>
      </c>
      <c r="L1057" s="292">
        <v>16654080</v>
      </c>
      <c r="M1057" s="292">
        <v>0</v>
      </c>
      <c r="N1057" s="292">
        <v>16654080</v>
      </c>
      <c r="O1057" s="292">
        <v>0</v>
      </c>
      <c r="P1057" s="292">
        <v>0</v>
      </c>
      <c r="Q1057" s="287">
        <v>0</v>
      </c>
    </row>
    <row r="1058" spans="1:18" ht="12.75" customHeight="1" x14ac:dyDescent="0.25">
      <c r="A1058" s="288" t="s">
        <v>4907</v>
      </c>
      <c r="B1058" s="289" t="s">
        <v>4908</v>
      </c>
      <c r="C1058" s="289" t="s">
        <v>3356</v>
      </c>
      <c r="D1058" s="290">
        <v>42277</v>
      </c>
      <c r="E1058" s="289" t="s">
        <v>4827</v>
      </c>
      <c r="F1058" s="289" t="s">
        <v>3623</v>
      </c>
      <c r="G1058" s="289" t="s">
        <v>3332</v>
      </c>
      <c r="H1058" s="289" t="s">
        <v>4828</v>
      </c>
      <c r="I1058" s="289" t="s">
        <v>4829</v>
      </c>
      <c r="J1058" s="289"/>
      <c r="K1058" s="291">
        <v>4</v>
      </c>
      <c r="L1058" s="292">
        <v>16654080</v>
      </c>
      <c r="M1058" s="292">
        <v>0</v>
      </c>
      <c r="N1058" s="292">
        <v>16654080</v>
      </c>
      <c r="O1058" s="292">
        <v>0</v>
      </c>
      <c r="P1058" s="292">
        <v>0</v>
      </c>
      <c r="Q1058" s="287">
        <v>0</v>
      </c>
    </row>
    <row r="1059" spans="1:18" ht="12.75" customHeight="1" x14ac:dyDescent="0.25">
      <c r="A1059" s="288" t="s">
        <v>4909</v>
      </c>
      <c r="B1059" s="289" t="s">
        <v>4910</v>
      </c>
      <c r="C1059" s="289" t="s">
        <v>3356</v>
      </c>
      <c r="D1059" s="290">
        <v>42545</v>
      </c>
      <c r="E1059" s="289" t="s">
        <v>4827</v>
      </c>
      <c r="F1059" s="289" t="s">
        <v>3690</v>
      </c>
      <c r="G1059" s="289" t="s">
        <v>3442</v>
      </c>
      <c r="H1059" s="289" t="s">
        <v>4828</v>
      </c>
      <c r="I1059" s="289" t="s">
        <v>4829</v>
      </c>
      <c r="J1059" s="289"/>
      <c r="K1059" s="291">
        <v>4</v>
      </c>
      <c r="L1059" s="292">
        <v>17980000</v>
      </c>
      <c r="M1059" s="292">
        <v>0</v>
      </c>
      <c r="N1059" s="292">
        <v>17980000</v>
      </c>
      <c r="O1059" s="292">
        <v>0</v>
      </c>
      <c r="P1059" s="292">
        <v>0</v>
      </c>
      <c r="Q1059" s="287">
        <v>0</v>
      </c>
    </row>
    <row r="1060" spans="1:18" ht="12.75" customHeight="1" x14ac:dyDescent="0.25">
      <c r="A1060" s="288" t="s">
        <v>4911</v>
      </c>
      <c r="B1060" s="289" t="s">
        <v>4912</v>
      </c>
      <c r="C1060" s="289" t="s">
        <v>3356</v>
      </c>
      <c r="D1060" s="290">
        <v>42548</v>
      </c>
      <c r="E1060" s="289" t="s">
        <v>4827</v>
      </c>
      <c r="F1060" s="289" t="s">
        <v>3690</v>
      </c>
      <c r="G1060" s="289" t="s">
        <v>3442</v>
      </c>
      <c r="H1060" s="289" t="s">
        <v>4828</v>
      </c>
      <c r="I1060" s="289" t="s">
        <v>4829</v>
      </c>
      <c r="J1060" s="289"/>
      <c r="K1060" s="291">
        <v>4</v>
      </c>
      <c r="L1060" s="292">
        <v>34218000</v>
      </c>
      <c r="M1060" s="292">
        <v>0</v>
      </c>
      <c r="N1060" s="292">
        <v>34218000</v>
      </c>
      <c r="O1060" s="292">
        <v>0</v>
      </c>
      <c r="P1060" s="292">
        <v>0</v>
      </c>
      <c r="Q1060" s="287">
        <v>0</v>
      </c>
    </row>
    <row r="1061" spans="1:18" ht="12.75" customHeight="1" x14ac:dyDescent="0.25">
      <c r="A1061" s="288" t="s">
        <v>4913</v>
      </c>
      <c r="B1061" s="289" t="s">
        <v>4914</v>
      </c>
      <c r="C1061" s="289" t="s">
        <v>3356</v>
      </c>
      <c r="D1061" s="290">
        <v>42580</v>
      </c>
      <c r="E1061" s="289" t="s">
        <v>4827</v>
      </c>
      <c r="F1061" s="289" t="s">
        <v>3690</v>
      </c>
      <c r="G1061" s="289" t="s">
        <v>3442</v>
      </c>
      <c r="H1061" s="289" t="s">
        <v>4828</v>
      </c>
      <c r="I1061" s="289" t="s">
        <v>4829</v>
      </c>
      <c r="J1061" s="289"/>
      <c r="K1061" s="291">
        <v>4</v>
      </c>
      <c r="L1061" s="292">
        <v>34000000</v>
      </c>
      <c r="M1061" s="292">
        <v>0</v>
      </c>
      <c r="N1061" s="292">
        <v>34000000</v>
      </c>
      <c r="O1061" s="292">
        <v>0</v>
      </c>
      <c r="P1061" s="292">
        <v>0</v>
      </c>
      <c r="Q1061" s="287">
        <v>0</v>
      </c>
    </row>
    <row r="1062" spans="1:18" ht="12.75" customHeight="1" x14ac:dyDescent="0.25">
      <c r="A1062" s="288" t="s">
        <v>4915</v>
      </c>
      <c r="B1062" s="289" t="s">
        <v>4916</v>
      </c>
      <c r="C1062" s="289" t="s">
        <v>3356</v>
      </c>
      <c r="D1062" s="290">
        <v>42724</v>
      </c>
      <c r="E1062" s="289" t="s">
        <v>4827</v>
      </c>
      <c r="F1062" s="289" t="s">
        <v>3690</v>
      </c>
      <c r="G1062" s="289" t="s">
        <v>3442</v>
      </c>
      <c r="H1062" s="289" t="s">
        <v>4828</v>
      </c>
      <c r="I1062" s="289" t="s">
        <v>4829</v>
      </c>
      <c r="J1062" s="289"/>
      <c r="K1062" s="291">
        <v>4</v>
      </c>
      <c r="L1062" s="292">
        <v>12420000</v>
      </c>
      <c r="M1062" s="292">
        <v>0</v>
      </c>
      <c r="N1062" s="292">
        <v>12420000</v>
      </c>
      <c r="O1062" s="292">
        <v>0</v>
      </c>
      <c r="P1062" s="292">
        <v>0</v>
      </c>
      <c r="Q1062" s="287">
        <v>0</v>
      </c>
    </row>
    <row r="1063" spans="1:18" ht="12.75" customHeight="1" x14ac:dyDescent="0.25">
      <c r="A1063" s="288" t="s">
        <v>4917</v>
      </c>
      <c r="B1063" s="289" t="s">
        <v>4918</v>
      </c>
      <c r="C1063" s="289" t="s">
        <v>3356</v>
      </c>
      <c r="D1063" s="290">
        <v>42724</v>
      </c>
      <c r="E1063" s="289" t="s">
        <v>4827</v>
      </c>
      <c r="F1063" s="289" t="s">
        <v>3690</v>
      </c>
      <c r="G1063" s="289" t="s">
        <v>3442</v>
      </c>
      <c r="H1063" s="289" t="s">
        <v>4828</v>
      </c>
      <c r="I1063" s="289" t="s">
        <v>4829</v>
      </c>
      <c r="J1063" s="289"/>
      <c r="K1063" s="291">
        <v>4</v>
      </c>
      <c r="L1063" s="292">
        <v>5500000</v>
      </c>
      <c r="M1063" s="292">
        <v>0</v>
      </c>
      <c r="N1063" s="292">
        <v>5500000</v>
      </c>
      <c r="O1063" s="292">
        <v>0</v>
      </c>
      <c r="P1063" s="292">
        <v>0</v>
      </c>
      <c r="Q1063" s="287">
        <v>0</v>
      </c>
    </row>
    <row r="1064" spans="1:18" ht="12.75" customHeight="1" x14ac:dyDescent="0.25">
      <c r="A1064" s="288" t="s">
        <v>4919</v>
      </c>
      <c r="B1064" s="289" t="s">
        <v>4920</v>
      </c>
      <c r="C1064" s="289" t="s">
        <v>3356</v>
      </c>
      <c r="D1064" s="290">
        <v>43027</v>
      </c>
      <c r="E1064" s="289" t="s">
        <v>4827</v>
      </c>
      <c r="F1064" s="289" t="s">
        <v>3690</v>
      </c>
      <c r="G1064" s="289" t="s">
        <v>3442</v>
      </c>
      <c r="H1064" s="289" t="s">
        <v>4828</v>
      </c>
      <c r="I1064" s="289" t="s">
        <v>4829</v>
      </c>
      <c r="J1064" s="289"/>
      <c r="K1064" s="291">
        <v>4</v>
      </c>
      <c r="L1064" s="292">
        <v>7950000</v>
      </c>
      <c r="M1064" s="292">
        <v>0</v>
      </c>
      <c r="N1064" s="292">
        <v>7950000</v>
      </c>
      <c r="O1064" s="292">
        <v>0</v>
      </c>
      <c r="P1064" s="292">
        <v>0</v>
      </c>
      <c r="Q1064" s="287">
        <v>0</v>
      </c>
    </row>
    <row r="1065" spans="1:18" ht="12.75" customHeight="1" x14ac:dyDescent="0.25">
      <c r="A1065" s="288" t="s">
        <v>4921</v>
      </c>
      <c r="B1065" s="289" t="s">
        <v>4922</v>
      </c>
      <c r="C1065" s="289" t="s">
        <v>3356</v>
      </c>
      <c r="D1065" s="290">
        <v>43027</v>
      </c>
      <c r="E1065" s="289" t="s">
        <v>4827</v>
      </c>
      <c r="F1065" s="289" t="s">
        <v>3690</v>
      </c>
      <c r="G1065" s="289" t="s">
        <v>3442</v>
      </c>
      <c r="H1065" s="289" t="s">
        <v>4828</v>
      </c>
      <c r="I1065" s="289" t="s">
        <v>4829</v>
      </c>
      <c r="J1065" s="289"/>
      <c r="K1065" s="291">
        <v>4</v>
      </c>
      <c r="L1065" s="292">
        <v>7950000</v>
      </c>
      <c r="M1065" s="292">
        <v>0</v>
      </c>
      <c r="N1065" s="292">
        <v>7950000</v>
      </c>
      <c r="O1065" s="292">
        <v>0</v>
      </c>
      <c r="P1065" s="292">
        <v>0</v>
      </c>
      <c r="Q1065" s="287">
        <v>0</v>
      </c>
    </row>
    <row r="1066" spans="1:18" ht="12.75" customHeight="1" x14ac:dyDescent="0.25">
      <c r="A1066" s="288" t="s">
        <v>4923</v>
      </c>
      <c r="B1066" s="289" t="s">
        <v>4924</v>
      </c>
      <c r="C1066" s="289" t="s">
        <v>3356</v>
      </c>
      <c r="D1066" s="290">
        <v>43061</v>
      </c>
      <c r="E1066" s="289" t="s">
        <v>4827</v>
      </c>
      <c r="F1066" s="289" t="s">
        <v>3752</v>
      </c>
      <c r="G1066" s="289" t="s">
        <v>3442</v>
      </c>
      <c r="H1066" s="289" t="s">
        <v>4828</v>
      </c>
      <c r="I1066" s="289" t="s">
        <v>4829</v>
      </c>
      <c r="J1066" s="289"/>
      <c r="K1066" s="291">
        <v>4</v>
      </c>
      <c r="L1066" s="292">
        <v>7250000</v>
      </c>
      <c r="M1066" s="292">
        <v>0</v>
      </c>
      <c r="N1066" s="292">
        <v>7250000</v>
      </c>
      <c r="O1066" s="292">
        <v>0</v>
      </c>
      <c r="P1066" s="292">
        <v>0</v>
      </c>
      <c r="Q1066" s="287">
        <v>0</v>
      </c>
    </row>
    <row r="1067" spans="1:18" ht="12.75" customHeight="1" x14ac:dyDescent="0.25">
      <c r="A1067" s="288" t="s">
        <v>4925</v>
      </c>
      <c r="B1067" s="289" t="s">
        <v>4926</v>
      </c>
      <c r="C1067" s="289" t="s">
        <v>3356</v>
      </c>
      <c r="D1067" s="290">
        <v>43061</v>
      </c>
      <c r="E1067" s="289" t="s">
        <v>4827</v>
      </c>
      <c r="F1067" s="289" t="s">
        <v>3623</v>
      </c>
      <c r="G1067" s="289" t="s">
        <v>3442</v>
      </c>
      <c r="H1067" s="289" t="s">
        <v>4828</v>
      </c>
      <c r="I1067" s="289" t="s">
        <v>4829</v>
      </c>
      <c r="J1067" s="289"/>
      <c r="K1067" s="291">
        <v>4</v>
      </c>
      <c r="L1067" s="292">
        <v>12100000</v>
      </c>
      <c r="M1067" s="292">
        <v>0</v>
      </c>
      <c r="N1067" s="292">
        <v>12100000</v>
      </c>
      <c r="O1067" s="292">
        <v>0</v>
      </c>
      <c r="P1067" s="292">
        <v>0</v>
      </c>
      <c r="Q1067" s="287">
        <v>0</v>
      </c>
    </row>
    <row r="1068" spans="1:18" ht="12.75" customHeight="1" x14ac:dyDescent="0.25">
      <c r="A1068" s="288" t="s">
        <v>4927</v>
      </c>
      <c r="B1068" s="289" t="s">
        <v>4928</v>
      </c>
      <c r="C1068" s="289" t="s">
        <v>3356</v>
      </c>
      <c r="D1068" s="290">
        <v>43061</v>
      </c>
      <c r="E1068" s="289" t="s">
        <v>4827</v>
      </c>
      <c r="F1068" s="289" t="s">
        <v>3690</v>
      </c>
      <c r="G1068" s="289" t="s">
        <v>3442</v>
      </c>
      <c r="H1068" s="289" t="s">
        <v>4828</v>
      </c>
      <c r="I1068" s="289" t="s">
        <v>4829</v>
      </c>
      <c r="J1068" s="289"/>
      <c r="K1068" s="291">
        <v>4</v>
      </c>
      <c r="L1068" s="292">
        <v>5000000</v>
      </c>
      <c r="M1068" s="292">
        <v>0</v>
      </c>
      <c r="N1068" s="292">
        <v>5000000</v>
      </c>
      <c r="O1068" s="292">
        <v>0</v>
      </c>
      <c r="P1068" s="292">
        <v>0</v>
      </c>
      <c r="Q1068" s="287">
        <v>0</v>
      </c>
    </row>
    <row r="1069" spans="1:18" ht="12.75" customHeight="1" x14ac:dyDescent="0.25">
      <c r="A1069" s="288" t="s">
        <v>4929</v>
      </c>
      <c r="B1069" s="289" t="s">
        <v>4930</v>
      </c>
      <c r="C1069" s="289" t="s">
        <v>1718</v>
      </c>
      <c r="D1069" s="290">
        <v>43096</v>
      </c>
      <c r="E1069" s="289" t="s">
        <v>4827</v>
      </c>
      <c r="F1069" s="289" t="s">
        <v>3690</v>
      </c>
      <c r="G1069" s="289" t="s">
        <v>3442</v>
      </c>
      <c r="H1069" s="289" t="s">
        <v>4828</v>
      </c>
      <c r="I1069" s="289" t="s">
        <v>4829</v>
      </c>
      <c r="J1069" s="289"/>
      <c r="K1069" s="291">
        <v>4</v>
      </c>
      <c r="L1069" s="292">
        <v>0</v>
      </c>
      <c r="M1069" s="292">
        <v>0</v>
      </c>
      <c r="N1069" s="292">
        <v>0</v>
      </c>
      <c r="O1069" s="292">
        <v>0</v>
      </c>
      <c r="P1069" s="292">
        <v>0</v>
      </c>
      <c r="Q1069" s="287">
        <v>0</v>
      </c>
      <c r="R1069" s="287">
        <v>0</v>
      </c>
    </row>
    <row r="1070" spans="1:18" ht="12.75" customHeight="1" x14ac:dyDescent="0.25">
      <c r="A1070" s="288" t="s">
        <v>4931</v>
      </c>
      <c r="B1070" s="289" t="s">
        <v>4932</v>
      </c>
      <c r="C1070" s="289" t="s">
        <v>3356</v>
      </c>
      <c r="D1070" s="290">
        <v>43246</v>
      </c>
      <c r="E1070" s="289" t="s">
        <v>4827</v>
      </c>
      <c r="F1070" s="289" t="s">
        <v>3690</v>
      </c>
      <c r="G1070" s="289" t="s">
        <v>3424</v>
      </c>
      <c r="H1070" s="289" t="s">
        <v>4828</v>
      </c>
      <c r="I1070" s="289" t="s">
        <v>4829</v>
      </c>
      <c r="J1070" s="289"/>
      <c r="K1070" s="291">
        <v>4</v>
      </c>
      <c r="L1070" s="292">
        <v>472000000</v>
      </c>
      <c r="M1070" s="292">
        <v>0</v>
      </c>
      <c r="N1070" s="292">
        <v>472000000</v>
      </c>
      <c r="O1070" s="292">
        <v>0</v>
      </c>
      <c r="P1070" s="292">
        <v>0</v>
      </c>
      <c r="Q1070" s="287">
        <v>0</v>
      </c>
    </row>
    <row r="1071" spans="1:18" ht="12.75" customHeight="1" x14ac:dyDescent="0.25">
      <c r="A1071" s="288" t="s">
        <v>4933</v>
      </c>
      <c r="B1071" s="289" t="s">
        <v>4934</v>
      </c>
      <c r="C1071" s="289" t="s">
        <v>3356</v>
      </c>
      <c r="D1071" s="290">
        <v>43304</v>
      </c>
      <c r="E1071" s="289" t="s">
        <v>4827</v>
      </c>
      <c r="F1071" s="289" t="s">
        <v>3623</v>
      </c>
      <c r="G1071" s="289" t="s">
        <v>3442</v>
      </c>
      <c r="H1071" s="289" t="s">
        <v>4828</v>
      </c>
      <c r="I1071" s="289" t="s">
        <v>4829</v>
      </c>
      <c r="J1071" s="289"/>
      <c r="K1071" s="291">
        <v>4</v>
      </c>
      <c r="L1071" s="292">
        <v>5200000</v>
      </c>
      <c r="M1071" s="292">
        <v>0</v>
      </c>
      <c r="N1071" s="292">
        <v>5200000</v>
      </c>
      <c r="O1071" s="292">
        <v>0</v>
      </c>
      <c r="P1071" s="292">
        <v>0</v>
      </c>
      <c r="Q1071" s="287">
        <v>0</v>
      </c>
    </row>
    <row r="1072" spans="1:18" ht="12.75" customHeight="1" x14ac:dyDescent="0.25">
      <c r="A1072" s="288" t="s">
        <v>4935</v>
      </c>
      <c r="B1072" s="289" t="s">
        <v>4936</v>
      </c>
      <c r="C1072" s="289" t="s">
        <v>3356</v>
      </c>
      <c r="D1072" s="290">
        <v>43402</v>
      </c>
      <c r="E1072" s="289" t="s">
        <v>4827</v>
      </c>
      <c r="F1072" s="289" t="s">
        <v>3623</v>
      </c>
      <c r="G1072" s="289" t="s">
        <v>3332</v>
      </c>
      <c r="H1072" s="289" t="s">
        <v>4828</v>
      </c>
      <c r="I1072" s="289" t="s">
        <v>4829</v>
      </c>
      <c r="J1072" s="289"/>
      <c r="K1072" s="291">
        <v>4</v>
      </c>
      <c r="L1072" s="292">
        <v>9000000</v>
      </c>
      <c r="M1072" s="292">
        <v>0</v>
      </c>
      <c r="N1072" s="292">
        <v>9000000</v>
      </c>
      <c r="O1072" s="292">
        <v>0</v>
      </c>
      <c r="P1072" s="292">
        <v>0</v>
      </c>
      <c r="Q1072" s="287">
        <v>0</v>
      </c>
    </row>
    <row r="1073" spans="1:17" ht="12.75" customHeight="1" x14ac:dyDescent="0.25">
      <c r="A1073" s="288" t="s">
        <v>4937</v>
      </c>
      <c r="B1073" s="289" t="s">
        <v>4938</v>
      </c>
      <c r="C1073" s="289" t="s">
        <v>3356</v>
      </c>
      <c r="D1073" s="290">
        <v>43403</v>
      </c>
      <c r="E1073" s="289" t="s">
        <v>4827</v>
      </c>
      <c r="F1073" s="289" t="s">
        <v>3623</v>
      </c>
      <c r="G1073" s="289" t="s">
        <v>3332</v>
      </c>
      <c r="H1073" s="289" t="s">
        <v>4828</v>
      </c>
      <c r="I1073" s="289" t="s">
        <v>4829</v>
      </c>
      <c r="J1073" s="289"/>
      <c r="K1073" s="291">
        <v>4</v>
      </c>
      <c r="L1073" s="292">
        <v>11700000</v>
      </c>
      <c r="M1073" s="292">
        <v>0</v>
      </c>
      <c r="N1073" s="292">
        <v>11700000</v>
      </c>
      <c r="O1073" s="292">
        <v>0</v>
      </c>
      <c r="P1073" s="292">
        <v>0</v>
      </c>
      <c r="Q1073" s="287">
        <v>0</v>
      </c>
    </row>
    <row r="1074" spans="1:17" ht="12.75" customHeight="1" x14ac:dyDescent="0.25">
      <c r="A1074" s="288" t="s">
        <v>4939</v>
      </c>
      <c r="B1074" s="289" t="s">
        <v>4940</v>
      </c>
      <c r="C1074" s="289" t="s">
        <v>3356</v>
      </c>
      <c r="D1074" s="290">
        <v>43434</v>
      </c>
      <c r="E1074" s="289" t="s">
        <v>4827</v>
      </c>
      <c r="F1074" s="289" t="s">
        <v>3690</v>
      </c>
      <c r="G1074" s="289" t="s">
        <v>3442</v>
      </c>
      <c r="H1074" s="289" t="s">
        <v>4828</v>
      </c>
      <c r="I1074" s="289" t="s">
        <v>4829</v>
      </c>
      <c r="J1074" s="289"/>
      <c r="K1074" s="291">
        <v>4</v>
      </c>
      <c r="L1074" s="292">
        <v>7800000</v>
      </c>
      <c r="M1074" s="292">
        <v>0</v>
      </c>
      <c r="N1074" s="292">
        <v>7800000</v>
      </c>
      <c r="O1074" s="292">
        <v>0</v>
      </c>
      <c r="P1074" s="292">
        <v>0</v>
      </c>
      <c r="Q1074" s="287">
        <v>0</v>
      </c>
    </row>
    <row r="1075" spans="1:17" ht="12.75" customHeight="1" x14ac:dyDescent="0.25">
      <c r="A1075" s="288" t="s">
        <v>4941</v>
      </c>
      <c r="B1075" s="289" t="s">
        <v>4942</v>
      </c>
      <c r="C1075" s="289" t="s">
        <v>3356</v>
      </c>
      <c r="D1075" s="290">
        <v>43455</v>
      </c>
      <c r="E1075" s="289" t="s">
        <v>4827</v>
      </c>
      <c r="F1075" s="289" t="s">
        <v>3690</v>
      </c>
      <c r="G1075" s="289" t="s">
        <v>3442</v>
      </c>
      <c r="H1075" s="289" t="s">
        <v>4828</v>
      </c>
      <c r="I1075" s="289" t="s">
        <v>4829</v>
      </c>
      <c r="J1075" s="289"/>
      <c r="K1075" s="291">
        <v>4</v>
      </c>
      <c r="L1075" s="292">
        <v>8350000</v>
      </c>
      <c r="M1075" s="292">
        <v>0</v>
      </c>
      <c r="N1075" s="292">
        <v>8350000</v>
      </c>
      <c r="O1075" s="292">
        <v>0</v>
      </c>
      <c r="P1075" s="292">
        <v>0</v>
      </c>
      <c r="Q1075" s="287">
        <v>0</v>
      </c>
    </row>
    <row r="1076" spans="1:17" ht="12.75" customHeight="1" x14ac:dyDescent="0.25">
      <c r="A1076" s="288" t="s">
        <v>4943</v>
      </c>
      <c r="B1076" s="289" t="s">
        <v>4944</v>
      </c>
      <c r="C1076" s="289" t="s">
        <v>3356</v>
      </c>
      <c r="D1076" s="290">
        <v>43455</v>
      </c>
      <c r="E1076" s="289" t="s">
        <v>4827</v>
      </c>
      <c r="F1076" s="289" t="s">
        <v>3690</v>
      </c>
      <c r="G1076" s="289" t="s">
        <v>3442</v>
      </c>
      <c r="H1076" s="289" t="s">
        <v>4828</v>
      </c>
      <c r="I1076" s="289" t="s">
        <v>4829</v>
      </c>
      <c r="J1076" s="289"/>
      <c r="K1076" s="291">
        <v>4</v>
      </c>
      <c r="L1076" s="292">
        <v>8350000</v>
      </c>
      <c r="M1076" s="292">
        <v>0</v>
      </c>
      <c r="N1076" s="292">
        <v>8350000</v>
      </c>
      <c r="O1076" s="292">
        <v>0</v>
      </c>
      <c r="P1076" s="292">
        <v>0</v>
      </c>
      <c r="Q1076" s="287">
        <v>0</v>
      </c>
    </row>
    <row r="1077" spans="1:17" ht="12.75" customHeight="1" x14ac:dyDescent="0.25">
      <c r="A1077" s="288" t="s">
        <v>4945</v>
      </c>
      <c r="B1077" s="289" t="s">
        <v>4946</v>
      </c>
      <c r="C1077" s="289" t="s">
        <v>3356</v>
      </c>
      <c r="D1077" s="290">
        <v>43550</v>
      </c>
      <c r="E1077" s="289" t="s">
        <v>4827</v>
      </c>
      <c r="F1077" s="289" t="s">
        <v>3623</v>
      </c>
      <c r="G1077" s="289" t="s">
        <v>3442</v>
      </c>
      <c r="H1077" s="289" t="s">
        <v>4828</v>
      </c>
      <c r="I1077" s="289" t="s">
        <v>4829</v>
      </c>
      <c r="J1077" s="289"/>
      <c r="K1077" s="291">
        <v>4</v>
      </c>
      <c r="L1077" s="292">
        <v>58559665</v>
      </c>
      <c r="M1077" s="292">
        <v>0</v>
      </c>
      <c r="N1077" s="292">
        <v>58559665</v>
      </c>
      <c r="O1077" s="292">
        <v>0</v>
      </c>
      <c r="P1077" s="292">
        <v>0</v>
      </c>
      <c r="Q1077" s="287">
        <v>0</v>
      </c>
    </row>
    <row r="1078" spans="1:17" ht="12.75" customHeight="1" x14ac:dyDescent="0.25">
      <c r="A1078" s="288" t="s">
        <v>4947</v>
      </c>
      <c r="B1078" s="289" t="s">
        <v>4948</v>
      </c>
      <c r="C1078" s="289" t="s">
        <v>3356</v>
      </c>
      <c r="D1078" s="290">
        <v>43861</v>
      </c>
      <c r="E1078" s="289" t="s">
        <v>4827</v>
      </c>
      <c r="F1078" s="289" t="s">
        <v>3690</v>
      </c>
      <c r="G1078" s="289" t="s">
        <v>3427</v>
      </c>
      <c r="H1078" s="289" t="s">
        <v>4828</v>
      </c>
      <c r="I1078" s="289" t="s">
        <v>4829</v>
      </c>
      <c r="J1078" s="289"/>
      <c r="K1078" s="291">
        <v>4</v>
      </c>
      <c r="L1078" s="292">
        <v>12000000</v>
      </c>
      <c r="M1078" s="292">
        <v>0</v>
      </c>
      <c r="N1078" s="292">
        <v>12000000</v>
      </c>
      <c r="O1078" s="292">
        <v>0</v>
      </c>
      <c r="P1078" s="292">
        <v>0</v>
      </c>
      <c r="Q1078" s="287">
        <v>0</v>
      </c>
    </row>
    <row r="1079" spans="1:17" ht="12.75" customHeight="1" x14ac:dyDescent="0.25">
      <c r="A1079" s="288" t="s">
        <v>4949</v>
      </c>
      <c r="B1079" s="289" t="s">
        <v>4950</v>
      </c>
      <c r="C1079" s="289" t="s">
        <v>3356</v>
      </c>
      <c r="D1079" s="290">
        <v>43951</v>
      </c>
      <c r="E1079" s="289" t="s">
        <v>4827</v>
      </c>
      <c r="F1079" s="289" t="s">
        <v>3690</v>
      </c>
      <c r="G1079" s="289" t="s">
        <v>3442</v>
      </c>
      <c r="H1079" s="289" t="s">
        <v>4828</v>
      </c>
      <c r="I1079" s="289" t="s">
        <v>4829</v>
      </c>
      <c r="J1079" s="289"/>
      <c r="K1079" s="291">
        <v>4</v>
      </c>
      <c r="L1079" s="292">
        <v>8760000</v>
      </c>
      <c r="M1079" s="292">
        <v>0</v>
      </c>
      <c r="N1079" s="292">
        <v>8760000</v>
      </c>
      <c r="O1079" s="292">
        <v>0</v>
      </c>
      <c r="P1079" s="292">
        <v>0</v>
      </c>
      <c r="Q1079" s="287">
        <v>0</v>
      </c>
    </row>
    <row r="1080" spans="1:17" ht="12.75" customHeight="1" x14ac:dyDescent="0.25">
      <c r="A1080" s="288" t="s">
        <v>4951</v>
      </c>
      <c r="B1080" s="289" t="s">
        <v>4952</v>
      </c>
      <c r="C1080" s="289" t="s">
        <v>3356</v>
      </c>
      <c r="D1080" s="290">
        <v>43951</v>
      </c>
      <c r="E1080" s="289" t="s">
        <v>4827</v>
      </c>
      <c r="F1080" s="289" t="s">
        <v>3690</v>
      </c>
      <c r="G1080" s="289" t="s">
        <v>3422</v>
      </c>
      <c r="H1080" s="289" t="s">
        <v>4828</v>
      </c>
      <c r="I1080" s="289" t="s">
        <v>4829</v>
      </c>
      <c r="J1080" s="289"/>
      <c r="K1080" s="291">
        <v>4</v>
      </c>
      <c r="L1080" s="292">
        <v>5300000</v>
      </c>
      <c r="M1080" s="292">
        <v>0</v>
      </c>
      <c r="N1080" s="292">
        <v>5300000</v>
      </c>
      <c r="O1080" s="292">
        <v>0</v>
      </c>
      <c r="P1080" s="292">
        <v>0</v>
      </c>
      <c r="Q1080" s="287">
        <v>0</v>
      </c>
    </row>
    <row r="1081" spans="1:17" ht="12.75" customHeight="1" x14ac:dyDescent="0.25">
      <c r="A1081" s="288" t="s">
        <v>4953</v>
      </c>
      <c r="B1081" s="289" t="s">
        <v>4954</v>
      </c>
      <c r="C1081" s="289" t="s">
        <v>3356</v>
      </c>
      <c r="D1081" s="290">
        <v>44132</v>
      </c>
      <c r="E1081" s="289" t="s">
        <v>4827</v>
      </c>
      <c r="F1081" s="289" t="s">
        <v>3761</v>
      </c>
      <c r="G1081" s="289" t="s">
        <v>3415</v>
      </c>
      <c r="H1081" s="289" t="s">
        <v>4828</v>
      </c>
      <c r="I1081" s="289" t="s">
        <v>4829</v>
      </c>
      <c r="J1081" s="289"/>
      <c r="K1081" s="291">
        <v>4</v>
      </c>
      <c r="L1081" s="292">
        <v>36652200</v>
      </c>
      <c r="M1081" s="292">
        <v>0</v>
      </c>
      <c r="N1081" s="292">
        <v>36652200</v>
      </c>
      <c r="O1081" s="292">
        <v>0</v>
      </c>
      <c r="P1081" s="292">
        <v>0</v>
      </c>
      <c r="Q1081" s="287">
        <v>0</v>
      </c>
    </row>
    <row r="1082" spans="1:17" ht="12.75" customHeight="1" x14ac:dyDescent="0.25">
      <c r="A1082" s="288" t="s">
        <v>4955</v>
      </c>
      <c r="B1082" s="289" t="s">
        <v>4956</v>
      </c>
      <c r="C1082" s="289" t="s">
        <v>3356</v>
      </c>
      <c r="D1082" s="290">
        <v>44255</v>
      </c>
      <c r="E1082" s="289" t="s">
        <v>4827</v>
      </c>
      <c r="F1082" s="289" t="s">
        <v>3623</v>
      </c>
      <c r="G1082" s="289" t="s">
        <v>3476</v>
      </c>
      <c r="H1082" s="289" t="s">
        <v>4828</v>
      </c>
      <c r="I1082" s="289" t="s">
        <v>4829</v>
      </c>
      <c r="J1082" s="289"/>
      <c r="K1082" s="291">
        <v>4</v>
      </c>
      <c r="L1082" s="292">
        <v>9868500</v>
      </c>
      <c r="M1082" s="292">
        <v>205582</v>
      </c>
      <c r="N1082" s="292">
        <v>9868500</v>
      </c>
      <c r="O1082" s="292">
        <v>0</v>
      </c>
      <c r="P1082" s="292">
        <v>0</v>
      </c>
      <c r="Q1082" s="287">
        <v>0</v>
      </c>
    </row>
    <row r="1083" spans="1:17" ht="12.75" customHeight="1" x14ac:dyDescent="0.25">
      <c r="A1083" s="288" t="s">
        <v>4957</v>
      </c>
      <c r="B1083" s="289" t="s">
        <v>4958</v>
      </c>
      <c r="C1083" s="289" t="s">
        <v>3356</v>
      </c>
      <c r="D1083" s="290">
        <v>44316</v>
      </c>
      <c r="E1083" s="289" t="s">
        <v>4827</v>
      </c>
      <c r="F1083" s="289" t="s">
        <v>3690</v>
      </c>
      <c r="G1083" s="289" t="s">
        <v>3415</v>
      </c>
      <c r="H1083" s="289" t="s">
        <v>4828</v>
      </c>
      <c r="I1083" s="289" t="s">
        <v>4829</v>
      </c>
      <c r="J1083" s="289"/>
      <c r="K1083" s="291">
        <v>4</v>
      </c>
      <c r="L1083" s="292">
        <v>55241750</v>
      </c>
      <c r="M1083" s="292">
        <v>3452600</v>
      </c>
      <c r="N1083" s="292">
        <v>55241750</v>
      </c>
      <c r="O1083" s="292">
        <v>0</v>
      </c>
      <c r="P1083" s="292">
        <v>0</v>
      </c>
      <c r="Q1083" s="287">
        <v>0</v>
      </c>
    </row>
    <row r="1084" spans="1:17" ht="12.75" customHeight="1" x14ac:dyDescent="0.25">
      <c r="A1084" s="288" t="s">
        <v>4959</v>
      </c>
      <c r="B1084" s="289" t="s">
        <v>4960</v>
      </c>
      <c r="C1084" s="289" t="s">
        <v>4328</v>
      </c>
      <c r="D1084" s="290">
        <v>44617</v>
      </c>
      <c r="E1084" s="289" t="s">
        <v>4827</v>
      </c>
      <c r="F1084" s="289" t="s">
        <v>3690</v>
      </c>
      <c r="G1084" s="289" t="s">
        <v>3442</v>
      </c>
      <c r="H1084" s="289" t="s">
        <v>4828</v>
      </c>
      <c r="I1084" s="289" t="s">
        <v>4829</v>
      </c>
      <c r="J1084" s="289"/>
      <c r="K1084" s="291">
        <v>4</v>
      </c>
      <c r="L1084" s="292">
        <v>92500000</v>
      </c>
      <c r="M1084" s="292">
        <v>15416664</v>
      </c>
      <c r="N1084" s="292">
        <v>82864569</v>
      </c>
      <c r="O1084" s="292">
        <v>0</v>
      </c>
      <c r="P1084" s="292">
        <v>9635431</v>
      </c>
      <c r="Q1084" s="287">
        <v>0</v>
      </c>
    </row>
    <row r="1085" spans="1:17" ht="12.75" customHeight="1" x14ac:dyDescent="0.25">
      <c r="A1085" s="288" t="s">
        <v>4961</v>
      </c>
      <c r="B1085" s="289" t="s">
        <v>4962</v>
      </c>
      <c r="C1085" s="289" t="s">
        <v>4328</v>
      </c>
      <c r="D1085" s="290">
        <v>44617</v>
      </c>
      <c r="E1085" s="289" t="s">
        <v>4827</v>
      </c>
      <c r="F1085" s="289" t="s">
        <v>3690</v>
      </c>
      <c r="G1085" s="289" t="s">
        <v>3442</v>
      </c>
      <c r="H1085" s="289" t="s">
        <v>4828</v>
      </c>
      <c r="I1085" s="289" t="s">
        <v>4829</v>
      </c>
      <c r="J1085" s="289"/>
      <c r="K1085" s="291">
        <v>4</v>
      </c>
      <c r="L1085" s="292">
        <v>244020000</v>
      </c>
      <c r="M1085" s="292">
        <v>40670000</v>
      </c>
      <c r="N1085" s="292">
        <v>218601250</v>
      </c>
      <c r="O1085" s="292">
        <v>0</v>
      </c>
      <c r="P1085" s="292">
        <v>25418750</v>
      </c>
      <c r="Q1085" s="287">
        <v>0</v>
      </c>
    </row>
    <row r="1086" spans="1:17" ht="12.75" customHeight="1" x14ac:dyDescent="0.25">
      <c r="A1086" s="288" t="s">
        <v>4963</v>
      </c>
      <c r="B1086" s="289" t="s">
        <v>4964</v>
      </c>
      <c r="C1086" s="289" t="s">
        <v>4328</v>
      </c>
      <c r="D1086" s="290">
        <v>44712</v>
      </c>
      <c r="E1086" s="289" t="s">
        <v>4827</v>
      </c>
      <c r="F1086" s="289" t="s">
        <v>4144</v>
      </c>
      <c r="G1086" s="289" t="s">
        <v>3442</v>
      </c>
      <c r="H1086" s="289" t="s">
        <v>4828</v>
      </c>
      <c r="I1086" s="289" t="s">
        <v>4829</v>
      </c>
      <c r="J1086" s="289"/>
      <c r="K1086" s="291">
        <v>4</v>
      </c>
      <c r="L1086" s="292">
        <v>8048000</v>
      </c>
      <c r="M1086" s="292">
        <v>1341336</v>
      </c>
      <c r="N1086" s="292">
        <v>6706680</v>
      </c>
      <c r="O1086" s="292">
        <v>0</v>
      </c>
      <c r="P1086" s="292">
        <v>1341320</v>
      </c>
      <c r="Q1086" s="287">
        <v>0</v>
      </c>
    </row>
    <row r="1087" spans="1:17" ht="12.75" customHeight="1" x14ac:dyDescent="0.25">
      <c r="A1087" s="288" t="s">
        <v>4965</v>
      </c>
      <c r="B1087" s="289" t="s">
        <v>4966</v>
      </c>
      <c r="C1087" s="289" t="s">
        <v>4328</v>
      </c>
      <c r="D1087" s="290">
        <v>44712</v>
      </c>
      <c r="E1087" s="289" t="s">
        <v>4827</v>
      </c>
      <c r="F1087" s="289" t="s">
        <v>3623</v>
      </c>
      <c r="G1087" s="289" t="s">
        <v>3442</v>
      </c>
      <c r="H1087" s="289" t="s">
        <v>4828</v>
      </c>
      <c r="I1087" s="289" t="s">
        <v>4829</v>
      </c>
      <c r="J1087" s="289"/>
      <c r="K1087" s="291">
        <v>4</v>
      </c>
      <c r="L1087" s="292">
        <v>16533333</v>
      </c>
      <c r="M1087" s="292">
        <v>2755552</v>
      </c>
      <c r="N1087" s="292">
        <v>13777760</v>
      </c>
      <c r="O1087" s="292">
        <v>0</v>
      </c>
      <c r="P1087" s="292">
        <v>2755573</v>
      </c>
      <c r="Q1087" s="287">
        <v>0</v>
      </c>
    </row>
    <row r="1088" spans="1:17" ht="12.75" customHeight="1" x14ac:dyDescent="0.25">
      <c r="A1088" s="288" t="s">
        <v>4967</v>
      </c>
      <c r="B1088" s="289" t="s">
        <v>4968</v>
      </c>
      <c r="C1088" s="289" t="s">
        <v>4328</v>
      </c>
      <c r="D1088" s="290">
        <v>44712</v>
      </c>
      <c r="E1088" s="289" t="s">
        <v>4827</v>
      </c>
      <c r="F1088" s="289" t="s">
        <v>3623</v>
      </c>
      <c r="G1088" s="289" t="s">
        <v>3442</v>
      </c>
      <c r="H1088" s="289" t="s">
        <v>4828</v>
      </c>
      <c r="I1088" s="289" t="s">
        <v>4829</v>
      </c>
      <c r="J1088" s="289"/>
      <c r="K1088" s="291">
        <v>4</v>
      </c>
      <c r="L1088" s="292">
        <v>16533333</v>
      </c>
      <c r="M1088" s="292">
        <v>2755552</v>
      </c>
      <c r="N1088" s="292">
        <v>13777760</v>
      </c>
      <c r="O1088" s="292">
        <v>0</v>
      </c>
      <c r="P1088" s="292">
        <v>2755573</v>
      </c>
      <c r="Q1088" s="287">
        <v>0</v>
      </c>
    </row>
    <row r="1089" spans="1:17" ht="12.75" customHeight="1" x14ac:dyDescent="0.25">
      <c r="A1089" s="288" t="s">
        <v>4969</v>
      </c>
      <c r="B1089" s="289" t="s">
        <v>4970</v>
      </c>
      <c r="C1089" s="289" t="s">
        <v>4328</v>
      </c>
      <c r="D1089" s="290">
        <v>44712</v>
      </c>
      <c r="E1089" s="289" t="s">
        <v>4827</v>
      </c>
      <c r="F1089" s="289" t="s">
        <v>3690</v>
      </c>
      <c r="G1089" s="289" t="s">
        <v>3442</v>
      </c>
      <c r="H1089" s="289" t="s">
        <v>4828</v>
      </c>
      <c r="I1089" s="289" t="s">
        <v>4829</v>
      </c>
      <c r="J1089" s="289"/>
      <c r="K1089" s="291">
        <v>4</v>
      </c>
      <c r="L1089" s="292">
        <v>16533334</v>
      </c>
      <c r="M1089" s="292">
        <v>2755552</v>
      </c>
      <c r="N1089" s="292">
        <v>13777760</v>
      </c>
      <c r="O1089" s="292">
        <v>0</v>
      </c>
      <c r="P1089" s="292">
        <v>2755574</v>
      </c>
      <c r="Q1089" s="287">
        <v>0</v>
      </c>
    </row>
    <row r="1090" spans="1:17" ht="12.75" customHeight="1" x14ac:dyDescent="0.25">
      <c r="A1090" s="288" t="s">
        <v>4971</v>
      </c>
      <c r="B1090" s="289" t="s">
        <v>4972</v>
      </c>
      <c r="C1090" s="289" t="s">
        <v>4328</v>
      </c>
      <c r="D1090" s="290">
        <v>44895</v>
      </c>
      <c r="E1090" s="289" t="s">
        <v>4827</v>
      </c>
      <c r="F1090" s="289" t="s">
        <v>3690</v>
      </c>
      <c r="G1090" s="289" t="s">
        <v>3332</v>
      </c>
      <c r="H1090" s="289" t="s">
        <v>4828</v>
      </c>
      <c r="I1090" s="289" t="s">
        <v>4829</v>
      </c>
      <c r="J1090" s="289"/>
      <c r="K1090" s="291">
        <v>4</v>
      </c>
      <c r="L1090" s="292">
        <v>6300000</v>
      </c>
      <c r="M1090" s="292">
        <v>1050000</v>
      </c>
      <c r="N1090" s="292">
        <v>4462500</v>
      </c>
      <c r="O1090" s="292">
        <v>0</v>
      </c>
      <c r="P1090" s="292">
        <v>1837500</v>
      </c>
      <c r="Q1090" s="287">
        <v>0</v>
      </c>
    </row>
    <row r="1091" spans="1:17" ht="12.75" customHeight="1" x14ac:dyDescent="0.25">
      <c r="A1091" s="288" t="s">
        <v>4973</v>
      </c>
      <c r="B1091" s="289" t="s">
        <v>4974</v>
      </c>
      <c r="C1091" s="289" t="s">
        <v>4328</v>
      </c>
      <c r="D1091" s="290">
        <v>44957</v>
      </c>
      <c r="E1091" s="289" t="s">
        <v>4827</v>
      </c>
      <c r="F1091" s="289" t="s">
        <v>3761</v>
      </c>
      <c r="G1091" s="289" t="s">
        <v>3442</v>
      </c>
      <c r="H1091" s="289" t="s">
        <v>4828</v>
      </c>
      <c r="I1091" s="289" t="s">
        <v>4829</v>
      </c>
      <c r="J1091" s="289"/>
      <c r="K1091" s="291">
        <v>4</v>
      </c>
      <c r="L1091" s="292">
        <v>110000000</v>
      </c>
      <c r="M1091" s="292">
        <v>18333336</v>
      </c>
      <c r="N1091" s="292">
        <v>73333344</v>
      </c>
      <c r="O1091" s="292">
        <v>0</v>
      </c>
      <c r="P1091" s="292">
        <v>36666656</v>
      </c>
      <c r="Q1091" s="287">
        <v>0</v>
      </c>
    </row>
    <row r="1092" spans="1:17" ht="12.75" customHeight="1" x14ac:dyDescent="0.25">
      <c r="A1092" s="288" t="s">
        <v>4975</v>
      </c>
      <c r="B1092" s="289" t="s">
        <v>4976</v>
      </c>
      <c r="C1092" s="289" t="s">
        <v>4328</v>
      </c>
      <c r="D1092" s="290">
        <v>44985</v>
      </c>
      <c r="E1092" s="289" t="s">
        <v>4827</v>
      </c>
      <c r="F1092" s="289" t="s">
        <v>4144</v>
      </c>
      <c r="G1092" s="289" t="s">
        <v>3427</v>
      </c>
      <c r="H1092" s="289" t="s">
        <v>4828</v>
      </c>
      <c r="I1092" s="289" t="s">
        <v>4829</v>
      </c>
      <c r="J1092" s="289"/>
      <c r="K1092" s="291">
        <v>4</v>
      </c>
      <c r="L1092" s="292">
        <v>28000000</v>
      </c>
      <c r="M1092" s="292">
        <v>4666664</v>
      </c>
      <c r="N1092" s="292">
        <v>18083323</v>
      </c>
      <c r="O1092" s="292">
        <v>0</v>
      </c>
      <c r="P1092" s="292">
        <v>9916677</v>
      </c>
      <c r="Q1092" s="287">
        <v>0</v>
      </c>
    </row>
    <row r="1093" spans="1:17" ht="12.75" customHeight="1" x14ac:dyDescent="0.25">
      <c r="A1093" s="288" t="s">
        <v>4977</v>
      </c>
      <c r="B1093" s="289" t="s">
        <v>4978</v>
      </c>
      <c r="C1093" s="289" t="s">
        <v>4328</v>
      </c>
      <c r="D1093" s="290">
        <v>44985</v>
      </c>
      <c r="E1093" s="289" t="s">
        <v>4827</v>
      </c>
      <c r="F1093" s="289" t="s">
        <v>3752</v>
      </c>
      <c r="G1093" s="289" t="s">
        <v>3415</v>
      </c>
      <c r="H1093" s="289" t="s">
        <v>4828</v>
      </c>
      <c r="I1093" s="289" t="s">
        <v>4829</v>
      </c>
      <c r="J1093" s="289"/>
      <c r="K1093" s="291">
        <v>4</v>
      </c>
      <c r="L1093" s="292">
        <v>1286911084</v>
      </c>
      <c r="M1093" s="292">
        <v>214485184</v>
      </c>
      <c r="N1093" s="292">
        <v>831130088</v>
      </c>
      <c r="O1093" s="292">
        <v>0</v>
      </c>
      <c r="P1093" s="292">
        <v>455780996</v>
      </c>
      <c r="Q1093" s="287">
        <v>0</v>
      </c>
    </row>
    <row r="1094" spans="1:17" ht="12.75" customHeight="1" x14ac:dyDescent="0.25">
      <c r="A1094" s="288" t="s">
        <v>4979</v>
      </c>
      <c r="B1094" s="289" t="s">
        <v>4980</v>
      </c>
      <c r="C1094" s="289" t="s">
        <v>4328</v>
      </c>
      <c r="D1094" s="290">
        <v>45044</v>
      </c>
      <c r="E1094" s="289" t="s">
        <v>4827</v>
      </c>
      <c r="F1094" s="289" t="s">
        <v>3623</v>
      </c>
      <c r="G1094" s="289" t="s">
        <v>3442</v>
      </c>
      <c r="H1094" s="289" t="s">
        <v>4828</v>
      </c>
      <c r="I1094" s="289" t="s">
        <v>4829</v>
      </c>
      <c r="J1094" s="289"/>
      <c r="K1094" s="291">
        <v>4</v>
      </c>
      <c r="L1094" s="292">
        <v>499532000</v>
      </c>
      <c r="M1094" s="292">
        <v>83255336</v>
      </c>
      <c r="N1094" s="292">
        <v>301800592</v>
      </c>
      <c r="O1094" s="292">
        <v>0</v>
      </c>
      <c r="P1094" s="292">
        <v>197731408</v>
      </c>
      <c r="Q1094" s="287">
        <v>0</v>
      </c>
    </row>
    <row r="1095" spans="1:17" ht="12.75" customHeight="1" x14ac:dyDescent="0.25">
      <c r="A1095" s="288" t="s">
        <v>4981</v>
      </c>
      <c r="B1095" s="289" t="s">
        <v>4982</v>
      </c>
      <c r="C1095" s="289" t="s">
        <v>4328</v>
      </c>
      <c r="D1095" s="290">
        <v>45044</v>
      </c>
      <c r="E1095" s="289" t="s">
        <v>4827</v>
      </c>
      <c r="F1095" s="289" t="s">
        <v>3331</v>
      </c>
      <c r="G1095" s="289" t="s">
        <v>3442</v>
      </c>
      <c r="H1095" s="289" t="s">
        <v>4828</v>
      </c>
      <c r="I1095" s="289" t="s">
        <v>4829</v>
      </c>
      <c r="J1095" s="289"/>
      <c r="K1095" s="291">
        <v>4</v>
      </c>
      <c r="L1095" s="292">
        <v>267868200</v>
      </c>
      <c r="M1095" s="292">
        <v>44644704</v>
      </c>
      <c r="N1095" s="292">
        <v>161837051</v>
      </c>
      <c r="O1095" s="292">
        <v>0</v>
      </c>
      <c r="P1095" s="292">
        <v>106031149</v>
      </c>
      <c r="Q1095" s="287">
        <v>0</v>
      </c>
    </row>
    <row r="1096" spans="1:17" ht="12.75" customHeight="1" x14ac:dyDescent="0.25">
      <c r="A1096" s="288" t="s">
        <v>4983</v>
      </c>
      <c r="B1096" s="289" t="s">
        <v>4984</v>
      </c>
      <c r="C1096" s="289" t="s">
        <v>4328</v>
      </c>
      <c r="D1096" s="290">
        <v>45716</v>
      </c>
      <c r="E1096" s="289" t="s">
        <v>4827</v>
      </c>
      <c r="F1096" s="289" t="s">
        <v>3331</v>
      </c>
      <c r="G1096" s="289" t="s">
        <v>3442</v>
      </c>
      <c r="H1096" s="289" t="s">
        <v>4828</v>
      </c>
      <c r="I1096" s="289" t="s">
        <v>4829</v>
      </c>
      <c r="J1096" s="289"/>
      <c r="K1096" s="291">
        <v>4</v>
      </c>
      <c r="L1096" s="292">
        <v>203508750</v>
      </c>
      <c r="M1096" s="292">
        <v>36474413</v>
      </c>
      <c r="N1096" s="292">
        <v>84733163</v>
      </c>
      <c r="O1096" s="292">
        <v>0</v>
      </c>
      <c r="P1096" s="292">
        <v>118775587</v>
      </c>
      <c r="Q1096" s="287">
        <v>0</v>
      </c>
    </row>
    <row r="1097" spans="1:17" ht="12.75" customHeight="1" x14ac:dyDescent="0.25">
      <c r="A1097" s="288" t="s">
        <v>4985</v>
      </c>
      <c r="B1097" s="289" t="s">
        <v>4986</v>
      </c>
      <c r="C1097" s="289" t="s">
        <v>4328</v>
      </c>
      <c r="D1097" s="290">
        <v>45271</v>
      </c>
      <c r="E1097" s="289" t="s">
        <v>4827</v>
      </c>
      <c r="F1097" s="289" t="s">
        <v>2679</v>
      </c>
      <c r="G1097" s="289" t="s">
        <v>3442</v>
      </c>
      <c r="H1097" s="289" t="s">
        <v>4828</v>
      </c>
      <c r="I1097" s="289" t="s">
        <v>4829</v>
      </c>
      <c r="J1097" s="289"/>
      <c r="K1097" s="291">
        <v>4</v>
      </c>
      <c r="L1097" s="292">
        <v>15800000</v>
      </c>
      <c r="M1097" s="292">
        <v>2633336</v>
      </c>
      <c r="N1097" s="292">
        <v>6912507</v>
      </c>
      <c r="O1097" s="292">
        <v>0</v>
      </c>
      <c r="P1097" s="292">
        <v>8887493</v>
      </c>
      <c r="Q1097" s="287">
        <v>0</v>
      </c>
    </row>
    <row r="1098" spans="1:17" ht="12.75" customHeight="1" x14ac:dyDescent="0.25">
      <c r="A1098" s="288" t="s">
        <v>4987</v>
      </c>
      <c r="B1098" s="289" t="s">
        <v>4988</v>
      </c>
      <c r="C1098" s="289" t="s">
        <v>4328</v>
      </c>
      <c r="D1098" s="290">
        <v>45271</v>
      </c>
      <c r="E1098" s="289" t="s">
        <v>4827</v>
      </c>
      <c r="F1098" s="289" t="s">
        <v>2679</v>
      </c>
      <c r="G1098" s="289" t="s">
        <v>3442</v>
      </c>
      <c r="H1098" s="289" t="s">
        <v>4828</v>
      </c>
      <c r="I1098" s="289" t="s">
        <v>4829</v>
      </c>
      <c r="J1098" s="289"/>
      <c r="K1098" s="291">
        <v>4</v>
      </c>
      <c r="L1098" s="292">
        <v>55105000</v>
      </c>
      <c r="M1098" s="292">
        <v>9184168</v>
      </c>
      <c r="N1098" s="292">
        <v>24108441</v>
      </c>
      <c r="O1098" s="292">
        <v>0</v>
      </c>
      <c r="P1098" s="292">
        <v>30996559</v>
      </c>
      <c r="Q1098" s="287">
        <v>0</v>
      </c>
    </row>
    <row r="1099" spans="1:17" ht="12.75" customHeight="1" x14ac:dyDescent="0.25">
      <c r="A1099" s="288" t="s">
        <v>4989</v>
      </c>
      <c r="B1099" s="289" t="s">
        <v>4990</v>
      </c>
      <c r="C1099" s="289" t="s">
        <v>4328</v>
      </c>
      <c r="D1099" s="290">
        <v>45271</v>
      </c>
      <c r="E1099" s="289" t="s">
        <v>4827</v>
      </c>
      <c r="F1099" s="289" t="s">
        <v>2679</v>
      </c>
      <c r="G1099" s="289" t="s">
        <v>3442</v>
      </c>
      <c r="H1099" s="289" t="s">
        <v>4828</v>
      </c>
      <c r="I1099" s="289" t="s">
        <v>4829</v>
      </c>
      <c r="J1099" s="289"/>
      <c r="K1099" s="291">
        <v>4</v>
      </c>
      <c r="L1099" s="292">
        <v>249470000</v>
      </c>
      <c r="M1099" s="292">
        <v>41578336</v>
      </c>
      <c r="N1099" s="292">
        <v>109143134</v>
      </c>
      <c r="O1099" s="292">
        <v>0</v>
      </c>
      <c r="P1099" s="292">
        <v>140326866</v>
      </c>
      <c r="Q1099" s="287">
        <v>0</v>
      </c>
    </row>
    <row r="1100" spans="1:17" ht="12.75" customHeight="1" x14ac:dyDescent="0.25">
      <c r="A1100" s="288" t="s">
        <v>4991</v>
      </c>
      <c r="B1100" s="289" t="s">
        <v>4992</v>
      </c>
      <c r="C1100" s="289" t="s">
        <v>4328</v>
      </c>
      <c r="D1100" s="290">
        <v>45322</v>
      </c>
      <c r="E1100" s="289" t="s">
        <v>4827</v>
      </c>
      <c r="F1100" s="289" t="s">
        <v>3960</v>
      </c>
      <c r="G1100" s="289" t="s">
        <v>4993</v>
      </c>
      <c r="H1100" s="289" t="s">
        <v>4828</v>
      </c>
      <c r="I1100" s="289" t="s">
        <v>4829</v>
      </c>
      <c r="J1100" s="289"/>
      <c r="K1100" s="291">
        <v>4</v>
      </c>
      <c r="L1100" s="292">
        <v>233850000</v>
      </c>
      <c r="M1100" s="292">
        <v>38975000</v>
      </c>
      <c r="N1100" s="292">
        <v>97437500</v>
      </c>
      <c r="O1100" s="292">
        <v>0</v>
      </c>
      <c r="P1100" s="292">
        <v>136412500</v>
      </c>
      <c r="Q1100" s="287">
        <v>0</v>
      </c>
    </row>
    <row r="1101" spans="1:17" ht="12.75" customHeight="1" x14ac:dyDescent="0.25">
      <c r="A1101" s="288" t="s">
        <v>4994</v>
      </c>
      <c r="B1101" s="289" t="s">
        <v>4995</v>
      </c>
      <c r="C1101" s="289" t="s">
        <v>4328</v>
      </c>
      <c r="D1101" s="290">
        <v>45443</v>
      </c>
      <c r="E1101" s="289" t="s">
        <v>4827</v>
      </c>
      <c r="F1101" s="289" t="s">
        <v>3690</v>
      </c>
      <c r="G1101" s="289" t="s">
        <v>3437</v>
      </c>
      <c r="H1101" s="289" t="s">
        <v>4828</v>
      </c>
      <c r="I1101" s="289" t="s">
        <v>4829</v>
      </c>
      <c r="J1101" s="289"/>
      <c r="K1101" s="291">
        <v>4</v>
      </c>
      <c r="L1101" s="292">
        <v>15700000</v>
      </c>
      <c r="M1101" s="292">
        <v>2616664</v>
      </c>
      <c r="N1101" s="292">
        <v>5233328</v>
      </c>
      <c r="O1101" s="292">
        <v>0</v>
      </c>
      <c r="P1101" s="292">
        <v>10466672</v>
      </c>
      <c r="Q1101" s="287">
        <v>0</v>
      </c>
    </row>
    <row r="1102" spans="1:17" ht="12.75" customHeight="1" x14ac:dyDescent="0.25">
      <c r="A1102" s="288" t="s">
        <v>4996</v>
      </c>
      <c r="B1102" s="289" t="s">
        <v>4997</v>
      </c>
      <c r="C1102" s="289" t="s">
        <v>4328</v>
      </c>
      <c r="D1102" s="290">
        <v>45534</v>
      </c>
      <c r="E1102" s="289" t="s">
        <v>4827</v>
      </c>
      <c r="F1102" s="289" t="s">
        <v>3690</v>
      </c>
      <c r="G1102" s="289" t="s">
        <v>3437</v>
      </c>
      <c r="H1102" s="289" t="s">
        <v>4828</v>
      </c>
      <c r="I1102" s="289" t="s">
        <v>4829</v>
      </c>
      <c r="J1102" s="289"/>
      <c r="K1102" s="291">
        <v>4</v>
      </c>
      <c r="L1102" s="292">
        <v>142180000</v>
      </c>
      <c r="M1102" s="292">
        <v>23696664</v>
      </c>
      <c r="N1102" s="292">
        <v>38507079</v>
      </c>
      <c r="O1102" s="292">
        <v>0</v>
      </c>
      <c r="P1102" s="292">
        <v>103672921</v>
      </c>
      <c r="Q1102" s="287">
        <v>0</v>
      </c>
    </row>
    <row r="1103" spans="1:17" ht="12.75" customHeight="1" x14ac:dyDescent="0.25">
      <c r="A1103" s="288" t="s">
        <v>4998</v>
      </c>
      <c r="B1103" s="289" t="s">
        <v>4999</v>
      </c>
      <c r="C1103" s="289" t="s">
        <v>4328</v>
      </c>
      <c r="D1103" s="290">
        <v>45565</v>
      </c>
      <c r="E1103" s="289" t="s">
        <v>4827</v>
      </c>
      <c r="F1103" s="289" t="s">
        <v>3690</v>
      </c>
      <c r="G1103" s="289" t="s">
        <v>3437</v>
      </c>
      <c r="H1103" s="289" t="s">
        <v>4828</v>
      </c>
      <c r="I1103" s="289" t="s">
        <v>4829</v>
      </c>
      <c r="J1103" s="289"/>
      <c r="K1103" s="291">
        <v>4</v>
      </c>
      <c r="L1103" s="292">
        <v>150500000</v>
      </c>
      <c r="M1103" s="292">
        <v>25083336</v>
      </c>
      <c r="N1103" s="292">
        <v>37625004</v>
      </c>
      <c r="O1103" s="292">
        <v>0</v>
      </c>
      <c r="P1103" s="292">
        <v>112874996</v>
      </c>
      <c r="Q1103" s="287">
        <v>0</v>
      </c>
    </row>
    <row r="1104" spans="1:17" ht="12.75" customHeight="1" x14ac:dyDescent="0.25">
      <c r="A1104" s="288" t="s">
        <v>5000</v>
      </c>
      <c r="B1104" s="289" t="s">
        <v>5001</v>
      </c>
      <c r="C1104" s="289" t="s">
        <v>4328</v>
      </c>
      <c r="D1104" s="290">
        <v>45625</v>
      </c>
      <c r="E1104" s="289" t="s">
        <v>4827</v>
      </c>
      <c r="F1104" s="289" t="s">
        <v>3690</v>
      </c>
      <c r="G1104" s="289" t="s">
        <v>3437</v>
      </c>
      <c r="H1104" s="289" t="s">
        <v>4828</v>
      </c>
      <c r="I1104" s="289" t="s">
        <v>4829</v>
      </c>
      <c r="J1104" s="289"/>
      <c r="K1104" s="291">
        <v>4</v>
      </c>
      <c r="L1104" s="292">
        <v>55180000</v>
      </c>
      <c r="M1104" s="292">
        <v>9196664</v>
      </c>
      <c r="N1104" s="292">
        <v>11495830</v>
      </c>
      <c r="O1104" s="292">
        <v>0</v>
      </c>
      <c r="P1104" s="292">
        <v>43684170</v>
      </c>
      <c r="Q1104" s="287">
        <v>0</v>
      </c>
    </row>
    <row r="1105" spans="1:17" ht="12.75" customHeight="1" x14ac:dyDescent="0.25">
      <c r="A1105" s="288" t="s">
        <v>5002</v>
      </c>
      <c r="B1105" s="289" t="s">
        <v>5003</v>
      </c>
      <c r="C1105" s="289" t="s">
        <v>4328</v>
      </c>
      <c r="D1105" s="290">
        <v>45657</v>
      </c>
      <c r="E1105" s="289" t="s">
        <v>4827</v>
      </c>
      <c r="F1105" s="289" t="s">
        <v>3690</v>
      </c>
      <c r="G1105" s="289" t="s">
        <v>3437</v>
      </c>
      <c r="H1105" s="289" t="s">
        <v>4828</v>
      </c>
      <c r="I1105" s="289" t="s">
        <v>4829</v>
      </c>
      <c r="J1105" s="289"/>
      <c r="K1105" s="291">
        <v>4</v>
      </c>
      <c r="L1105" s="292">
        <v>46750000</v>
      </c>
      <c r="M1105" s="292">
        <v>7791664</v>
      </c>
      <c r="N1105" s="292">
        <v>8765622</v>
      </c>
      <c r="O1105" s="292">
        <v>0</v>
      </c>
      <c r="P1105" s="292">
        <v>37984378</v>
      </c>
      <c r="Q1105" s="287">
        <v>0</v>
      </c>
    </row>
    <row r="1106" spans="1:17" ht="12.75" customHeight="1" x14ac:dyDescent="0.25">
      <c r="A1106" s="293" t="s">
        <v>5004</v>
      </c>
      <c r="B1106" s="294" t="s">
        <v>5005</v>
      </c>
      <c r="C1106" s="294" t="s">
        <v>4328</v>
      </c>
      <c r="D1106" s="295">
        <v>45898</v>
      </c>
      <c r="E1106" s="294" t="s">
        <v>4827</v>
      </c>
      <c r="F1106" s="294" t="s">
        <v>3690</v>
      </c>
      <c r="G1106" s="294" t="s">
        <v>3437</v>
      </c>
      <c r="H1106" s="294" t="s">
        <v>4828</v>
      </c>
      <c r="I1106" s="294" t="s">
        <v>4829</v>
      </c>
      <c r="J1106" s="294"/>
      <c r="K1106" s="296">
        <v>4</v>
      </c>
      <c r="L1106" s="297">
        <v>313425000</v>
      </c>
      <c r="M1106" s="297">
        <v>6529688</v>
      </c>
      <c r="N1106" s="297">
        <v>6529688</v>
      </c>
      <c r="O1106" s="297">
        <v>0</v>
      </c>
      <c r="P1106" s="297">
        <v>306895312</v>
      </c>
      <c r="Q1106" s="287">
        <v>0</v>
      </c>
    </row>
  </sheetData>
  <autoFilter ref="A1:R1106" xr:uid="{64E119E0-0BFE-4A22-B881-F74D1F74E817}"/>
  <pageMargins left="0" right="0" top="0" bottom="0" header="0" footer="0"/>
  <pageSetup fitToWidth="0" fitToHeight="0" orientation="landscape" horizontalDpi="0" verticalDpi="0" copies="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2741-80AD-4804-9D79-9D247DE60759}">
  <dimension ref="A1:F5"/>
  <sheetViews>
    <sheetView workbookViewId="0">
      <selection sqref="A1:F5"/>
    </sheetView>
  </sheetViews>
  <sheetFormatPr defaultRowHeight="15" x14ac:dyDescent="0.25"/>
  <sheetData>
    <row r="1" spans="1:6" x14ac:dyDescent="0.25">
      <c r="A1" s="1298" t="s">
        <v>5006</v>
      </c>
      <c r="B1" s="1292"/>
      <c r="C1" s="1292" t="s">
        <v>5007</v>
      </c>
      <c r="D1" s="1292"/>
      <c r="E1" s="1292" t="s">
        <v>5008</v>
      </c>
      <c r="F1" s="1293"/>
    </row>
    <row r="2" spans="1:6" x14ac:dyDescent="0.25">
      <c r="A2" s="1297"/>
      <c r="B2" s="1284"/>
      <c r="C2" s="1284"/>
      <c r="D2" s="1284"/>
      <c r="E2" s="1284"/>
      <c r="F2" s="1294"/>
    </row>
    <row r="3" spans="1:6" x14ac:dyDescent="0.25">
      <c r="A3" s="1297"/>
      <c r="B3" s="1284"/>
      <c r="C3" s="1284"/>
      <c r="D3" s="1284"/>
      <c r="E3" s="1284"/>
      <c r="F3" s="1294"/>
    </row>
    <row r="4" spans="1:6" x14ac:dyDescent="0.25">
      <c r="A4" s="1297"/>
      <c r="B4" s="1284"/>
      <c r="C4" s="1284"/>
      <c r="D4" s="1284"/>
      <c r="E4" s="1284"/>
      <c r="F4" s="1294"/>
    </row>
    <row r="5" spans="1:6" ht="15.75" thickBot="1" x14ac:dyDescent="0.3">
      <c r="A5" s="1299"/>
      <c r="B5" s="1295"/>
      <c r="C5" s="1295"/>
      <c r="D5" s="1295"/>
      <c r="E5" s="1295"/>
      <c r="F5" s="1296"/>
    </row>
  </sheetData>
  <mergeCells count="9">
    <mergeCell ref="E1:F1"/>
    <mergeCell ref="E2:F4"/>
    <mergeCell ref="E5:F5"/>
    <mergeCell ref="A2:B4"/>
    <mergeCell ref="A1:B1"/>
    <mergeCell ref="A5:B5"/>
    <mergeCell ref="C1:D1"/>
    <mergeCell ref="C2:D4"/>
    <mergeCell ref="C5:D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35B0-AF56-4136-BE34-1B5A1379AC33}">
  <dimension ref="A1:AI230"/>
  <sheetViews>
    <sheetView topLeftCell="A13" workbookViewId="0">
      <selection activeCell="F29" sqref="F29"/>
    </sheetView>
  </sheetViews>
  <sheetFormatPr defaultRowHeight="15" x14ac:dyDescent="0.25"/>
  <cols>
    <col min="2" max="2" width="19.7109375" bestFit="1" customWidth="1"/>
    <col min="3" max="3" width="18" bestFit="1" customWidth="1"/>
    <col min="4" max="5" width="25.42578125" bestFit="1" customWidth="1"/>
    <col min="6" max="6" width="48.5703125" bestFit="1" customWidth="1"/>
    <col min="7" max="7" width="11.28515625" bestFit="1" customWidth="1"/>
    <col min="8" max="8" width="19.28515625" bestFit="1" customWidth="1"/>
    <col min="9" max="10" width="19.42578125" bestFit="1" customWidth="1"/>
    <col min="11" max="13" width="14.42578125" customWidth="1"/>
    <col min="14" max="14" width="11" bestFit="1" customWidth="1"/>
    <col min="15" max="15" width="25.5703125" bestFit="1" customWidth="1"/>
    <col min="16" max="16" width="7" bestFit="1" customWidth="1"/>
    <col min="17" max="17" width="15.140625" bestFit="1" customWidth="1"/>
    <col min="18" max="19" width="2.85546875" bestFit="1" customWidth="1"/>
    <col min="20" max="20" width="11.140625" bestFit="1" customWidth="1"/>
    <col min="21" max="21" width="28.140625" bestFit="1" customWidth="1"/>
    <col min="22" max="22" width="12.140625" customWidth="1"/>
    <col min="23" max="23" width="13.140625" customWidth="1"/>
    <col min="24" max="24" width="9.7109375" customWidth="1"/>
    <col min="25" max="25" width="14.5703125" bestFit="1" customWidth="1"/>
    <col min="26" max="26" width="38.140625" bestFit="1" customWidth="1"/>
  </cols>
  <sheetData>
    <row r="1" spans="1:33" s="17" customFormat="1" ht="68.25" customHeight="1" x14ac:dyDescent="0.25">
      <c r="A1" s="308" t="s">
        <v>11</v>
      </c>
      <c r="B1" s="158" t="s">
        <v>12</v>
      </c>
      <c r="C1" s="158" t="s">
        <v>13</v>
      </c>
      <c r="D1" s="158" t="s">
        <v>14</v>
      </c>
      <c r="E1" s="158" t="s">
        <v>15</v>
      </c>
      <c r="F1" s="158" t="s">
        <v>16</v>
      </c>
      <c r="G1" s="158" t="s">
        <v>17</v>
      </c>
      <c r="H1" s="153" t="s">
        <v>18</v>
      </c>
      <c r="I1" s="308" t="s">
        <v>5</v>
      </c>
      <c r="J1" s="308" t="s">
        <v>6</v>
      </c>
      <c r="K1" s="154" t="s">
        <v>19</v>
      </c>
      <c r="L1" s="153" t="s">
        <v>20</v>
      </c>
      <c r="M1" s="153" t="s">
        <v>21</v>
      </c>
      <c r="N1" s="323"/>
      <c r="O1" s="323"/>
      <c r="P1" s="323"/>
      <c r="Q1" s="323"/>
      <c r="R1" s="323"/>
      <c r="S1" s="323"/>
      <c r="T1" s="27" t="s">
        <v>24</v>
      </c>
      <c r="U1" s="14" t="s">
        <v>25</v>
      </c>
      <c r="V1" s="14" t="s">
        <v>1400</v>
      </c>
      <c r="W1" s="14" t="s">
        <v>1401</v>
      </c>
      <c r="X1" s="14" t="s">
        <v>27</v>
      </c>
      <c r="Y1" s="14" t="s">
        <v>28</v>
      </c>
      <c r="Z1" s="14" t="s">
        <v>1402</v>
      </c>
      <c r="AA1" s="171"/>
      <c r="AB1" s="171"/>
      <c r="AC1" s="171"/>
    </row>
    <row r="2" spans="1:33" s="39" customFormat="1" ht="21" x14ac:dyDescent="0.25">
      <c r="A2" s="68">
        <v>1</v>
      </c>
      <c r="B2" s="54" t="s">
        <v>375</v>
      </c>
      <c r="C2" s="42" t="s">
        <v>334</v>
      </c>
      <c r="D2" s="42" t="s">
        <v>327</v>
      </c>
      <c r="E2" s="42" t="s">
        <v>328</v>
      </c>
      <c r="F2" s="42" t="s">
        <v>376</v>
      </c>
      <c r="G2" s="53">
        <v>1702001</v>
      </c>
      <c r="H2" s="41" t="s">
        <v>377</v>
      </c>
      <c r="I2" s="53" t="s">
        <v>378</v>
      </c>
      <c r="J2" s="53"/>
      <c r="K2" s="47">
        <v>2025</v>
      </c>
      <c r="L2" s="47">
        <f t="shared" ref="L2:L65" si="0">K2+5</f>
        <v>2030</v>
      </c>
      <c r="M2" s="48">
        <f t="shared" ref="M2:M65" si="1">L2+1</f>
        <v>2031</v>
      </c>
      <c r="N2" s="11" t="s">
        <v>1404</v>
      </c>
      <c r="O2" s="41" t="s">
        <v>379</v>
      </c>
      <c r="P2" s="320" t="s">
        <v>32</v>
      </c>
      <c r="Q2" s="321" t="s">
        <v>1373</v>
      </c>
      <c r="R2" s="51">
        <v>1</v>
      </c>
      <c r="S2" s="51">
        <v>1</v>
      </c>
      <c r="T2" s="11" t="s">
        <v>65</v>
      </c>
      <c r="U2" s="76" t="s">
        <v>380</v>
      </c>
      <c r="V2" s="300">
        <v>45931</v>
      </c>
      <c r="W2" s="300">
        <v>48122</v>
      </c>
      <c r="X2" s="182" t="s">
        <v>67</v>
      </c>
      <c r="Y2" s="56" t="s">
        <v>68</v>
      </c>
      <c r="Z2" s="305" t="s">
        <v>1514</v>
      </c>
      <c r="AA2" s="38"/>
      <c r="AB2" s="38"/>
      <c r="AC2" s="38"/>
      <c r="AD2" s="1"/>
      <c r="AE2" s="1"/>
      <c r="AF2" s="1"/>
      <c r="AG2" s="1"/>
    </row>
    <row r="3" spans="1:33" s="39" customFormat="1" ht="21" x14ac:dyDescent="0.25">
      <c r="A3" s="68">
        <v>2</v>
      </c>
      <c r="B3" s="54" t="s">
        <v>375</v>
      </c>
      <c r="C3" s="42" t="s">
        <v>30</v>
      </c>
      <c r="D3" s="42" t="s">
        <v>327</v>
      </c>
      <c r="E3" s="42" t="s">
        <v>328</v>
      </c>
      <c r="F3" s="42" t="s">
        <v>366</v>
      </c>
      <c r="G3" s="53">
        <v>1702001</v>
      </c>
      <c r="H3" s="41" t="s">
        <v>382</v>
      </c>
      <c r="I3" s="46" t="s">
        <v>383</v>
      </c>
      <c r="J3" s="42" t="s">
        <v>36</v>
      </c>
      <c r="K3" s="47">
        <v>2025</v>
      </c>
      <c r="L3" s="47">
        <f t="shared" si="0"/>
        <v>2030</v>
      </c>
      <c r="M3" s="48">
        <f t="shared" si="1"/>
        <v>2031</v>
      </c>
      <c r="N3" s="11" t="s">
        <v>1404</v>
      </c>
      <c r="O3" s="41" t="s">
        <v>38</v>
      </c>
      <c r="P3" s="321" t="s">
        <v>89</v>
      </c>
      <c r="Q3" s="321" t="s">
        <v>1373</v>
      </c>
      <c r="R3" s="51">
        <v>1</v>
      </c>
      <c r="S3" s="51">
        <v>1</v>
      </c>
      <c r="T3" s="11" t="s">
        <v>65</v>
      </c>
      <c r="U3" s="76" t="s">
        <v>380</v>
      </c>
      <c r="V3" s="300">
        <v>45931</v>
      </c>
      <c r="W3" s="300">
        <v>48122</v>
      </c>
      <c r="X3" s="182" t="s">
        <v>67</v>
      </c>
      <c r="Y3" s="56" t="s">
        <v>68</v>
      </c>
      <c r="Z3" s="305" t="s">
        <v>1514</v>
      </c>
    </row>
    <row r="4" spans="1:33" s="39" customFormat="1" ht="21" x14ac:dyDescent="0.25">
      <c r="A4" s="68">
        <v>3</v>
      </c>
      <c r="B4" s="54" t="s">
        <v>375</v>
      </c>
      <c r="C4" s="42" t="s">
        <v>58</v>
      </c>
      <c r="D4" s="42" t="s">
        <v>327</v>
      </c>
      <c r="E4" s="46" t="s">
        <v>392</v>
      </c>
      <c r="F4" s="46" t="s">
        <v>406</v>
      </c>
      <c r="G4" s="53">
        <v>2509013</v>
      </c>
      <c r="H4" s="41" t="s">
        <v>407</v>
      </c>
      <c r="I4" s="41" t="s">
        <v>408</v>
      </c>
      <c r="J4" s="42" t="s">
        <v>409</v>
      </c>
      <c r="K4" s="47">
        <v>2025</v>
      </c>
      <c r="L4" s="47">
        <f t="shared" si="0"/>
        <v>2030</v>
      </c>
      <c r="M4" s="48">
        <f t="shared" si="1"/>
        <v>2031</v>
      </c>
      <c r="N4" s="11" t="s">
        <v>1404</v>
      </c>
      <c r="O4" s="41" t="s">
        <v>45</v>
      </c>
      <c r="P4" s="320" t="s">
        <v>46</v>
      </c>
      <c r="Q4" s="321" t="s">
        <v>1373</v>
      </c>
      <c r="R4" s="51">
        <v>1</v>
      </c>
      <c r="S4" s="51">
        <v>1</v>
      </c>
      <c r="T4" s="11" t="s">
        <v>65</v>
      </c>
      <c r="U4" s="76" t="s">
        <v>411</v>
      </c>
      <c r="V4" s="300">
        <v>45870</v>
      </c>
      <c r="W4" s="300">
        <v>48061</v>
      </c>
      <c r="X4" s="182" t="s">
        <v>67</v>
      </c>
      <c r="Y4" s="56" t="s">
        <v>68</v>
      </c>
      <c r="Z4" s="305" t="s">
        <v>1524</v>
      </c>
      <c r="AA4" s="38"/>
      <c r="AB4" s="38"/>
      <c r="AC4" s="38"/>
      <c r="AD4" s="1"/>
      <c r="AE4" s="1"/>
      <c r="AF4" s="1"/>
      <c r="AG4" s="1"/>
    </row>
    <row r="5" spans="1:33" s="39" customFormat="1" ht="21" x14ac:dyDescent="0.25">
      <c r="A5" s="68">
        <v>4</v>
      </c>
      <c r="B5" s="54" t="s">
        <v>375</v>
      </c>
      <c r="C5" s="42" t="s">
        <v>30</v>
      </c>
      <c r="D5" s="53" t="s">
        <v>541</v>
      </c>
      <c r="E5" s="46" t="s">
        <v>542</v>
      </c>
      <c r="F5" s="42" t="s">
        <v>543</v>
      </c>
      <c r="G5" s="53">
        <v>1210002</v>
      </c>
      <c r="H5" s="41" t="s">
        <v>544</v>
      </c>
      <c r="I5" s="42" t="s">
        <v>545</v>
      </c>
      <c r="J5" s="42" t="s">
        <v>546</v>
      </c>
      <c r="K5" s="47">
        <v>2025</v>
      </c>
      <c r="L5" s="47">
        <f t="shared" si="0"/>
        <v>2030</v>
      </c>
      <c r="M5" s="48">
        <f t="shared" si="1"/>
        <v>2031</v>
      </c>
      <c r="N5" s="11" t="s">
        <v>1404</v>
      </c>
      <c r="O5" s="41" t="s">
        <v>38</v>
      </c>
      <c r="P5" s="321" t="s">
        <v>89</v>
      </c>
      <c r="Q5" s="321" t="s">
        <v>1373</v>
      </c>
      <c r="R5" s="51">
        <v>1</v>
      </c>
      <c r="S5" s="51">
        <v>1</v>
      </c>
      <c r="T5" s="11" t="s">
        <v>65</v>
      </c>
      <c r="U5" s="76" t="s">
        <v>380</v>
      </c>
      <c r="V5" s="300">
        <v>45931</v>
      </c>
      <c r="W5" s="300">
        <v>48122</v>
      </c>
      <c r="X5" s="182" t="s">
        <v>67</v>
      </c>
      <c r="Y5" s="56" t="s">
        <v>68</v>
      </c>
      <c r="Z5" s="305" t="s">
        <v>1514</v>
      </c>
    </row>
    <row r="6" spans="1:33" s="39" customFormat="1" ht="21" x14ac:dyDescent="0.25">
      <c r="A6" s="68">
        <v>5</v>
      </c>
      <c r="B6" s="54" t="s">
        <v>375</v>
      </c>
      <c r="C6" s="42" t="s">
        <v>58</v>
      </c>
      <c r="D6" s="53" t="s">
        <v>597</v>
      </c>
      <c r="E6" s="46" t="s">
        <v>629</v>
      </c>
      <c r="F6" s="46" t="s">
        <v>633</v>
      </c>
      <c r="G6" s="53">
        <v>1112003</v>
      </c>
      <c r="H6" s="41" t="s">
        <v>634</v>
      </c>
      <c r="I6" s="46" t="s">
        <v>635</v>
      </c>
      <c r="J6" s="42" t="s">
        <v>636</v>
      </c>
      <c r="K6" s="47">
        <v>2025</v>
      </c>
      <c r="L6" s="47">
        <f t="shared" si="0"/>
        <v>2030</v>
      </c>
      <c r="M6" s="48">
        <f t="shared" si="1"/>
        <v>2031</v>
      </c>
      <c r="N6" s="11" t="s">
        <v>1404</v>
      </c>
      <c r="O6" s="41" t="s">
        <v>45</v>
      </c>
      <c r="P6" s="320" t="s">
        <v>46</v>
      </c>
      <c r="Q6" s="321" t="s">
        <v>1373</v>
      </c>
      <c r="R6" s="51">
        <v>1</v>
      </c>
      <c r="S6" s="51">
        <v>1</v>
      </c>
      <c r="T6" s="11" t="s">
        <v>65</v>
      </c>
      <c r="U6" s="76" t="s">
        <v>411</v>
      </c>
      <c r="V6" s="300">
        <v>45870</v>
      </c>
      <c r="W6" s="300">
        <v>48061</v>
      </c>
      <c r="X6" s="182" t="s">
        <v>67</v>
      </c>
      <c r="Y6" s="56" t="s">
        <v>68</v>
      </c>
      <c r="Z6" s="305" t="s">
        <v>1524</v>
      </c>
    </row>
    <row r="7" spans="1:33" s="39" customFormat="1" ht="21" x14ac:dyDescent="0.25">
      <c r="A7" s="68">
        <v>6</v>
      </c>
      <c r="B7" s="54" t="s">
        <v>375</v>
      </c>
      <c r="C7" s="42" t="s">
        <v>58</v>
      </c>
      <c r="D7" s="59" t="s">
        <v>673</v>
      </c>
      <c r="E7" s="46" t="s">
        <v>769</v>
      </c>
      <c r="F7" s="46" t="s">
        <v>809</v>
      </c>
      <c r="G7" s="53">
        <v>2310031</v>
      </c>
      <c r="H7" s="46" t="s">
        <v>810</v>
      </c>
      <c r="I7" s="46" t="s">
        <v>811</v>
      </c>
      <c r="J7" s="42" t="s">
        <v>812</v>
      </c>
      <c r="K7" s="47">
        <v>2025</v>
      </c>
      <c r="L7" s="47">
        <f t="shared" si="0"/>
        <v>2030</v>
      </c>
      <c r="M7" s="48">
        <f t="shared" si="1"/>
        <v>2031</v>
      </c>
      <c r="N7" s="11" t="s">
        <v>1404</v>
      </c>
      <c r="O7" s="41" t="s">
        <v>45</v>
      </c>
      <c r="P7" s="320" t="s">
        <v>46</v>
      </c>
      <c r="Q7" s="321" t="s">
        <v>1373</v>
      </c>
      <c r="R7" s="51">
        <v>1</v>
      </c>
      <c r="S7" s="51">
        <v>1</v>
      </c>
      <c r="T7" s="11" t="s">
        <v>65</v>
      </c>
      <c r="U7" s="76" t="s">
        <v>813</v>
      </c>
      <c r="V7" s="300">
        <v>45901</v>
      </c>
      <c r="W7" s="300">
        <v>48092</v>
      </c>
      <c r="X7" s="182" t="s">
        <v>67</v>
      </c>
      <c r="Y7" s="12" t="s">
        <v>68</v>
      </c>
      <c r="Z7" s="305" t="s">
        <v>1619</v>
      </c>
      <c r="AA7" s="38"/>
      <c r="AB7" s="38"/>
      <c r="AC7" s="38"/>
      <c r="AD7" s="1"/>
      <c r="AE7" s="1"/>
      <c r="AF7" s="1"/>
      <c r="AG7" s="1"/>
    </row>
    <row r="8" spans="1:33" s="39" customFormat="1" ht="21" x14ac:dyDescent="0.25">
      <c r="A8" s="68">
        <v>7</v>
      </c>
      <c r="B8" s="54" t="s">
        <v>375</v>
      </c>
      <c r="C8" s="42" t="s">
        <v>58</v>
      </c>
      <c r="D8" s="53" t="s">
        <v>902</v>
      </c>
      <c r="E8" s="46" t="s">
        <v>939</v>
      </c>
      <c r="F8" s="46" t="s">
        <v>984</v>
      </c>
      <c r="G8" s="53">
        <v>1109053</v>
      </c>
      <c r="H8" s="41" t="s">
        <v>985</v>
      </c>
      <c r="I8" s="46" t="s">
        <v>986</v>
      </c>
      <c r="J8" s="42" t="s">
        <v>987</v>
      </c>
      <c r="K8" s="47">
        <v>2025</v>
      </c>
      <c r="L8" s="47">
        <f t="shared" si="0"/>
        <v>2030</v>
      </c>
      <c r="M8" s="48">
        <f t="shared" si="1"/>
        <v>2031</v>
      </c>
      <c r="N8" s="11" t="s">
        <v>1404</v>
      </c>
      <c r="O8" s="41" t="s">
        <v>949</v>
      </c>
      <c r="P8" s="321" t="s">
        <v>107</v>
      </c>
      <c r="Q8" s="321" t="s">
        <v>1373</v>
      </c>
      <c r="R8" s="51">
        <v>1</v>
      </c>
      <c r="S8" s="51">
        <v>1</v>
      </c>
      <c r="T8" s="11" t="s">
        <v>65</v>
      </c>
      <c r="U8" s="76" t="s">
        <v>813</v>
      </c>
      <c r="V8" s="300">
        <v>45901</v>
      </c>
      <c r="W8" s="300">
        <v>48092</v>
      </c>
      <c r="X8" s="182" t="s">
        <v>67</v>
      </c>
      <c r="Y8" s="12" t="s">
        <v>68</v>
      </c>
      <c r="Z8" s="305" t="s">
        <v>1619</v>
      </c>
      <c r="AA8" s="38"/>
      <c r="AB8" s="38"/>
      <c r="AC8" s="38"/>
      <c r="AD8" s="1"/>
      <c r="AE8" s="1"/>
      <c r="AF8" s="1"/>
      <c r="AG8" s="1"/>
    </row>
    <row r="9" spans="1:33" s="39" customFormat="1" ht="21" x14ac:dyDescent="0.25">
      <c r="A9" s="68">
        <v>8</v>
      </c>
      <c r="B9" s="54" t="s">
        <v>375</v>
      </c>
      <c r="C9" s="42" t="s">
        <v>58</v>
      </c>
      <c r="D9" s="53" t="s">
        <v>902</v>
      </c>
      <c r="E9" s="77" t="s">
        <v>939</v>
      </c>
      <c r="F9" s="77" t="s">
        <v>989</v>
      </c>
      <c r="G9" s="53">
        <v>1902098</v>
      </c>
      <c r="H9" s="41" t="s">
        <v>1644</v>
      </c>
      <c r="I9" s="46" t="s">
        <v>991</v>
      </c>
      <c r="J9" s="42" t="s">
        <v>992</v>
      </c>
      <c r="K9" s="47">
        <v>2025</v>
      </c>
      <c r="L9" s="47">
        <f t="shared" si="0"/>
        <v>2030</v>
      </c>
      <c r="M9" s="48">
        <f t="shared" si="1"/>
        <v>2031</v>
      </c>
      <c r="N9" s="11" t="s">
        <v>1404</v>
      </c>
      <c r="O9" s="41" t="s">
        <v>45</v>
      </c>
      <c r="P9" s="320" t="s">
        <v>46</v>
      </c>
      <c r="Q9" s="321" t="s">
        <v>1373</v>
      </c>
      <c r="R9" s="51">
        <v>1</v>
      </c>
      <c r="S9" s="51">
        <v>1</v>
      </c>
      <c r="T9" s="11" t="s">
        <v>65</v>
      </c>
      <c r="U9" s="12" t="s">
        <v>1645</v>
      </c>
      <c r="V9" s="300">
        <v>45962</v>
      </c>
      <c r="W9" s="300">
        <v>48153</v>
      </c>
      <c r="X9" s="182" t="s">
        <v>67</v>
      </c>
      <c r="Y9" s="12" t="s">
        <v>68</v>
      </c>
      <c r="Z9" s="305" t="s">
        <v>1646</v>
      </c>
      <c r="AA9" s="38"/>
      <c r="AB9" s="38"/>
      <c r="AC9" s="38"/>
      <c r="AD9" s="1"/>
      <c r="AE9" s="1"/>
      <c r="AF9" s="1"/>
      <c r="AG9" s="1"/>
    </row>
    <row r="10" spans="1:33" s="39" customFormat="1" ht="21" customHeight="1" x14ac:dyDescent="0.25">
      <c r="A10" s="68">
        <v>9</v>
      </c>
      <c r="B10" s="54" t="s">
        <v>375</v>
      </c>
      <c r="C10" s="42" t="s">
        <v>58</v>
      </c>
      <c r="D10" s="53" t="s">
        <v>902</v>
      </c>
      <c r="E10" s="77" t="s">
        <v>939</v>
      </c>
      <c r="F10" s="77" t="s">
        <v>1647</v>
      </c>
      <c r="G10" s="53">
        <v>2509012</v>
      </c>
      <c r="H10" s="41" t="s">
        <v>1649</v>
      </c>
      <c r="I10" s="77" t="s">
        <v>996</v>
      </c>
      <c r="J10" s="42" t="s">
        <v>997</v>
      </c>
      <c r="K10" s="47">
        <v>2025</v>
      </c>
      <c r="L10" s="47">
        <f t="shared" si="0"/>
        <v>2030</v>
      </c>
      <c r="M10" s="48">
        <f t="shared" si="1"/>
        <v>2031</v>
      </c>
      <c r="N10" s="11" t="s">
        <v>1404</v>
      </c>
      <c r="O10" s="41" t="s">
        <v>949</v>
      </c>
      <c r="P10" s="321" t="s">
        <v>107</v>
      </c>
      <c r="Q10" s="321" t="s">
        <v>1373</v>
      </c>
      <c r="R10" s="51">
        <v>1</v>
      </c>
      <c r="S10" s="51">
        <v>1</v>
      </c>
      <c r="T10" s="11" t="s">
        <v>65</v>
      </c>
      <c r="U10" s="12" t="s">
        <v>1645</v>
      </c>
      <c r="V10" s="300">
        <v>45962</v>
      </c>
      <c r="W10" s="300">
        <v>48153</v>
      </c>
      <c r="X10" s="182" t="s">
        <v>67</v>
      </c>
      <c r="Y10" s="12" t="s">
        <v>68</v>
      </c>
      <c r="Z10" s="305" t="s">
        <v>1646</v>
      </c>
      <c r="AA10" s="38"/>
      <c r="AB10" s="38"/>
      <c r="AC10" s="38"/>
      <c r="AD10" s="1"/>
      <c r="AE10" s="1"/>
      <c r="AF10" s="1"/>
      <c r="AG10" s="1"/>
    </row>
    <row r="11" spans="1:33" s="39" customFormat="1" ht="21" x14ac:dyDescent="0.25">
      <c r="A11" s="68">
        <v>10</v>
      </c>
      <c r="B11" s="54" t="s">
        <v>375</v>
      </c>
      <c r="C11" s="42" t="s">
        <v>58</v>
      </c>
      <c r="D11" s="53" t="s">
        <v>902</v>
      </c>
      <c r="E11" s="46" t="s">
        <v>939</v>
      </c>
      <c r="F11" s="45" t="s">
        <v>999</v>
      </c>
      <c r="G11" s="53">
        <v>1903002</v>
      </c>
      <c r="H11" s="41" t="s">
        <v>1651</v>
      </c>
      <c r="I11" s="46" t="s">
        <v>1001</v>
      </c>
      <c r="J11" s="42" t="s">
        <v>1002</v>
      </c>
      <c r="K11" s="47">
        <v>2025</v>
      </c>
      <c r="L11" s="47">
        <f t="shared" si="0"/>
        <v>2030</v>
      </c>
      <c r="M11" s="48">
        <f t="shared" si="1"/>
        <v>2031</v>
      </c>
      <c r="N11" s="11" t="s">
        <v>1404</v>
      </c>
      <c r="O11" s="41" t="s">
        <v>45</v>
      </c>
      <c r="P11" s="320" t="s">
        <v>46</v>
      </c>
      <c r="Q11" s="321" t="s">
        <v>1373</v>
      </c>
      <c r="R11" s="51">
        <v>1</v>
      </c>
      <c r="S11" s="51">
        <v>1</v>
      </c>
      <c r="T11" s="11" t="s">
        <v>65</v>
      </c>
      <c r="U11" s="12" t="s">
        <v>1645</v>
      </c>
      <c r="V11" s="300">
        <v>45962</v>
      </c>
      <c r="W11" s="300">
        <v>48153</v>
      </c>
      <c r="X11" s="182" t="s">
        <v>67</v>
      </c>
      <c r="Y11" s="12" t="s">
        <v>68</v>
      </c>
      <c r="Z11" s="305" t="s">
        <v>1646</v>
      </c>
      <c r="AA11" s="38"/>
      <c r="AB11" s="38"/>
      <c r="AC11" s="38"/>
      <c r="AD11" s="1"/>
      <c r="AE11" s="1"/>
      <c r="AF11" s="1"/>
      <c r="AG11" s="1"/>
    </row>
    <row r="12" spans="1:33" s="39" customFormat="1" ht="21" x14ac:dyDescent="0.25">
      <c r="A12" s="68">
        <v>11</v>
      </c>
      <c r="B12" s="54" t="s">
        <v>375</v>
      </c>
      <c r="C12" s="42" t="s">
        <v>58</v>
      </c>
      <c r="D12" s="43" t="s">
        <v>1026</v>
      </c>
      <c r="E12" s="46" t="s">
        <v>1053</v>
      </c>
      <c r="F12" s="46" t="s">
        <v>1068</v>
      </c>
      <c r="G12" s="53">
        <v>1405012</v>
      </c>
      <c r="H12" s="46" t="s">
        <v>1069</v>
      </c>
      <c r="I12" s="46" t="s">
        <v>1070</v>
      </c>
      <c r="J12" s="42" t="s">
        <v>1071</v>
      </c>
      <c r="K12" s="47">
        <v>2025</v>
      </c>
      <c r="L12" s="47">
        <f t="shared" si="0"/>
        <v>2030</v>
      </c>
      <c r="M12" s="48">
        <f t="shared" si="1"/>
        <v>2031</v>
      </c>
      <c r="N12" s="11" t="s">
        <v>1404</v>
      </c>
      <c r="O12" s="41" t="s">
        <v>45</v>
      </c>
      <c r="P12" s="320" t="s">
        <v>185</v>
      </c>
      <c r="Q12" s="321" t="s">
        <v>1373</v>
      </c>
      <c r="R12" s="51">
        <v>1</v>
      </c>
      <c r="S12" s="51">
        <v>1</v>
      </c>
      <c r="T12" s="11" t="s">
        <v>65</v>
      </c>
      <c r="U12" s="12"/>
      <c r="V12" s="300">
        <v>46054</v>
      </c>
      <c r="W12" s="300">
        <v>48245</v>
      </c>
      <c r="X12" s="182" t="s">
        <v>67</v>
      </c>
      <c r="Y12" s="12"/>
      <c r="Z12" s="305" t="s">
        <v>1579</v>
      </c>
      <c r="AA12" s="38"/>
      <c r="AB12" s="38"/>
      <c r="AC12" s="38"/>
      <c r="AD12" s="1"/>
      <c r="AE12" s="1"/>
      <c r="AF12" s="1"/>
      <c r="AG12" s="1"/>
    </row>
    <row r="13" spans="1:33" s="39" customFormat="1" ht="21" x14ac:dyDescent="0.25">
      <c r="A13" s="68">
        <v>12</v>
      </c>
      <c r="B13" s="54" t="s">
        <v>375</v>
      </c>
      <c r="C13" s="42" t="s">
        <v>58</v>
      </c>
      <c r="D13" s="43" t="s">
        <v>1026</v>
      </c>
      <c r="E13" s="46" t="s">
        <v>1080</v>
      </c>
      <c r="F13" s="73" t="s">
        <v>1104</v>
      </c>
      <c r="G13" s="53">
        <v>1505003</v>
      </c>
      <c r="H13" s="41" t="s">
        <v>1105</v>
      </c>
      <c r="I13" s="46" t="s">
        <v>1106</v>
      </c>
      <c r="J13" s="42" t="s">
        <v>1107</v>
      </c>
      <c r="K13" s="47">
        <v>2025</v>
      </c>
      <c r="L13" s="47">
        <f t="shared" si="0"/>
        <v>2030</v>
      </c>
      <c r="M13" s="48">
        <f t="shared" si="1"/>
        <v>2031</v>
      </c>
      <c r="N13" s="11" t="s">
        <v>1404</v>
      </c>
      <c r="O13" s="41" t="s">
        <v>45</v>
      </c>
      <c r="P13" s="320" t="s">
        <v>46</v>
      </c>
      <c r="Q13" s="321" t="s">
        <v>1373</v>
      </c>
      <c r="R13" s="51">
        <v>1</v>
      </c>
      <c r="S13" s="51">
        <v>1</v>
      </c>
      <c r="T13" s="11" t="s">
        <v>65</v>
      </c>
      <c r="U13" s="76" t="s">
        <v>411</v>
      </c>
      <c r="V13" s="300">
        <v>45870</v>
      </c>
      <c r="W13" s="300">
        <v>48061</v>
      </c>
      <c r="X13" s="182" t="s">
        <v>67</v>
      </c>
      <c r="Y13" s="56" t="s">
        <v>68</v>
      </c>
      <c r="Z13" s="305" t="s">
        <v>1524</v>
      </c>
    </row>
    <row r="14" spans="1:33" s="39" customFormat="1" ht="21" x14ac:dyDescent="0.25">
      <c r="A14" s="68">
        <v>13</v>
      </c>
      <c r="B14" s="54" t="s">
        <v>375</v>
      </c>
      <c r="C14" s="42" t="s">
        <v>58</v>
      </c>
      <c r="D14" s="42" t="s">
        <v>1120</v>
      </c>
      <c r="E14" s="46" t="s">
        <v>1199</v>
      </c>
      <c r="F14" s="46" t="s">
        <v>1220</v>
      </c>
      <c r="G14" s="53">
        <v>1204003</v>
      </c>
      <c r="H14" s="41" t="s">
        <v>1221</v>
      </c>
      <c r="I14" s="46" t="s">
        <v>1222</v>
      </c>
      <c r="J14" s="42" t="s">
        <v>1223</v>
      </c>
      <c r="K14" s="47">
        <v>2025</v>
      </c>
      <c r="L14" s="47">
        <f t="shared" si="0"/>
        <v>2030</v>
      </c>
      <c r="M14" s="48">
        <f t="shared" si="1"/>
        <v>2031</v>
      </c>
      <c r="N14" s="11" t="s">
        <v>1404</v>
      </c>
      <c r="O14" s="41" t="s">
        <v>45</v>
      </c>
      <c r="P14" s="320" t="s">
        <v>46</v>
      </c>
      <c r="Q14" s="321" t="s">
        <v>1373</v>
      </c>
      <c r="R14" s="51">
        <v>1</v>
      </c>
      <c r="S14" s="51">
        <v>1</v>
      </c>
      <c r="T14" s="11" t="s">
        <v>65</v>
      </c>
      <c r="U14" s="76" t="s">
        <v>813</v>
      </c>
      <c r="V14" s="300">
        <v>45901</v>
      </c>
      <c r="W14" s="300">
        <v>48092</v>
      </c>
      <c r="X14" s="182" t="s">
        <v>67</v>
      </c>
      <c r="Y14" s="12" t="s">
        <v>68</v>
      </c>
      <c r="Z14" s="305" t="s">
        <v>1619</v>
      </c>
      <c r="AA14" s="38"/>
      <c r="AB14" s="38"/>
      <c r="AC14" s="38"/>
      <c r="AD14" s="1"/>
      <c r="AE14" s="1"/>
      <c r="AF14" s="1"/>
      <c r="AG14" s="1"/>
    </row>
    <row r="15" spans="1:33" s="39" customFormat="1" ht="21" x14ac:dyDescent="0.25">
      <c r="A15" s="68">
        <v>14</v>
      </c>
      <c r="B15" s="54" t="s">
        <v>375</v>
      </c>
      <c r="C15" s="42" t="s">
        <v>58</v>
      </c>
      <c r="D15" s="42" t="s">
        <v>1120</v>
      </c>
      <c r="E15" s="46" t="s">
        <v>1225</v>
      </c>
      <c r="F15" s="46" t="s">
        <v>1272</v>
      </c>
      <c r="G15" s="53">
        <v>1108003</v>
      </c>
      <c r="H15" s="46" t="s">
        <v>1273</v>
      </c>
      <c r="I15" s="46" t="s">
        <v>1274</v>
      </c>
      <c r="J15" s="42" t="s">
        <v>1275</v>
      </c>
      <c r="K15" s="47">
        <v>2025</v>
      </c>
      <c r="L15" s="47">
        <f t="shared" si="0"/>
        <v>2030</v>
      </c>
      <c r="M15" s="48">
        <f t="shared" si="1"/>
        <v>2031</v>
      </c>
      <c r="N15" s="11" t="s">
        <v>1404</v>
      </c>
      <c r="O15" s="41" t="s">
        <v>45</v>
      </c>
      <c r="P15" s="320" t="s">
        <v>46</v>
      </c>
      <c r="Q15" s="321" t="s">
        <v>1373</v>
      </c>
      <c r="R15" s="51">
        <v>1</v>
      </c>
      <c r="S15" s="51">
        <v>1</v>
      </c>
      <c r="T15" s="11" t="s">
        <v>65</v>
      </c>
      <c r="U15" s="56" t="s">
        <v>66</v>
      </c>
      <c r="V15" s="299">
        <v>45839</v>
      </c>
      <c r="W15" s="299">
        <v>48030</v>
      </c>
      <c r="X15" s="182" t="s">
        <v>67</v>
      </c>
      <c r="Y15" s="56" t="s">
        <v>68</v>
      </c>
      <c r="Z15" s="305" t="s">
        <v>1417</v>
      </c>
      <c r="AA15" s="38"/>
      <c r="AB15" s="38"/>
      <c r="AC15" s="38"/>
      <c r="AD15" s="1"/>
      <c r="AE15" s="1"/>
      <c r="AF15" s="1"/>
      <c r="AG15" s="1"/>
    </row>
    <row r="16" spans="1:33" s="39" customFormat="1" ht="21" x14ac:dyDescent="0.25">
      <c r="A16" s="68">
        <v>15</v>
      </c>
      <c r="B16" s="54" t="s">
        <v>375</v>
      </c>
      <c r="C16" s="42" t="s">
        <v>5009</v>
      </c>
      <c r="D16" s="42" t="s">
        <v>115</v>
      </c>
      <c r="E16" s="46" t="s">
        <v>261</v>
      </c>
      <c r="F16" s="46" t="s">
        <v>1473</v>
      </c>
      <c r="G16" s="53">
        <v>1801046</v>
      </c>
      <c r="H16" s="46" t="s">
        <v>1475</v>
      </c>
      <c r="I16" s="46" t="s">
        <v>1476</v>
      </c>
      <c r="J16" s="46" t="s">
        <v>1477</v>
      </c>
      <c r="K16" s="47">
        <v>2026</v>
      </c>
      <c r="L16" s="47">
        <f t="shared" si="0"/>
        <v>2031</v>
      </c>
      <c r="M16" s="48">
        <f t="shared" si="1"/>
        <v>2032</v>
      </c>
      <c r="N16" s="11" t="s">
        <v>1404</v>
      </c>
      <c r="O16" s="41" t="s">
        <v>106</v>
      </c>
      <c r="P16" s="320" t="s">
        <v>46</v>
      </c>
      <c r="Q16" s="321" t="s">
        <v>1373</v>
      </c>
      <c r="R16" s="51">
        <v>1</v>
      </c>
      <c r="S16" s="51">
        <v>1</v>
      </c>
      <c r="T16" s="11" t="s">
        <v>65</v>
      </c>
      <c r="U16" s="12" t="s">
        <v>1478</v>
      </c>
      <c r="V16" s="300">
        <v>46023</v>
      </c>
      <c r="W16" s="300">
        <v>48214</v>
      </c>
      <c r="X16" s="68" t="s">
        <v>67</v>
      </c>
      <c r="Y16" s="76" t="s">
        <v>68</v>
      </c>
      <c r="Z16" s="305" t="s">
        <v>1479</v>
      </c>
      <c r="AA16" s="38"/>
      <c r="AB16" s="38"/>
      <c r="AC16" s="38"/>
      <c r="AD16" s="1"/>
      <c r="AE16" s="1"/>
      <c r="AF16" s="1"/>
      <c r="AG16" s="1"/>
    </row>
    <row r="17" spans="1:33" s="39" customFormat="1" ht="21" x14ac:dyDescent="0.25">
      <c r="A17" s="68">
        <v>16</v>
      </c>
      <c r="B17" s="54" t="s">
        <v>1819</v>
      </c>
      <c r="C17" s="42" t="s">
        <v>58</v>
      </c>
      <c r="D17" s="53" t="s">
        <v>413</v>
      </c>
      <c r="E17" s="46" t="s">
        <v>455</v>
      </c>
      <c r="F17" s="46" t="s">
        <v>487</v>
      </c>
      <c r="G17" s="53">
        <v>1506019</v>
      </c>
      <c r="H17" s="46" t="s">
        <v>488</v>
      </c>
      <c r="I17" s="46" t="s">
        <v>489</v>
      </c>
      <c r="J17" s="42" t="s">
        <v>490</v>
      </c>
      <c r="K17" s="47">
        <v>2026</v>
      </c>
      <c r="L17" s="47">
        <f t="shared" si="0"/>
        <v>2031</v>
      </c>
      <c r="M17" s="48">
        <f t="shared" si="1"/>
        <v>2032</v>
      </c>
      <c r="N17" s="11" t="s">
        <v>1404</v>
      </c>
      <c r="O17" s="41" t="s">
        <v>45</v>
      </c>
      <c r="P17" s="320" t="s">
        <v>185</v>
      </c>
      <c r="Q17" s="321" t="s">
        <v>1373</v>
      </c>
      <c r="R17" s="51">
        <v>1</v>
      </c>
      <c r="S17" s="51">
        <v>1</v>
      </c>
      <c r="T17" s="11" t="s">
        <v>65</v>
      </c>
      <c r="U17" s="12" t="s">
        <v>32</v>
      </c>
      <c r="V17" s="300">
        <v>46054</v>
      </c>
      <c r="W17" s="300">
        <v>48245</v>
      </c>
      <c r="X17" s="182" t="s">
        <v>67</v>
      </c>
      <c r="Y17" s="12"/>
      <c r="Z17" s="305" t="s">
        <v>1550</v>
      </c>
    </row>
    <row r="18" spans="1:33" s="39" customFormat="1" ht="21" x14ac:dyDescent="0.25">
      <c r="A18" s="68">
        <v>17</v>
      </c>
      <c r="B18" s="54" t="s">
        <v>1819</v>
      </c>
      <c r="C18" s="42" t="s">
        <v>58</v>
      </c>
      <c r="D18" s="42" t="s">
        <v>510</v>
      </c>
      <c r="E18" s="46" t="s">
        <v>510</v>
      </c>
      <c r="F18" s="46" t="s">
        <v>1558</v>
      </c>
      <c r="G18" s="53" t="s">
        <v>32</v>
      </c>
      <c r="H18" s="46" t="s">
        <v>530</v>
      </c>
      <c r="I18" s="46" t="s">
        <v>531</v>
      </c>
      <c r="J18" s="42" t="s">
        <v>532</v>
      </c>
      <c r="K18" s="47">
        <v>2026</v>
      </c>
      <c r="L18" s="47">
        <f t="shared" si="0"/>
        <v>2031</v>
      </c>
      <c r="M18" s="48">
        <f t="shared" si="1"/>
        <v>2032</v>
      </c>
      <c r="N18" s="11" t="s">
        <v>1404</v>
      </c>
      <c r="O18" s="41" t="s">
        <v>56</v>
      </c>
      <c r="P18" s="320" t="s">
        <v>185</v>
      </c>
      <c r="Q18" s="321" t="s">
        <v>1373</v>
      </c>
      <c r="R18" s="51">
        <v>1</v>
      </c>
      <c r="S18" s="51">
        <v>1</v>
      </c>
      <c r="T18" s="11" t="s">
        <v>65</v>
      </c>
      <c r="U18" s="12" t="s">
        <v>32</v>
      </c>
      <c r="V18" s="300">
        <v>46054</v>
      </c>
      <c r="W18" s="300">
        <v>48245</v>
      </c>
      <c r="X18" s="182" t="s">
        <v>67</v>
      </c>
      <c r="Y18" s="12"/>
      <c r="Z18" s="305" t="s">
        <v>1550</v>
      </c>
      <c r="AA18" s="38"/>
      <c r="AB18" s="38"/>
      <c r="AC18" s="38"/>
      <c r="AD18" s="1"/>
      <c r="AE18" s="1"/>
      <c r="AF18" s="1"/>
      <c r="AG18" s="1"/>
    </row>
    <row r="19" spans="1:33" s="39" customFormat="1" ht="21" x14ac:dyDescent="0.25">
      <c r="A19" s="68">
        <v>18</v>
      </c>
      <c r="B19" s="54" t="s">
        <v>1819</v>
      </c>
      <c r="C19" s="42" t="s">
        <v>58</v>
      </c>
      <c r="D19" s="53" t="s">
        <v>597</v>
      </c>
      <c r="E19" s="46" t="s">
        <v>598</v>
      </c>
      <c r="F19" s="46" t="s">
        <v>613</v>
      </c>
      <c r="G19" s="53">
        <v>1109101</v>
      </c>
      <c r="H19" s="46" t="s">
        <v>614</v>
      </c>
      <c r="I19" s="46" t="s">
        <v>615</v>
      </c>
      <c r="J19" s="42" t="s">
        <v>616</v>
      </c>
      <c r="K19" s="47">
        <v>2026</v>
      </c>
      <c r="L19" s="47">
        <f t="shared" si="0"/>
        <v>2031</v>
      </c>
      <c r="M19" s="48">
        <f t="shared" si="1"/>
        <v>2032</v>
      </c>
      <c r="N19" s="11" t="s">
        <v>1404</v>
      </c>
      <c r="O19" s="41" t="s">
        <v>45</v>
      </c>
      <c r="P19" s="320" t="s">
        <v>185</v>
      </c>
      <c r="Q19" s="321" t="s">
        <v>1373</v>
      </c>
      <c r="R19" s="51">
        <v>1</v>
      </c>
      <c r="S19" s="51">
        <v>1</v>
      </c>
      <c r="T19" s="11" t="s">
        <v>65</v>
      </c>
      <c r="U19" s="12" t="s">
        <v>32</v>
      </c>
      <c r="V19" s="300">
        <v>46054</v>
      </c>
      <c r="W19" s="300">
        <v>48245</v>
      </c>
      <c r="X19" s="182" t="s">
        <v>67</v>
      </c>
      <c r="Y19" s="12"/>
      <c r="Z19" s="305" t="s">
        <v>1550</v>
      </c>
      <c r="AA19" s="38"/>
      <c r="AB19" s="38"/>
      <c r="AC19" s="38"/>
      <c r="AD19" s="1"/>
      <c r="AE19" s="1"/>
      <c r="AF19" s="1"/>
      <c r="AG19" s="1"/>
    </row>
    <row r="20" spans="1:33" s="39" customFormat="1" ht="21" x14ac:dyDescent="0.25">
      <c r="A20" s="68">
        <v>19</v>
      </c>
      <c r="B20" s="54" t="s">
        <v>1819</v>
      </c>
      <c r="C20" s="42" t="s">
        <v>58</v>
      </c>
      <c r="D20" s="53" t="s">
        <v>597</v>
      </c>
      <c r="E20" s="46" t="s">
        <v>598</v>
      </c>
      <c r="F20" s="46" t="s">
        <v>619</v>
      </c>
      <c r="G20" s="53">
        <v>1108001</v>
      </c>
      <c r="H20" s="46" t="s">
        <v>193</v>
      </c>
      <c r="I20" s="46" t="s">
        <v>620</v>
      </c>
      <c r="J20" s="42" t="s">
        <v>621</v>
      </c>
      <c r="K20" s="47">
        <v>2026</v>
      </c>
      <c r="L20" s="47">
        <f t="shared" si="0"/>
        <v>2031</v>
      </c>
      <c r="M20" s="48">
        <f t="shared" si="1"/>
        <v>2032</v>
      </c>
      <c r="N20" s="11" t="s">
        <v>1404</v>
      </c>
      <c r="O20" s="41" t="s">
        <v>45</v>
      </c>
      <c r="P20" s="320" t="s">
        <v>185</v>
      </c>
      <c r="Q20" s="321" t="s">
        <v>1373</v>
      </c>
      <c r="R20" s="51">
        <v>1</v>
      </c>
      <c r="S20" s="51">
        <v>1</v>
      </c>
      <c r="T20" s="11" t="s">
        <v>65</v>
      </c>
      <c r="U20" s="12" t="s">
        <v>32</v>
      </c>
      <c r="V20" s="300">
        <v>46054</v>
      </c>
      <c r="W20" s="300">
        <v>48245</v>
      </c>
      <c r="X20" s="182" t="s">
        <v>67</v>
      </c>
      <c r="Y20" s="12"/>
      <c r="Z20" s="305" t="s">
        <v>1579</v>
      </c>
      <c r="AA20" s="38"/>
      <c r="AB20" s="38"/>
      <c r="AC20" s="38"/>
      <c r="AD20" s="1"/>
      <c r="AE20" s="1"/>
      <c r="AF20" s="1"/>
      <c r="AG20" s="1"/>
    </row>
    <row r="21" spans="1:33" s="39" customFormat="1" ht="21" x14ac:dyDescent="0.25">
      <c r="A21" s="68">
        <v>20</v>
      </c>
      <c r="B21" s="54" t="s">
        <v>1819</v>
      </c>
      <c r="C21" s="42" t="s">
        <v>58</v>
      </c>
      <c r="D21" s="53" t="s">
        <v>597</v>
      </c>
      <c r="E21" s="46" t="s">
        <v>598</v>
      </c>
      <c r="F21" s="46" t="s">
        <v>623</v>
      </c>
      <c r="G21" s="53">
        <v>1302034</v>
      </c>
      <c r="H21" s="46" t="s">
        <v>624</v>
      </c>
      <c r="I21" s="46" t="s">
        <v>625</v>
      </c>
      <c r="J21" s="42" t="s">
        <v>626</v>
      </c>
      <c r="K21" s="47">
        <v>2026</v>
      </c>
      <c r="L21" s="47">
        <f t="shared" si="0"/>
        <v>2031</v>
      </c>
      <c r="M21" s="48">
        <f t="shared" si="1"/>
        <v>2032</v>
      </c>
      <c r="N21" s="11" t="s">
        <v>1404</v>
      </c>
      <c r="O21" s="41" t="s">
        <v>56</v>
      </c>
      <c r="P21" s="320" t="s">
        <v>185</v>
      </c>
      <c r="Q21" s="321" t="s">
        <v>1373</v>
      </c>
      <c r="R21" s="51">
        <v>1</v>
      </c>
      <c r="S21" s="51">
        <v>1</v>
      </c>
      <c r="T21" s="11" t="s">
        <v>65</v>
      </c>
      <c r="U21" s="12" t="s">
        <v>32</v>
      </c>
      <c r="V21" s="300">
        <v>46054</v>
      </c>
      <c r="W21" s="300">
        <v>48245</v>
      </c>
      <c r="X21" s="182" t="s">
        <v>67</v>
      </c>
      <c r="Y21" s="12"/>
      <c r="Z21" s="305" t="s">
        <v>1579</v>
      </c>
      <c r="AA21" s="38"/>
      <c r="AB21" s="38"/>
      <c r="AC21" s="38"/>
      <c r="AD21" s="1"/>
      <c r="AE21" s="1"/>
      <c r="AF21" s="1"/>
      <c r="AG21" s="1"/>
    </row>
    <row r="22" spans="1:33" s="39" customFormat="1" ht="21" x14ac:dyDescent="0.25">
      <c r="A22" s="68">
        <v>21</v>
      </c>
      <c r="B22" s="46" t="s">
        <v>257</v>
      </c>
      <c r="C22" s="42" t="s">
        <v>30</v>
      </c>
      <c r="D22" s="42" t="s">
        <v>115</v>
      </c>
      <c r="E22" s="46" t="s">
        <v>124</v>
      </c>
      <c r="F22" s="46" t="s">
        <v>1472</v>
      </c>
      <c r="G22" s="53">
        <v>1208059</v>
      </c>
      <c r="H22" s="46" t="s">
        <v>259</v>
      </c>
      <c r="I22" s="46" t="s">
        <v>32</v>
      </c>
      <c r="J22" s="46" t="s">
        <v>36</v>
      </c>
      <c r="K22" s="47">
        <v>2018</v>
      </c>
      <c r="L22" s="47">
        <f t="shared" si="0"/>
        <v>2023</v>
      </c>
      <c r="M22" s="48">
        <f t="shared" si="1"/>
        <v>2024</v>
      </c>
      <c r="N22" s="11" t="s">
        <v>1404</v>
      </c>
      <c r="O22" s="41" t="s">
        <v>177</v>
      </c>
      <c r="P22" s="321" t="s">
        <v>89</v>
      </c>
      <c r="Q22" s="321" t="s">
        <v>1373</v>
      </c>
      <c r="R22" s="51">
        <v>1</v>
      </c>
      <c r="S22" s="51">
        <v>1</v>
      </c>
      <c r="T22" s="11" t="s">
        <v>1467</v>
      </c>
      <c r="U22" s="12" t="s">
        <v>1468</v>
      </c>
      <c r="V22" s="300">
        <v>43374</v>
      </c>
      <c r="W22" s="300">
        <v>45566</v>
      </c>
      <c r="X22" s="182" t="s">
        <v>1469</v>
      </c>
      <c r="Y22" s="56" t="s">
        <v>1470</v>
      </c>
      <c r="Z22" s="305" t="s">
        <v>1471</v>
      </c>
      <c r="AA22" s="38"/>
      <c r="AB22" s="38"/>
      <c r="AC22" s="38"/>
      <c r="AD22" s="1"/>
      <c r="AE22" s="1"/>
      <c r="AF22" s="1"/>
      <c r="AG22" s="1"/>
    </row>
    <row r="23" spans="1:33" s="39" customFormat="1" ht="21" x14ac:dyDescent="0.25">
      <c r="A23" s="68">
        <v>22</v>
      </c>
      <c r="B23" s="46" t="s">
        <v>253</v>
      </c>
      <c r="C23" s="42" t="s">
        <v>30</v>
      </c>
      <c r="D23" s="42" t="s">
        <v>115</v>
      </c>
      <c r="E23" s="42" t="s">
        <v>116</v>
      </c>
      <c r="F23" s="46" t="s">
        <v>1466</v>
      </c>
      <c r="G23" s="53">
        <v>1208059</v>
      </c>
      <c r="H23" s="46" t="s">
        <v>255</v>
      </c>
      <c r="I23" s="46" t="s">
        <v>32</v>
      </c>
      <c r="J23" s="46" t="s">
        <v>36</v>
      </c>
      <c r="K23" s="47" t="s">
        <v>256</v>
      </c>
      <c r="L23" s="47">
        <f t="shared" si="0"/>
        <v>2023</v>
      </c>
      <c r="M23" s="48">
        <f t="shared" si="1"/>
        <v>2024</v>
      </c>
      <c r="N23" s="11" t="s">
        <v>1404</v>
      </c>
      <c r="O23" s="41" t="s">
        <v>177</v>
      </c>
      <c r="P23" s="321" t="s">
        <v>89</v>
      </c>
      <c r="Q23" s="321" t="s">
        <v>1373</v>
      </c>
      <c r="R23" s="51">
        <v>1</v>
      </c>
      <c r="S23" s="51">
        <v>1</v>
      </c>
      <c r="T23" s="11" t="s">
        <v>1467</v>
      </c>
      <c r="U23" s="12" t="s">
        <v>1468</v>
      </c>
      <c r="V23" s="300">
        <v>43374</v>
      </c>
      <c r="W23" s="300">
        <v>45566</v>
      </c>
      <c r="X23" s="182" t="s">
        <v>1469</v>
      </c>
      <c r="Y23" s="56" t="s">
        <v>1470</v>
      </c>
      <c r="Z23" s="305" t="s">
        <v>1471</v>
      </c>
      <c r="AA23" s="38"/>
      <c r="AB23" s="38"/>
      <c r="AC23" s="38"/>
      <c r="AD23" s="1"/>
      <c r="AE23" s="1"/>
      <c r="AF23" s="1"/>
      <c r="AG23" s="1"/>
    </row>
    <row r="24" spans="1:33" s="39" customFormat="1" ht="21" x14ac:dyDescent="0.25">
      <c r="A24" s="68">
        <v>23</v>
      </c>
      <c r="B24" s="46" t="s">
        <v>249</v>
      </c>
      <c r="C24" s="42" t="s">
        <v>30</v>
      </c>
      <c r="D24" s="42" t="s">
        <v>115</v>
      </c>
      <c r="E24" s="42" t="s">
        <v>124</v>
      </c>
      <c r="F24" s="46" t="s">
        <v>250</v>
      </c>
      <c r="G24" s="53">
        <v>1208059</v>
      </c>
      <c r="H24" s="46" t="s">
        <v>251</v>
      </c>
      <c r="I24" s="46" t="s">
        <v>32</v>
      </c>
      <c r="J24" s="46" t="s">
        <v>36</v>
      </c>
      <c r="K24" s="47" t="s">
        <v>247</v>
      </c>
      <c r="L24" s="47">
        <f t="shared" si="0"/>
        <v>2024</v>
      </c>
      <c r="M24" s="48">
        <f t="shared" si="1"/>
        <v>2025</v>
      </c>
      <c r="N24" s="11" t="s">
        <v>1404</v>
      </c>
      <c r="O24" s="41" t="s">
        <v>177</v>
      </c>
      <c r="P24" s="321" t="s">
        <v>89</v>
      </c>
      <c r="Q24" s="321" t="s">
        <v>1373</v>
      </c>
      <c r="R24" s="51">
        <v>1</v>
      </c>
      <c r="S24" s="51">
        <v>1</v>
      </c>
      <c r="T24" s="11" t="s">
        <v>1409</v>
      </c>
      <c r="U24" s="12" t="s">
        <v>1465</v>
      </c>
      <c r="V24" s="300">
        <v>43678</v>
      </c>
      <c r="W24" s="300">
        <v>45870</v>
      </c>
      <c r="X24" s="182" t="s">
        <v>1411</v>
      </c>
      <c r="Y24" s="12" t="s">
        <v>1423</v>
      </c>
      <c r="Z24" s="305" t="s">
        <v>1464</v>
      </c>
    </row>
    <row r="25" spans="1:33" s="39" customFormat="1" ht="21" x14ac:dyDescent="0.25">
      <c r="A25" s="68">
        <v>24</v>
      </c>
      <c r="B25" s="46" t="s">
        <v>667</v>
      </c>
      <c r="C25" s="42" t="s">
        <v>179</v>
      </c>
      <c r="D25" s="53" t="s">
        <v>597</v>
      </c>
      <c r="E25" s="46" t="s">
        <v>653</v>
      </c>
      <c r="F25" s="46" t="s">
        <v>668</v>
      </c>
      <c r="G25" s="53">
        <v>1808002</v>
      </c>
      <c r="H25" s="46" t="s">
        <v>669</v>
      </c>
      <c r="I25" s="46" t="s">
        <v>670</v>
      </c>
      <c r="J25" s="42" t="s">
        <v>671</v>
      </c>
      <c r="K25" s="47" t="s">
        <v>247</v>
      </c>
      <c r="L25" s="47">
        <f t="shared" si="0"/>
        <v>2024</v>
      </c>
      <c r="M25" s="48">
        <f t="shared" si="1"/>
        <v>2025</v>
      </c>
      <c r="N25" s="11" t="s">
        <v>1404</v>
      </c>
      <c r="O25" s="41" t="s">
        <v>45</v>
      </c>
      <c r="P25" s="320" t="s">
        <v>185</v>
      </c>
      <c r="Q25" s="321" t="s">
        <v>1373</v>
      </c>
      <c r="R25" s="51">
        <v>1</v>
      </c>
      <c r="S25" s="51">
        <v>1</v>
      </c>
      <c r="T25" s="11" t="s">
        <v>1409</v>
      </c>
      <c r="U25" s="12" t="s">
        <v>1589</v>
      </c>
      <c r="V25" s="300">
        <v>43647</v>
      </c>
      <c r="W25" s="300">
        <v>45839</v>
      </c>
      <c r="X25" s="182" t="s">
        <v>1411</v>
      </c>
      <c r="Y25" s="12" t="s">
        <v>1423</v>
      </c>
      <c r="Z25" s="305" t="s">
        <v>1590</v>
      </c>
      <c r="AA25" s="38"/>
      <c r="AB25" s="38"/>
      <c r="AC25" s="38"/>
      <c r="AD25" s="1"/>
      <c r="AE25" s="1"/>
      <c r="AF25" s="1"/>
      <c r="AG25" s="1"/>
    </row>
    <row r="26" spans="1:33" s="39" customFormat="1" ht="21" x14ac:dyDescent="0.25">
      <c r="A26" s="68">
        <v>25</v>
      </c>
      <c r="B26" s="46" t="s">
        <v>534</v>
      </c>
      <c r="C26" s="42" t="s">
        <v>179</v>
      </c>
      <c r="D26" s="42" t="s">
        <v>510</v>
      </c>
      <c r="E26" s="46" t="s">
        <v>510</v>
      </c>
      <c r="F26" s="46" t="s">
        <v>511</v>
      </c>
      <c r="G26" s="53">
        <v>1302030</v>
      </c>
      <c r="H26" s="46" t="s">
        <v>535</v>
      </c>
      <c r="I26" s="46" t="s">
        <v>536</v>
      </c>
      <c r="J26" s="42" t="s">
        <v>537</v>
      </c>
      <c r="K26" s="47" t="s">
        <v>247</v>
      </c>
      <c r="L26" s="47">
        <f t="shared" si="0"/>
        <v>2024</v>
      </c>
      <c r="M26" s="48">
        <f t="shared" si="1"/>
        <v>2025</v>
      </c>
      <c r="N26" s="11" t="s">
        <v>1404</v>
      </c>
      <c r="O26" s="41" t="s">
        <v>45</v>
      </c>
      <c r="P26" s="320" t="s">
        <v>185</v>
      </c>
      <c r="Q26" s="321" t="s">
        <v>1373</v>
      </c>
      <c r="R26" s="51">
        <v>1</v>
      </c>
      <c r="S26" s="51">
        <v>1</v>
      </c>
      <c r="T26" s="11" t="s">
        <v>1559</v>
      </c>
      <c r="U26" s="12" t="s">
        <v>1560</v>
      </c>
      <c r="V26" s="300">
        <v>43678</v>
      </c>
      <c r="W26" s="300">
        <v>45870</v>
      </c>
      <c r="X26" s="182" t="s">
        <v>1411</v>
      </c>
      <c r="Y26" s="12" t="s">
        <v>1423</v>
      </c>
      <c r="Z26" s="305" t="s">
        <v>1464</v>
      </c>
      <c r="AA26" s="38"/>
      <c r="AB26" s="38"/>
      <c r="AC26" s="38"/>
      <c r="AD26" s="1"/>
      <c r="AE26" s="1"/>
      <c r="AF26" s="1"/>
      <c r="AG26" s="1"/>
    </row>
    <row r="27" spans="1:33" s="39" customFormat="1" ht="21" x14ac:dyDescent="0.25">
      <c r="A27" s="68">
        <v>26</v>
      </c>
      <c r="B27" s="46" t="s">
        <v>242</v>
      </c>
      <c r="C27" s="42" t="s">
        <v>179</v>
      </c>
      <c r="D27" s="42" t="s">
        <v>115</v>
      </c>
      <c r="E27" s="46" t="s">
        <v>124</v>
      </c>
      <c r="F27" s="44" t="s">
        <v>243</v>
      </c>
      <c r="G27" s="53">
        <v>1604048</v>
      </c>
      <c r="H27" s="41" t="s">
        <v>244</v>
      </c>
      <c r="I27" s="41" t="s">
        <v>245</v>
      </c>
      <c r="J27" s="42" t="s">
        <v>246</v>
      </c>
      <c r="K27" s="47" t="s">
        <v>247</v>
      </c>
      <c r="L27" s="47">
        <f t="shared" si="0"/>
        <v>2024</v>
      </c>
      <c r="M27" s="48">
        <f t="shared" si="1"/>
        <v>2025</v>
      </c>
      <c r="N27" s="11" t="s">
        <v>1404</v>
      </c>
      <c r="O27" s="41" t="s">
        <v>45</v>
      </c>
      <c r="P27" s="320" t="s">
        <v>185</v>
      </c>
      <c r="Q27" s="321" t="s">
        <v>1373</v>
      </c>
      <c r="R27" s="51">
        <v>1</v>
      </c>
      <c r="S27" s="51">
        <v>1</v>
      </c>
      <c r="T27" s="11" t="s">
        <v>1409</v>
      </c>
      <c r="U27" s="12" t="s">
        <v>1463</v>
      </c>
      <c r="V27" s="300">
        <v>43678</v>
      </c>
      <c r="W27" s="300">
        <v>45870</v>
      </c>
      <c r="X27" s="182" t="s">
        <v>1411</v>
      </c>
      <c r="Y27" s="12" t="s">
        <v>1423</v>
      </c>
      <c r="Z27" s="305" t="s">
        <v>1464</v>
      </c>
      <c r="AA27" s="38"/>
      <c r="AB27" s="38"/>
      <c r="AC27" s="38"/>
      <c r="AD27" s="1"/>
      <c r="AE27" s="1"/>
      <c r="AF27" s="1"/>
      <c r="AG27" s="1"/>
    </row>
    <row r="28" spans="1:33" s="39" customFormat="1" ht="21" x14ac:dyDescent="0.25">
      <c r="A28" s="68">
        <v>27</v>
      </c>
      <c r="B28" s="46" t="s">
        <v>637</v>
      </c>
      <c r="C28" s="42" t="s">
        <v>179</v>
      </c>
      <c r="D28" s="53" t="s">
        <v>597</v>
      </c>
      <c r="E28" s="46" t="s">
        <v>629</v>
      </c>
      <c r="F28" s="46" t="s">
        <v>638</v>
      </c>
      <c r="G28" s="53">
        <v>1011021</v>
      </c>
      <c r="H28" s="46" t="s">
        <v>639</v>
      </c>
      <c r="I28" s="46" t="s">
        <v>640</v>
      </c>
      <c r="J28" s="42" t="s">
        <v>641</v>
      </c>
      <c r="K28" s="47" t="s">
        <v>247</v>
      </c>
      <c r="L28" s="47">
        <f t="shared" si="0"/>
        <v>2024</v>
      </c>
      <c r="M28" s="48">
        <f t="shared" si="1"/>
        <v>2025</v>
      </c>
      <c r="N28" s="11" t="s">
        <v>1404</v>
      </c>
      <c r="O28" s="41" t="s">
        <v>45</v>
      </c>
      <c r="P28" s="320" t="s">
        <v>185</v>
      </c>
      <c r="Q28" s="321" t="s">
        <v>1373</v>
      </c>
      <c r="R28" s="51">
        <v>1</v>
      </c>
      <c r="S28" s="51">
        <v>1</v>
      </c>
      <c r="T28" s="11" t="s">
        <v>1409</v>
      </c>
      <c r="U28" s="12" t="s">
        <v>1463</v>
      </c>
      <c r="V28" s="300">
        <v>43678</v>
      </c>
      <c r="W28" s="300">
        <v>45870</v>
      </c>
      <c r="X28" s="182" t="s">
        <v>1411</v>
      </c>
      <c r="Y28" s="12" t="s">
        <v>1423</v>
      </c>
      <c r="Z28" s="305" t="s">
        <v>1464</v>
      </c>
      <c r="AA28" s="38"/>
      <c r="AB28" s="38"/>
      <c r="AC28" s="38"/>
      <c r="AD28" s="1"/>
      <c r="AE28" s="1"/>
      <c r="AF28" s="1"/>
      <c r="AG28" s="1"/>
    </row>
    <row r="29" spans="1:33" s="39" customFormat="1" ht="21" x14ac:dyDescent="0.25">
      <c r="A29" s="68">
        <v>28</v>
      </c>
      <c r="B29" s="46" t="s">
        <v>481</v>
      </c>
      <c r="C29" s="42" t="s">
        <v>283</v>
      </c>
      <c r="D29" s="53" t="s">
        <v>413</v>
      </c>
      <c r="E29" s="46" t="s">
        <v>455</v>
      </c>
      <c r="F29" s="46" t="s">
        <v>482</v>
      </c>
      <c r="G29" s="53">
        <v>2412013</v>
      </c>
      <c r="H29" s="46" t="s">
        <v>483</v>
      </c>
      <c r="I29" s="46" t="s">
        <v>484</v>
      </c>
      <c r="J29" s="42" t="s">
        <v>485</v>
      </c>
      <c r="K29" s="47" t="s">
        <v>247</v>
      </c>
      <c r="L29" s="47">
        <f t="shared" si="0"/>
        <v>2024</v>
      </c>
      <c r="M29" s="48">
        <f t="shared" si="1"/>
        <v>2025</v>
      </c>
      <c r="N29" s="11" t="s">
        <v>1547</v>
      </c>
      <c r="O29" s="41" t="s">
        <v>51</v>
      </c>
      <c r="P29" s="322" t="s">
        <v>46</v>
      </c>
      <c r="Q29" s="321" t="s">
        <v>1371</v>
      </c>
      <c r="R29" s="51">
        <v>1</v>
      </c>
      <c r="S29" s="51">
        <v>1</v>
      </c>
      <c r="T29" s="11" t="s">
        <v>1467</v>
      </c>
      <c r="U29" s="12" t="s">
        <v>1548</v>
      </c>
      <c r="V29" s="300">
        <v>43709</v>
      </c>
      <c r="W29" s="300">
        <v>45901</v>
      </c>
      <c r="X29" s="182" t="s">
        <v>1469</v>
      </c>
      <c r="Y29" s="56" t="s">
        <v>1470</v>
      </c>
      <c r="Z29" s="305" t="s">
        <v>1549</v>
      </c>
    </row>
    <row r="30" spans="1:33" s="39" customFormat="1" ht="21" x14ac:dyDescent="0.25">
      <c r="A30" s="68">
        <v>29</v>
      </c>
      <c r="B30" s="46" t="s">
        <v>1018</v>
      </c>
      <c r="C30" s="42" t="s">
        <v>179</v>
      </c>
      <c r="D30" s="53" t="s">
        <v>902</v>
      </c>
      <c r="E30" s="46" t="s">
        <v>1004</v>
      </c>
      <c r="F30" s="77" t="s">
        <v>1019</v>
      </c>
      <c r="G30" s="53">
        <v>1503046</v>
      </c>
      <c r="H30" s="46" t="s">
        <v>1020</v>
      </c>
      <c r="I30" s="46" t="s">
        <v>1021</v>
      </c>
      <c r="J30" s="42" t="s">
        <v>1022</v>
      </c>
      <c r="K30" s="47" t="s">
        <v>1023</v>
      </c>
      <c r="L30" s="47">
        <f t="shared" si="0"/>
        <v>2025</v>
      </c>
      <c r="M30" s="48">
        <f t="shared" si="1"/>
        <v>2026</v>
      </c>
      <c r="N30" s="11" t="s">
        <v>1404</v>
      </c>
      <c r="O30" s="41" t="s">
        <v>56</v>
      </c>
      <c r="P30" s="320" t="s">
        <v>185</v>
      </c>
      <c r="Q30" s="321" t="s">
        <v>1373</v>
      </c>
      <c r="R30" s="51">
        <v>1</v>
      </c>
      <c r="S30" s="51">
        <v>1</v>
      </c>
      <c r="T30" s="11" t="s">
        <v>1409</v>
      </c>
      <c r="U30" s="12" t="s">
        <v>1589</v>
      </c>
      <c r="V30" s="300">
        <v>43647</v>
      </c>
      <c r="W30" s="300">
        <v>45839</v>
      </c>
      <c r="X30" s="182" t="s">
        <v>1411</v>
      </c>
      <c r="Y30" s="12" t="s">
        <v>1423</v>
      </c>
      <c r="Z30" s="305" t="s">
        <v>1590</v>
      </c>
    </row>
    <row r="31" spans="1:33" s="39" customFormat="1" ht="21" x14ac:dyDescent="0.25">
      <c r="A31" s="68">
        <v>30</v>
      </c>
      <c r="B31" s="46" t="s">
        <v>1262</v>
      </c>
      <c r="C31" s="42" t="s">
        <v>179</v>
      </c>
      <c r="D31" s="42" t="s">
        <v>1120</v>
      </c>
      <c r="E31" s="46" t="s">
        <v>1225</v>
      </c>
      <c r="F31" s="63" t="s">
        <v>1263</v>
      </c>
      <c r="G31" s="53">
        <v>1011015</v>
      </c>
      <c r="H31" s="67" t="s">
        <v>1264</v>
      </c>
      <c r="I31" s="46" t="s">
        <v>1265</v>
      </c>
      <c r="J31" s="42" t="s">
        <v>1266</v>
      </c>
      <c r="K31" s="47">
        <v>2020</v>
      </c>
      <c r="L31" s="47">
        <f t="shared" si="0"/>
        <v>2025</v>
      </c>
      <c r="M31" s="48">
        <f t="shared" si="1"/>
        <v>2026</v>
      </c>
      <c r="N31" s="11" t="s">
        <v>1404</v>
      </c>
      <c r="O31" s="41" t="s">
        <v>45</v>
      </c>
      <c r="P31" s="320" t="s">
        <v>185</v>
      </c>
      <c r="Q31" s="321" t="s">
        <v>1373</v>
      </c>
      <c r="R31" s="51">
        <v>1</v>
      </c>
      <c r="S31" s="51">
        <v>1</v>
      </c>
      <c r="T31" s="11" t="s">
        <v>1409</v>
      </c>
      <c r="U31" s="12" t="s">
        <v>1680</v>
      </c>
      <c r="V31" s="300">
        <v>43678</v>
      </c>
      <c r="W31" s="300">
        <v>45870</v>
      </c>
      <c r="X31" s="182" t="s">
        <v>1411</v>
      </c>
      <c r="Y31" s="12" t="s">
        <v>1423</v>
      </c>
      <c r="Z31" s="305" t="s">
        <v>1464</v>
      </c>
      <c r="AA31" s="38"/>
      <c r="AB31" s="38"/>
      <c r="AC31" s="38"/>
      <c r="AD31" s="1"/>
      <c r="AE31" s="1"/>
      <c r="AF31" s="1"/>
      <c r="AG31" s="1"/>
    </row>
    <row r="32" spans="1:33" s="39" customFormat="1" ht="21" x14ac:dyDescent="0.25">
      <c r="A32" s="68">
        <v>31</v>
      </c>
      <c r="B32" s="79" t="s">
        <v>607</v>
      </c>
      <c r="C32" s="42" t="s">
        <v>179</v>
      </c>
      <c r="D32" s="53" t="s">
        <v>597</v>
      </c>
      <c r="E32" s="46" t="s">
        <v>598</v>
      </c>
      <c r="F32" s="46" t="s">
        <v>608</v>
      </c>
      <c r="G32" s="53">
        <v>1302038</v>
      </c>
      <c r="H32" s="46" t="s">
        <v>609</v>
      </c>
      <c r="I32" s="46" t="s">
        <v>610</v>
      </c>
      <c r="J32" s="42" t="s">
        <v>611</v>
      </c>
      <c r="K32" s="47">
        <v>2020</v>
      </c>
      <c r="L32" s="47">
        <f t="shared" si="0"/>
        <v>2025</v>
      </c>
      <c r="M32" s="48">
        <f t="shared" si="1"/>
        <v>2026</v>
      </c>
      <c r="N32" s="298" t="s">
        <v>1547</v>
      </c>
      <c r="O32" s="41" t="s">
        <v>45</v>
      </c>
      <c r="P32" s="320" t="s">
        <v>185</v>
      </c>
      <c r="Q32" s="321" t="s">
        <v>1371</v>
      </c>
      <c r="R32" s="51">
        <v>1</v>
      </c>
      <c r="S32" s="51">
        <v>1</v>
      </c>
      <c r="T32" s="11" t="s">
        <v>1409</v>
      </c>
      <c r="U32" s="12" t="s">
        <v>1463</v>
      </c>
      <c r="V32" s="300">
        <v>43678</v>
      </c>
      <c r="W32" s="300">
        <v>45870</v>
      </c>
      <c r="X32" s="182" t="s">
        <v>1411</v>
      </c>
      <c r="Y32" s="12" t="s">
        <v>1423</v>
      </c>
      <c r="Z32" s="305" t="s">
        <v>1464</v>
      </c>
      <c r="AA32" s="38"/>
      <c r="AB32" s="38"/>
      <c r="AC32" s="38"/>
      <c r="AD32" s="1"/>
      <c r="AE32" s="1"/>
      <c r="AF32" s="1"/>
      <c r="AG32" s="1"/>
    </row>
    <row r="33" spans="1:35" s="39" customFormat="1" ht="21" x14ac:dyDescent="0.25">
      <c r="A33" s="68">
        <v>32</v>
      </c>
      <c r="B33" s="46" t="s">
        <v>442</v>
      </c>
      <c r="C33" s="42" t="s">
        <v>283</v>
      </c>
      <c r="D33" s="53" t="s">
        <v>413</v>
      </c>
      <c r="E33" s="46" t="s">
        <v>422</v>
      </c>
      <c r="F33" s="46" t="s">
        <v>443</v>
      </c>
      <c r="G33" s="53">
        <v>1703001</v>
      </c>
      <c r="H33" s="46" t="s">
        <v>444</v>
      </c>
      <c r="I33" s="46" t="s">
        <v>445</v>
      </c>
      <c r="J33" s="42" t="s">
        <v>446</v>
      </c>
      <c r="K33" s="47" t="s">
        <v>44</v>
      </c>
      <c r="L33" s="47">
        <f t="shared" si="0"/>
        <v>2026</v>
      </c>
      <c r="M33" s="48">
        <f t="shared" si="1"/>
        <v>2027</v>
      </c>
      <c r="N33" s="11" t="s">
        <v>1404</v>
      </c>
      <c r="O33" s="41" t="s">
        <v>51</v>
      </c>
      <c r="P33" s="322" t="s">
        <v>46</v>
      </c>
      <c r="Q33" s="321" t="s">
        <v>1373</v>
      </c>
      <c r="R33" s="51">
        <v>1</v>
      </c>
      <c r="S33" s="51">
        <v>1</v>
      </c>
      <c r="T33" s="11" t="s">
        <v>1409</v>
      </c>
      <c r="U33" s="12" t="s">
        <v>1532</v>
      </c>
      <c r="V33" s="300">
        <v>44105</v>
      </c>
      <c r="W33" s="300">
        <v>46296</v>
      </c>
      <c r="X33" s="182" t="s">
        <v>1411</v>
      </c>
      <c r="Y33" s="12" t="s">
        <v>1423</v>
      </c>
      <c r="Z33" s="305" t="s">
        <v>1533</v>
      </c>
      <c r="AA33" s="38"/>
      <c r="AB33" s="38"/>
      <c r="AC33" s="38"/>
      <c r="AD33" s="1"/>
      <c r="AE33" s="1"/>
      <c r="AF33" s="1"/>
      <c r="AG33" s="1"/>
    </row>
    <row r="34" spans="1:35" s="39" customFormat="1" ht="21" x14ac:dyDescent="0.25">
      <c r="A34" s="68">
        <v>33</v>
      </c>
      <c r="B34" s="46" t="s">
        <v>449</v>
      </c>
      <c r="C34" s="42" t="s">
        <v>283</v>
      </c>
      <c r="D34" s="53" t="s">
        <v>413</v>
      </c>
      <c r="E34" s="46" t="s">
        <v>422</v>
      </c>
      <c r="F34" s="46" t="s">
        <v>450</v>
      </c>
      <c r="G34" s="53">
        <v>1801027</v>
      </c>
      <c r="H34" s="46" t="s">
        <v>451</v>
      </c>
      <c r="I34" s="46" t="s">
        <v>452</v>
      </c>
      <c r="J34" s="42" t="s">
        <v>453</v>
      </c>
      <c r="K34" s="47" t="s">
        <v>44</v>
      </c>
      <c r="L34" s="47">
        <f t="shared" si="0"/>
        <v>2026</v>
      </c>
      <c r="M34" s="48">
        <f t="shared" si="1"/>
        <v>2027</v>
      </c>
      <c r="N34" s="11" t="s">
        <v>1404</v>
      </c>
      <c r="O34" s="41" t="s">
        <v>51</v>
      </c>
      <c r="P34" s="322" t="s">
        <v>46</v>
      </c>
      <c r="Q34" s="321" t="s">
        <v>1373</v>
      </c>
      <c r="R34" s="51">
        <v>1</v>
      </c>
      <c r="S34" s="51">
        <v>1</v>
      </c>
      <c r="T34" s="11" t="s">
        <v>1409</v>
      </c>
      <c r="U34" s="12" t="s">
        <v>1532</v>
      </c>
      <c r="V34" s="300">
        <v>44105</v>
      </c>
      <c r="W34" s="300">
        <v>46296</v>
      </c>
      <c r="X34" s="182" t="s">
        <v>1411</v>
      </c>
      <c r="Y34" s="12" t="s">
        <v>1423</v>
      </c>
      <c r="Z34" s="305" t="s">
        <v>1533</v>
      </c>
      <c r="AA34" s="38"/>
      <c r="AB34" s="38"/>
      <c r="AC34" s="38"/>
      <c r="AD34" s="1"/>
      <c r="AE34" s="1"/>
      <c r="AF34" s="1"/>
      <c r="AG34" s="1"/>
    </row>
    <row r="35" spans="1:35" s="39" customFormat="1" ht="21" x14ac:dyDescent="0.25">
      <c r="A35" s="68">
        <v>34</v>
      </c>
      <c r="B35" s="46" t="s">
        <v>1289</v>
      </c>
      <c r="C35" s="42" t="s">
        <v>30</v>
      </c>
      <c r="D35" s="42" t="s">
        <v>1120</v>
      </c>
      <c r="E35" s="79" t="s">
        <v>1120</v>
      </c>
      <c r="F35" s="46" t="s">
        <v>1290</v>
      </c>
      <c r="G35" s="53">
        <v>1011031</v>
      </c>
      <c r="H35" s="46" t="s">
        <v>1291</v>
      </c>
      <c r="I35" s="46" t="s">
        <v>1292</v>
      </c>
      <c r="J35" s="46" t="s">
        <v>36</v>
      </c>
      <c r="K35" s="47" t="s">
        <v>44</v>
      </c>
      <c r="L35" s="47">
        <f t="shared" si="0"/>
        <v>2026</v>
      </c>
      <c r="M35" s="48">
        <f t="shared" si="1"/>
        <v>2027</v>
      </c>
      <c r="N35" s="11" t="s">
        <v>1404</v>
      </c>
      <c r="O35" s="41" t="s">
        <v>38</v>
      </c>
      <c r="P35" s="321" t="s">
        <v>89</v>
      </c>
      <c r="Q35" s="321" t="s">
        <v>1373</v>
      </c>
      <c r="R35" s="51">
        <v>1</v>
      </c>
      <c r="S35" s="51">
        <v>1</v>
      </c>
      <c r="T35" s="86" t="s">
        <v>1409</v>
      </c>
      <c r="U35" s="304" t="s">
        <v>1435</v>
      </c>
      <c r="V35" s="312">
        <v>44197</v>
      </c>
      <c r="W35" s="300">
        <v>46388</v>
      </c>
      <c r="X35" s="182" t="s">
        <v>1411</v>
      </c>
      <c r="Y35" s="12" t="s">
        <v>1423</v>
      </c>
      <c r="Z35" s="305" t="s">
        <v>1436</v>
      </c>
      <c r="AA35" s="38"/>
      <c r="AB35" s="38"/>
      <c r="AC35" s="38"/>
      <c r="AD35" s="1"/>
      <c r="AE35" s="1"/>
      <c r="AF35" s="1"/>
      <c r="AG35" s="1"/>
    </row>
    <row r="36" spans="1:35" s="39" customFormat="1" ht="21" x14ac:dyDescent="0.25">
      <c r="A36" s="68">
        <v>35</v>
      </c>
      <c r="B36" s="46" t="s">
        <v>906</v>
      </c>
      <c r="C36" s="42" t="s">
        <v>30</v>
      </c>
      <c r="D36" s="53" t="s">
        <v>902</v>
      </c>
      <c r="E36" s="46" t="s">
        <v>902</v>
      </c>
      <c r="F36" s="46" t="s">
        <v>907</v>
      </c>
      <c r="G36" s="53">
        <v>1106001</v>
      </c>
      <c r="H36" s="46" t="s">
        <v>908</v>
      </c>
      <c r="I36" s="46" t="s">
        <v>909</v>
      </c>
      <c r="J36" s="42" t="s">
        <v>36</v>
      </c>
      <c r="K36" s="47" t="s">
        <v>44</v>
      </c>
      <c r="L36" s="47">
        <f t="shared" si="0"/>
        <v>2026</v>
      </c>
      <c r="M36" s="48">
        <f t="shared" si="1"/>
        <v>2027</v>
      </c>
      <c r="N36" s="11" t="s">
        <v>1404</v>
      </c>
      <c r="O36" s="41" t="s">
        <v>38</v>
      </c>
      <c r="P36" s="321" t="s">
        <v>89</v>
      </c>
      <c r="Q36" s="321" t="s">
        <v>1373</v>
      </c>
      <c r="R36" s="51">
        <v>1</v>
      </c>
      <c r="S36" s="51">
        <v>1</v>
      </c>
      <c r="T36" s="86" t="s">
        <v>1409</v>
      </c>
      <c r="U36" s="304" t="s">
        <v>1435</v>
      </c>
      <c r="V36" s="300">
        <v>44197</v>
      </c>
      <c r="W36" s="300">
        <v>46388</v>
      </c>
      <c r="X36" s="182" t="s">
        <v>1411</v>
      </c>
      <c r="Y36" s="12" t="s">
        <v>1423</v>
      </c>
      <c r="Z36" s="305" t="s">
        <v>1436</v>
      </c>
      <c r="AA36" s="38"/>
      <c r="AB36" s="38"/>
      <c r="AC36" s="38"/>
      <c r="AD36" s="1"/>
      <c r="AE36" s="1"/>
      <c r="AF36" s="1"/>
      <c r="AG36" s="1"/>
      <c r="AH36" s="1"/>
      <c r="AI36" s="1"/>
    </row>
    <row r="37" spans="1:35" s="39" customFormat="1" ht="21" x14ac:dyDescent="0.25">
      <c r="A37" s="68">
        <v>36</v>
      </c>
      <c r="B37" s="46" t="s">
        <v>109</v>
      </c>
      <c r="C37" s="42" t="s">
        <v>30</v>
      </c>
      <c r="D37" s="42" t="s">
        <v>59</v>
      </c>
      <c r="E37" s="46" t="s">
        <v>60</v>
      </c>
      <c r="F37" s="46" t="s">
        <v>110</v>
      </c>
      <c r="G37" s="53">
        <v>1112021</v>
      </c>
      <c r="H37" s="46" t="s">
        <v>111</v>
      </c>
      <c r="I37" s="46" t="s">
        <v>112</v>
      </c>
      <c r="J37" s="42" t="s">
        <v>36</v>
      </c>
      <c r="K37" s="47" t="s">
        <v>44</v>
      </c>
      <c r="L37" s="47">
        <f t="shared" si="0"/>
        <v>2026</v>
      </c>
      <c r="M37" s="48">
        <f t="shared" si="1"/>
        <v>2027</v>
      </c>
      <c r="N37" s="11" t="s">
        <v>1404</v>
      </c>
      <c r="O37" s="41" t="s">
        <v>38</v>
      </c>
      <c r="P37" s="321" t="s">
        <v>89</v>
      </c>
      <c r="Q37" s="321" t="s">
        <v>1373</v>
      </c>
      <c r="R37" s="51">
        <v>1</v>
      </c>
      <c r="S37" s="51">
        <v>1</v>
      </c>
      <c r="T37" s="86" t="s">
        <v>1409</v>
      </c>
      <c r="U37" s="304" t="s">
        <v>1435</v>
      </c>
      <c r="V37" s="300">
        <v>44348</v>
      </c>
      <c r="W37" s="300">
        <v>46388</v>
      </c>
      <c r="X37" s="182" t="s">
        <v>1411</v>
      </c>
      <c r="Y37" s="12" t="s">
        <v>1423</v>
      </c>
      <c r="Z37" s="305" t="s">
        <v>1436</v>
      </c>
      <c r="AA37" s="38"/>
      <c r="AB37" s="38"/>
      <c r="AC37" s="38"/>
      <c r="AD37" s="1"/>
      <c r="AE37" s="1"/>
      <c r="AF37" s="1"/>
      <c r="AG37" s="1"/>
    </row>
    <row r="38" spans="1:35" s="39" customFormat="1" ht="21" x14ac:dyDescent="0.25">
      <c r="A38" s="68">
        <v>37</v>
      </c>
      <c r="B38" s="41" t="s">
        <v>476</v>
      </c>
      <c r="C38" s="42" t="s">
        <v>283</v>
      </c>
      <c r="D38" s="53" t="s">
        <v>413</v>
      </c>
      <c r="E38" s="46" t="s">
        <v>455</v>
      </c>
      <c r="F38" s="45" t="s">
        <v>477</v>
      </c>
      <c r="G38" s="53">
        <v>1709001</v>
      </c>
      <c r="H38" s="46" t="s">
        <v>478</v>
      </c>
      <c r="I38" s="46" t="s">
        <v>479</v>
      </c>
      <c r="J38" s="42" t="s">
        <v>480</v>
      </c>
      <c r="K38" s="47">
        <v>2021</v>
      </c>
      <c r="L38" s="47">
        <f t="shared" si="0"/>
        <v>2026</v>
      </c>
      <c r="M38" s="48">
        <f t="shared" si="1"/>
        <v>2027</v>
      </c>
      <c r="N38" s="11" t="s">
        <v>1404</v>
      </c>
      <c r="O38" s="41" t="s">
        <v>51</v>
      </c>
      <c r="P38" s="322" t="s">
        <v>46</v>
      </c>
      <c r="Q38" s="321" t="s">
        <v>1373</v>
      </c>
      <c r="R38" s="51">
        <v>1</v>
      </c>
      <c r="S38" s="51">
        <v>1</v>
      </c>
      <c r="T38" s="11" t="s">
        <v>1409</v>
      </c>
      <c r="U38" s="12" t="s">
        <v>1545</v>
      </c>
      <c r="V38" s="300">
        <v>44166</v>
      </c>
      <c r="W38" s="300">
        <v>46357</v>
      </c>
      <c r="X38" s="182" t="s">
        <v>1411</v>
      </c>
      <c r="Y38" s="12" t="s">
        <v>1423</v>
      </c>
      <c r="Z38" s="305" t="s">
        <v>1546</v>
      </c>
      <c r="AA38" s="38"/>
      <c r="AB38" s="38"/>
      <c r="AC38" s="38"/>
      <c r="AD38" s="1"/>
      <c r="AE38" s="1"/>
      <c r="AF38" s="1"/>
      <c r="AG38" s="1"/>
    </row>
    <row r="39" spans="1:35" s="39" customFormat="1" ht="21" x14ac:dyDescent="0.25">
      <c r="A39" s="68">
        <v>38</v>
      </c>
      <c r="B39" s="65" t="s">
        <v>312</v>
      </c>
      <c r="C39" s="42" t="s">
        <v>30</v>
      </c>
      <c r="D39" s="42" t="s">
        <v>115</v>
      </c>
      <c r="E39" s="42" t="s">
        <v>261</v>
      </c>
      <c r="F39" s="42" t="s">
        <v>1505</v>
      </c>
      <c r="G39" s="53">
        <v>1205001</v>
      </c>
      <c r="H39" s="77" t="s">
        <v>314</v>
      </c>
      <c r="I39" s="77" t="s">
        <v>32</v>
      </c>
      <c r="J39" s="46" t="s">
        <v>36</v>
      </c>
      <c r="K39" s="47">
        <v>2021</v>
      </c>
      <c r="L39" s="47">
        <f t="shared" si="0"/>
        <v>2026</v>
      </c>
      <c r="M39" s="48">
        <f t="shared" si="1"/>
        <v>2027</v>
      </c>
      <c r="N39" s="11" t="s">
        <v>1404</v>
      </c>
      <c r="O39" s="41" t="s">
        <v>177</v>
      </c>
      <c r="P39" s="321" t="s">
        <v>89</v>
      </c>
      <c r="Q39" s="321" t="s">
        <v>1373</v>
      </c>
      <c r="R39" s="51">
        <v>1</v>
      </c>
      <c r="S39" s="51">
        <v>1</v>
      </c>
      <c r="T39" s="68" t="s">
        <v>1409</v>
      </c>
      <c r="U39" s="76" t="s">
        <v>1503</v>
      </c>
      <c r="V39" s="300">
        <v>44197</v>
      </c>
      <c r="W39" s="300">
        <v>46388</v>
      </c>
      <c r="X39" s="68" t="s">
        <v>1411</v>
      </c>
      <c r="Y39" s="12" t="s">
        <v>1423</v>
      </c>
      <c r="Z39" s="305" t="s">
        <v>1504</v>
      </c>
      <c r="AA39" s="62"/>
      <c r="AB39" s="62"/>
      <c r="AC39" s="62"/>
      <c r="AD39" s="1"/>
      <c r="AE39" s="1"/>
      <c r="AF39" s="1"/>
      <c r="AG39" s="1"/>
    </row>
    <row r="40" spans="1:35" s="39" customFormat="1" ht="21" x14ac:dyDescent="0.25">
      <c r="A40" s="68">
        <v>39</v>
      </c>
      <c r="B40" s="65" t="s">
        <v>315</v>
      </c>
      <c r="C40" s="42" t="s">
        <v>30</v>
      </c>
      <c r="D40" s="42" t="s">
        <v>115</v>
      </c>
      <c r="E40" s="42" t="s">
        <v>261</v>
      </c>
      <c r="F40" s="42" t="s">
        <v>1502</v>
      </c>
      <c r="G40" s="53">
        <v>1205001</v>
      </c>
      <c r="H40" s="77" t="s">
        <v>317</v>
      </c>
      <c r="I40" s="77" t="s">
        <v>32</v>
      </c>
      <c r="J40" s="46" t="s">
        <v>36</v>
      </c>
      <c r="K40" s="47">
        <v>2021</v>
      </c>
      <c r="L40" s="47">
        <f t="shared" si="0"/>
        <v>2026</v>
      </c>
      <c r="M40" s="48">
        <f t="shared" si="1"/>
        <v>2027</v>
      </c>
      <c r="N40" s="11" t="s">
        <v>1404</v>
      </c>
      <c r="O40" s="41" t="s">
        <v>177</v>
      </c>
      <c r="P40" s="321" t="s">
        <v>89</v>
      </c>
      <c r="Q40" s="321" t="s">
        <v>1373</v>
      </c>
      <c r="R40" s="51">
        <v>1</v>
      </c>
      <c r="S40" s="51">
        <v>1</v>
      </c>
      <c r="T40" s="68" t="s">
        <v>1409</v>
      </c>
      <c r="U40" s="76" t="s">
        <v>1503</v>
      </c>
      <c r="V40" s="300">
        <v>44197</v>
      </c>
      <c r="W40" s="300">
        <v>46388</v>
      </c>
      <c r="X40" s="68" t="s">
        <v>1411</v>
      </c>
      <c r="Y40" s="12" t="s">
        <v>1423</v>
      </c>
      <c r="Z40" s="305" t="s">
        <v>1504</v>
      </c>
      <c r="AA40" s="62"/>
      <c r="AB40" s="62"/>
      <c r="AC40" s="62"/>
      <c r="AD40" s="1"/>
      <c r="AE40" s="1"/>
      <c r="AF40" s="1"/>
      <c r="AG40" s="1"/>
    </row>
    <row r="41" spans="1:35" s="39" customFormat="1" ht="21" x14ac:dyDescent="0.25">
      <c r="A41" s="68">
        <v>40</v>
      </c>
      <c r="B41" s="46" t="s">
        <v>1014</v>
      </c>
      <c r="C41" s="42" t="s">
        <v>30</v>
      </c>
      <c r="D41" s="53" t="s">
        <v>902</v>
      </c>
      <c r="E41" s="46" t="s">
        <v>1004</v>
      </c>
      <c r="F41" s="46" t="s">
        <v>1015</v>
      </c>
      <c r="G41" s="53">
        <v>1104009</v>
      </c>
      <c r="H41" s="46" t="s">
        <v>1016</v>
      </c>
      <c r="I41" s="46" t="s">
        <v>1017</v>
      </c>
      <c r="J41" s="42" t="s">
        <v>36</v>
      </c>
      <c r="K41" s="47">
        <v>2022</v>
      </c>
      <c r="L41" s="47">
        <f t="shared" si="0"/>
        <v>2027</v>
      </c>
      <c r="M41" s="48">
        <f t="shared" si="1"/>
        <v>2028</v>
      </c>
      <c r="N41" s="11" t="s">
        <v>1404</v>
      </c>
      <c r="O41" s="41" t="s">
        <v>38</v>
      </c>
      <c r="P41" s="321" t="s">
        <v>89</v>
      </c>
      <c r="Q41" s="321" t="s">
        <v>1373</v>
      </c>
      <c r="R41" s="51">
        <v>1</v>
      </c>
      <c r="S41" s="51">
        <v>1</v>
      </c>
      <c r="T41" s="11" t="s">
        <v>65</v>
      </c>
      <c r="U41" s="12" t="s">
        <v>1414</v>
      </c>
      <c r="V41" s="300">
        <v>44348</v>
      </c>
      <c r="W41" s="300">
        <v>46539</v>
      </c>
      <c r="X41" s="182" t="s">
        <v>67</v>
      </c>
      <c r="Y41" s="56" t="s">
        <v>68</v>
      </c>
      <c r="Z41" s="305" t="s">
        <v>1415</v>
      </c>
      <c r="AA41" s="38"/>
      <c r="AB41" s="38"/>
      <c r="AC41" s="38"/>
      <c r="AD41" s="1"/>
      <c r="AE41" s="1"/>
      <c r="AF41" s="1"/>
      <c r="AG41" s="1"/>
    </row>
    <row r="42" spans="1:35" s="39" customFormat="1" ht="21" x14ac:dyDescent="0.25">
      <c r="A42" s="68">
        <v>41</v>
      </c>
      <c r="B42" s="41" t="s">
        <v>40</v>
      </c>
      <c r="C42" s="42" t="s">
        <v>30</v>
      </c>
      <c r="D42" s="43" t="s">
        <v>31</v>
      </c>
      <c r="E42" s="44" t="s">
        <v>32</v>
      </c>
      <c r="F42" s="45" t="s">
        <v>41</v>
      </c>
      <c r="G42" s="53">
        <v>1007001</v>
      </c>
      <c r="H42" s="46" t="s">
        <v>42</v>
      </c>
      <c r="I42" s="46" t="s">
        <v>43</v>
      </c>
      <c r="J42" s="46" t="s">
        <v>36</v>
      </c>
      <c r="K42" s="47" t="s">
        <v>44</v>
      </c>
      <c r="L42" s="47">
        <f t="shared" si="0"/>
        <v>2026</v>
      </c>
      <c r="M42" s="48">
        <f t="shared" si="1"/>
        <v>2027</v>
      </c>
      <c r="N42" s="11" t="s">
        <v>1404</v>
      </c>
      <c r="O42" s="41" t="s">
        <v>38</v>
      </c>
      <c r="P42" s="321" t="s">
        <v>89</v>
      </c>
      <c r="Q42" s="321" t="s">
        <v>1373</v>
      </c>
      <c r="R42" s="51">
        <v>1</v>
      </c>
      <c r="S42" s="51">
        <v>1</v>
      </c>
      <c r="T42" s="11" t="s">
        <v>65</v>
      </c>
      <c r="U42" s="12" t="s">
        <v>1414</v>
      </c>
      <c r="V42" s="300">
        <v>44348</v>
      </c>
      <c r="W42" s="300">
        <v>46539</v>
      </c>
      <c r="X42" s="182" t="s">
        <v>67</v>
      </c>
      <c r="Y42" s="56" t="s">
        <v>68</v>
      </c>
      <c r="Z42" s="305" t="s">
        <v>1415</v>
      </c>
      <c r="AA42" s="38"/>
      <c r="AB42" s="38"/>
      <c r="AC42" s="38"/>
      <c r="AD42" s="1"/>
      <c r="AE42" s="1"/>
      <c r="AF42" s="1"/>
      <c r="AG42" s="1"/>
    </row>
    <row r="43" spans="1:35" s="39" customFormat="1" ht="21" x14ac:dyDescent="0.25">
      <c r="A43" s="68">
        <v>42</v>
      </c>
      <c r="B43" s="46" t="s">
        <v>47</v>
      </c>
      <c r="C43" s="42" t="s">
        <v>30</v>
      </c>
      <c r="D43" s="53" t="s">
        <v>31</v>
      </c>
      <c r="E43" s="44" t="s">
        <v>32</v>
      </c>
      <c r="F43" s="46" t="s">
        <v>48</v>
      </c>
      <c r="G43" s="53">
        <v>110501</v>
      </c>
      <c r="H43" s="46" t="s">
        <v>49</v>
      </c>
      <c r="I43" s="46" t="s">
        <v>50</v>
      </c>
      <c r="J43" s="46" t="s">
        <v>36</v>
      </c>
      <c r="K43" s="47" t="s">
        <v>44</v>
      </c>
      <c r="L43" s="47">
        <f t="shared" si="0"/>
        <v>2026</v>
      </c>
      <c r="M43" s="48">
        <f t="shared" si="1"/>
        <v>2027</v>
      </c>
      <c r="N43" s="11" t="s">
        <v>1404</v>
      </c>
      <c r="O43" s="41" t="s">
        <v>38</v>
      </c>
      <c r="P43" s="321" t="s">
        <v>89</v>
      </c>
      <c r="Q43" s="321" t="s">
        <v>1373</v>
      </c>
      <c r="R43" s="51">
        <v>1</v>
      </c>
      <c r="S43" s="51">
        <v>1</v>
      </c>
      <c r="T43" s="11" t="s">
        <v>65</v>
      </c>
      <c r="U43" s="12" t="s">
        <v>1414</v>
      </c>
      <c r="V43" s="300">
        <v>44348</v>
      </c>
      <c r="W43" s="300">
        <v>46539</v>
      </c>
      <c r="X43" s="182" t="s">
        <v>67</v>
      </c>
      <c r="Y43" s="56" t="s">
        <v>68</v>
      </c>
      <c r="Z43" s="305" t="s">
        <v>1415</v>
      </c>
      <c r="AA43" s="38"/>
      <c r="AB43" s="38"/>
      <c r="AC43" s="38"/>
      <c r="AD43" s="1"/>
      <c r="AE43" s="1"/>
      <c r="AF43" s="1"/>
      <c r="AG43" s="1"/>
    </row>
    <row r="44" spans="1:35" s="39" customFormat="1" ht="21" x14ac:dyDescent="0.25">
      <c r="A44" s="68">
        <v>43</v>
      </c>
      <c r="B44" s="46" t="s">
        <v>52</v>
      </c>
      <c r="C44" s="42" t="s">
        <v>30</v>
      </c>
      <c r="D44" s="43" t="s">
        <v>31</v>
      </c>
      <c r="E44" s="44" t="s">
        <v>32</v>
      </c>
      <c r="F44" s="46" t="s">
        <v>53</v>
      </c>
      <c r="G44" s="53">
        <v>1008001</v>
      </c>
      <c r="H44" s="46" t="s">
        <v>54</v>
      </c>
      <c r="I44" s="46" t="s">
        <v>55</v>
      </c>
      <c r="J44" s="46" t="s">
        <v>36</v>
      </c>
      <c r="K44" s="47" t="s">
        <v>44</v>
      </c>
      <c r="L44" s="47">
        <f t="shared" si="0"/>
        <v>2026</v>
      </c>
      <c r="M44" s="48">
        <f t="shared" si="1"/>
        <v>2027</v>
      </c>
      <c r="N44" s="11" t="s">
        <v>1404</v>
      </c>
      <c r="O44" s="41" t="s">
        <v>38</v>
      </c>
      <c r="P44" s="321" t="s">
        <v>89</v>
      </c>
      <c r="Q44" s="321" t="s">
        <v>1373</v>
      </c>
      <c r="R44" s="51">
        <v>1</v>
      </c>
      <c r="S44" s="51">
        <v>1</v>
      </c>
      <c r="T44" s="11" t="s">
        <v>65</v>
      </c>
      <c r="U44" s="12" t="s">
        <v>1414</v>
      </c>
      <c r="V44" s="300">
        <v>44348</v>
      </c>
      <c r="W44" s="300">
        <v>46539</v>
      </c>
      <c r="X44" s="182" t="s">
        <v>67</v>
      </c>
      <c r="Y44" s="56" t="s">
        <v>68</v>
      </c>
      <c r="Z44" s="305" t="s">
        <v>1415</v>
      </c>
    </row>
    <row r="45" spans="1:35" s="39" customFormat="1" ht="21" x14ac:dyDescent="0.25">
      <c r="A45" s="68">
        <v>44</v>
      </c>
      <c r="B45" s="46" t="s">
        <v>897</v>
      </c>
      <c r="C45" s="42" t="s">
        <v>30</v>
      </c>
      <c r="D45" s="53" t="s">
        <v>823</v>
      </c>
      <c r="E45" s="46" t="s">
        <v>823</v>
      </c>
      <c r="F45" s="46" t="s">
        <v>898</v>
      </c>
      <c r="G45" s="53">
        <v>2205002</v>
      </c>
      <c r="H45" s="46" t="s">
        <v>899</v>
      </c>
      <c r="I45" s="46" t="s">
        <v>900</v>
      </c>
      <c r="J45" s="42" t="s">
        <v>36</v>
      </c>
      <c r="K45" s="47" t="s">
        <v>44</v>
      </c>
      <c r="L45" s="47">
        <f t="shared" si="0"/>
        <v>2026</v>
      </c>
      <c r="M45" s="48">
        <f t="shared" si="1"/>
        <v>2027</v>
      </c>
      <c r="N45" s="11" t="s">
        <v>1404</v>
      </c>
      <c r="O45" s="41" t="s">
        <v>38</v>
      </c>
      <c r="P45" s="321" t="s">
        <v>89</v>
      </c>
      <c r="Q45" s="321" t="s">
        <v>1373</v>
      </c>
      <c r="R45" s="51">
        <v>1</v>
      </c>
      <c r="S45" s="51">
        <v>1</v>
      </c>
      <c r="T45" s="11" t="s">
        <v>65</v>
      </c>
      <c r="U45" s="12" t="s">
        <v>1414</v>
      </c>
      <c r="V45" s="300">
        <v>44348</v>
      </c>
      <c r="W45" s="300">
        <v>46539</v>
      </c>
      <c r="X45" s="182" t="s">
        <v>67</v>
      </c>
      <c r="Y45" s="56" t="s">
        <v>68</v>
      </c>
      <c r="Z45" s="305" t="s">
        <v>1415</v>
      </c>
      <c r="AA45" s="38"/>
      <c r="AB45" s="38"/>
      <c r="AC45" s="38"/>
      <c r="AD45" s="1"/>
      <c r="AE45" s="1"/>
      <c r="AF45" s="1"/>
      <c r="AG45" s="1"/>
    </row>
    <row r="46" spans="1:35" s="39" customFormat="1" ht="21" x14ac:dyDescent="0.25">
      <c r="A46" s="68">
        <v>45</v>
      </c>
      <c r="B46" s="46" t="s">
        <v>818</v>
      </c>
      <c r="C46" s="42" t="s">
        <v>30</v>
      </c>
      <c r="D46" s="59" t="s">
        <v>673</v>
      </c>
      <c r="E46" s="79" t="s">
        <v>673</v>
      </c>
      <c r="F46" s="77" t="s">
        <v>819</v>
      </c>
      <c r="G46" s="53">
        <v>2311019</v>
      </c>
      <c r="H46" s="77" t="s">
        <v>1621</v>
      </c>
      <c r="I46" s="77" t="s">
        <v>817</v>
      </c>
      <c r="J46" s="77" t="s">
        <v>36</v>
      </c>
      <c r="K46" s="84" t="s">
        <v>44</v>
      </c>
      <c r="L46" s="47">
        <f t="shared" si="0"/>
        <v>2026</v>
      </c>
      <c r="M46" s="48">
        <f t="shared" si="1"/>
        <v>2027</v>
      </c>
      <c r="N46" s="11" t="s">
        <v>1404</v>
      </c>
      <c r="O46" s="41" t="s">
        <v>38</v>
      </c>
      <c r="P46" s="321" t="s">
        <v>89</v>
      </c>
      <c r="Q46" s="321" t="s">
        <v>1373</v>
      </c>
      <c r="R46" s="51">
        <v>1</v>
      </c>
      <c r="S46" s="51">
        <v>1</v>
      </c>
      <c r="T46" s="11" t="s">
        <v>65</v>
      </c>
      <c r="U46" s="12" t="s">
        <v>1414</v>
      </c>
      <c r="V46" s="300">
        <v>44348</v>
      </c>
      <c r="W46" s="300">
        <v>46539</v>
      </c>
      <c r="X46" s="182" t="s">
        <v>67</v>
      </c>
      <c r="Y46" s="56" t="s">
        <v>68</v>
      </c>
      <c r="Z46" s="305" t="s">
        <v>1415</v>
      </c>
      <c r="AA46" s="38"/>
      <c r="AB46" s="38"/>
      <c r="AC46" s="38"/>
      <c r="AD46" s="1"/>
      <c r="AE46" s="1"/>
      <c r="AF46" s="1"/>
      <c r="AG46" s="1"/>
    </row>
    <row r="47" spans="1:35" s="39" customFormat="1" ht="21" x14ac:dyDescent="0.25">
      <c r="A47" s="68">
        <v>46</v>
      </c>
      <c r="B47" s="46" t="s">
        <v>1072</v>
      </c>
      <c r="C47" s="42" t="s">
        <v>30</v>
      </c>
      <c r="D47" s="43" t="s">
        <v>1026</v>
      </c>
      <c r="E47" s="46" t="s">
        <v>1026</v>
      </c>
      <c r="F47" s="77" t="s">
        <v>1073</v>
      </c>
      <c r="G47" s="53">
        <v>2305002</v>
      </c>
      <c r="H47" s="46" t="s">
        <v>314</v>
      </c>
      <c r="I47" s="46" t="s">
        <v>1074</v>
      </c>
      <c r="J47" s="42" t="s">
        <v>36</v>
      </c>
      <c r="K47" s="47" t="s">
        <v>44</v>
      </c>
      <c r="L47" s="47">
        <f t="shared" si="0"/>
        <v>2026</v>
      </c>
      <c r="M47" s="48">
        <f t="shared" si="1"/>
        <v>2027</v>
      </c>
      <c r="N47" s="11" t="s">
        <v>1404</v>
      </c>
      <c r="O47" s="41" t="s">
        <v>38</v>
      </c>
      <c r="P47" s="321" t="s">
        <v>89</v>
      </c>
      <c r="Q47" s="321" t="s">
        <v>1373</v>
      </c>
      <c r="R47" s="51">
        <v>1</v>
      </c>
      <c r="S47" s="51">
        <v>1</v>
      </c>
      <c r="T47" s="11" t="s">
        <v>65</v>
      </c>
      <c r="U47" s="12" t="s">
        <v>1414</v>
      </c>
      <c r="V47" s="300">
        <v>44348</v>
      </c>
      <c r="W47" s="300">
        <v>46539</v>
      </c>
      <c r="X47" s="182" t="s">
        <v>67</v>
      </c>
      <c r="Y47" s="56" t="s">
        <v>68</v>
      </c>
      <c r="Z47" s="305" t="s">
        <v>1415</v>
      </c>
      <c r="AA47" s="38"/>
      <c r="AB47" s="38"/>
      <c r="AC47" s="38"/>
      <c r="AD47" s="1"/>
      <c r="AE47" s="1"/>
      <c r="AF47" s="1"/>
      <c r="AG47" s="1"/>
    </row>
    <row r="48" spans="1:35" s="39" customFormat="1" ht="21" x14ac:dyDescent="0.25">
      <c r="A48" s="68">
        <v>47</v>
      </c>
      <c r="B48" s="46" t="s">
        <v>1285</v>
      </c>
      <c r="C48" s="42" t="s">
        <v>30</v>
      </c>
      <c r="D48" s="42" t="s">
        <v>1120</v>
      </c>
      <c r="E48" s="42" t="s">
        <v>1120</v>
      </c>
      <c r="F48" s="46" t="s">
        <v>1286</v>
      </c>
      <c r="G48" s="53">
        <v>2305001</v>
      </c>
      <c r="H48" s="46" t="s">
        <v>1287</v>
      </c>
      <c r="I48" s="46" t="s">
        <v>1288</v>
      </c>
      <c r="J48" s="46" t="s">
        <v>36</v>
      </c>
      <c r="K48" s="47" t="s">
        <v>44</v>
      </c>
      <c r="L48" s="47">
        <f t="shared" si="0"/>
        <v>2026</v>
      </c>
      <c r="M48" s="48">
        <f t="shared" si="1"/>
        <v>2027</v>
      </c>
      <c r="N48" s="11" t="s">
        <v>1404</v>
      </c>
      <c r="O48" s="41" t="s">
        <v>38</v>
      </c>
      <c r="P48" s="321" t="s">
        <v>89</v>
      </c>
      <c r="Q48" s="321" t="s">
        <v>1373</v>
      </c>
      <c r="R48" s="51">
        <v>1</v>
      </c>
      <c r="S48" s="51">
        <v>1</v>
      </c>
      <c r="T48" s="11" t="s">
        <v>65</v>
      </c>
      <c r="U48" s="12" t="s">
        <v>1414</v>
      </c>
      <c r="V48" s="300">
        <v>44348</v>
      </c>
      <c r="W48" s="300">
        <v>46539</v>
      </c>
      <c r="X48" s="182" t="s">
        <v>67</v>
      </c>
      <c r="Y48" s="56" t="s">
        <v>68</v>
      </c>
      <c r="Z48" s="305" t="s">
        <v>1415</v>
      </c>
      <c r="AA48" s="38"/>
      <c r="AB48" s="38"/>
      <c r="AC48" s="38"/>
      <c r="AD48" s="1"/>
      <c r="AE48" s="1"/>
      <c r="AF48" s="1"/>
      <c r="AG48" s="1"/>
    </row>
    <row r="49" spans="1:33" s="39" customFormat="1" ht="21" x14ac:dyDescent="0.25">
      <c r="A49" s="68">
        <v>48</v>
      </c>
      <c r="B49" s="46" t="s">
        <v>1194</v>
      </c>
      <c r="C49" s="42" t="s">
        <v>30</v>
      </c>
      <c r="D49" s="42" t="s">
        <v>1120</v>
      </c>
      <c r="E49" s="88" t="s">
        <v>1180</v>
      </c>
      <c r="F49" s="46" t="s">
        <v>1195</v>
      </c>
      <c r="G49" s="53">
        <v>1301030</v>
      </c>
      <c r="H49" s="46" t="s">
        <v>1196</v>
      </c>
      <c r="I49" s="42" t="s">
        <v>1197</v>
      </c>
      <c r="J49" s="42" t="s">
        <v>36</v>
      </c>
      <c r="K49" s="47" t="s">
        <v>44</v>
      </c>
      <c r="L49" s="47">
        <f t="shared" si="0"/>
        <v>2026</v>
      </c>
      <c r="M49" s="48">
        <f t="shared" si="1"/>
        <v>2027</v>
      </c>
      <c r="N49" s="11" t="s">
        <v>1404</v>
      </c>
      <c r="O49" s="41" t="s">
        <v>38</v>
      </c>
      <c r="P49" s="321" t="s">
        <v>89</v>
      </c>
      <c r="Q49" s="321" t="s">
        <v>1373</v>
      </c>
      <c r="R49" s="51">
        <v>1</v>
      </c>
      <c r="S49" s="51">
        <v>1</v>
      </c>
      <c r="T49" s="11" t="s">
        <v>65</v>
      </c>
      <c r="U49" s="12" t="s">
        <v>1414</v>
      </c>
      <c r="V49" s="300">
        <v>44348</v>
      </c>
      <c r="W49" s="300">
        <v>46539</v>
      </c>
      <c r="X49" s="182" t="s">
        <v>67</v>
      </c>
      <c r="Y49" s="56" t="s">
        <v>68</v>
      </c>
      <c r="Z49" s="305" t="s">
        <v>1415</v>
      </c>
    </row>
    <row r="50" spans="1:33" s="39" customFormat="1" ht="21" x14ac:dyDescent="0.25">
      <c r="A50" s="68">
        <v>49</v>
      </c>
      <c r="B50" s="46" t="s">
        <v>603</v>
      </c>
      <c r="C50" s="42" t="s">
        <v>30</v>
      </c>
      <c r="D50" s="53" t="s">
        <v>597</v>
      </c>
      <c r="E50" s="46" t="s">
        <v>598</v>
      </c>
      <c r="F50" s="46" t="s">
        <v>604</v>
      </c>
      <c r="G50" s="53">
        <v>1301005</v>
      </c>
      <c r="H50" s="46" t="s">
        <v>605</v>
      </c>
      <c r="I50" s="46" t="s">
        <v>606</v>
      </c>
      <c r="J50" s="46" t="s">
        <v>36</v>
      </c>
      <c r="K50" s="47" t="s">
        <v>44</v>
      </c>
      <c r="L50" s="47">
        <f t="shared" si="0"/>
        <v>2026</v>
      </c>
      <c r="M50" s="48">
        <f t="shared" si="1"/>
        <v>2027</v>
      </c>
      <c r="N50" s="11" t="s">
        <v>1404</v>
      </c>
      <c r="O50" s="41" t="s">
        <v>38</v>
      </c>
      <c r="P50" s="321" t="s">
        <v>89</v>
      </c>
      <c r="Q50" s="321" t="s">
        <v>1373</v>
      </c>
      <c r="R50" s="51">
        <v>1</v>
      </c>
      <c r="S50" s="51">
        <v>1</v>
      </c>
      <c r="T50" s="11" t="s">
        <v>65</v>
      </c>
      <c r="U50" s="12" t="s">
        <v>1414</v>
      </c>
      <c r="V50" s="300">
        <v>44348</v>
      </c>
      <c r="W50" s="300">
        <v>46539</v>
      </c>
      <c r="X50" s="182" t="s">
        <v>67</v>
      </c>
      <c r="Y50" s="56" t="s">
        <v>68</v>
      </c>
      <c r="Z50" s="305" t="s">
        <v>1415</v>
      </c>
      <c r="AA50" s="38"/>
      <c r="AB50" s="38"/>
      <c r="AC50" s="38"/>
      <c r="AD50" s="1"/>
      <c r="AE50" s="1"/>
      <c r="AF50" s="1"/>
      <c r="AG50" s="1"/>
    </row>
    <row r="51" spans="1:33" s="39" customFormat="1" ht="21" x14ac:dyDescent="0.25">
      <c r="A51" s="68">
        <v>50</v>
      </c>
      <c r="B51" s="46" t="s">
        <v>980</v>
      </c>
      <c r="C51" s="42" t="s">
        <v>30</v>
      </c>
      <c r="D51" s="53" t="s">
        <v>902</v>
      </c>
      <c r="E51" s="46" t="s">
        <v>939</v>
      </c>
      <c r="F51" s="46" t="s">
        <v>981</v>
      </c>
      <c r="G51" s="53">
        <v>1109118</v>
      </c>
      <c r="H51" s="46" t="s">
        <v>982</v>
      </c>
      <c r="I51" s="46" t="s">
        <v>983</v>
      </c>
      <c r="J51" s="42" t="s">
        <v>36</v>
      </c>
      <c r="K51" s="47" t="s">
        <v>44</v>
      </c>
      <c r="L51" s="47">
        <f t="shared" si="0"/>
        <v>2026</v>
      </c>
      <c r="M51" s="48">
        <f t="shared" si="1"/>
        <v>2027</v>
      </c>
      <c r="N51" s="11" t="s">
        <v>1404</v>
      </c>
      <c r="O51" s="41" t="s">
        <v>38</v>
      </c>
      <c r="P51" s="321" t="s">
        <v>89</v>
      </c>
      <c r="Q51" s="321" t="s">
        <v>1373</v>
      </c>
      <c r="R51" s="51">
        <v>1</v>
      </c>
      <c r="S51" s="51">
        <v>1</v>
      </c>
      <c r="T51" s="11" t="s">
        <v>65</v>
      </c>
      <c r="U51" s="12" t="s">
        <v>1414</v>
      </c>
      <c r="V51" s="300">
        <v>44348</v>
      </c>
      <c r="W51" s="300">
        <v>46539</v>
      </c>
      <c r="X51" s="182" t="s">
        <v>67</v>
      </c>
      <c r="Y51" s="56" t="s">
        <v>68</v>
      </c>
      <c r="Z51" s="305" t="s">
        <v>1415</v>
      </c>
      <c r="AA51" s="38"/>
      <c r="AB51" s="38"/>
      <c r="AC51" s="38"/>
      <c r="AD51" s="1"/>
      <c r="AE51" s="1"/>
      <c r="AF51" s="1"/>
      <c r="AG51" s="1"/>
    </row>
    <row r="52" spans="1:33" s="39" customFormat="1" ht="21" x14ac:dyDescent="0.25">
      <c r="A52" s="68">
        <v>51</v>
      </c>
      <c r="B52" s="46" t="s">
        <v>524</v>
      </c>
      <c r="C52" s="42" t="s">
        <v>30</v>
      </c>
      <c r="D52" s="42" t="s">
        <v>510</v>
      </c>
      <c r="E52" s="46" t="s">
        <v>510</v>
      </c>
      <c r="F52" s="46" t="s">
        <v>525</v>
      </c>
      <c r="G52" s="53">
        <v>1508002</v>
      </c>
      <c r="H52" s="46" t="s">
        <v>526</v>
      </c>
      <c r="I52" s="46" t="s">
        <v>527</v>
      </c>
      <c r="J52" s="46" t="s">
        <v>36</v>
      </c>
      <c r="K52" s="47" t="s">
        <v>44</v>
      </c>
      <c r="L52" s="47">
        <f t="shared" si="0"/>
        <v>2026</v>
      </c>
      <c r="M52" s="48">
        <f t="shared" si="1"/>
        <v>2027</v>
      </c>
      <c r="N52" s="11" t="s">
        <v>1404</v>
      </c>
      <c r="O52" s="41" t="s">
        <v>38</v>
      </c>
      <c r="P52" s="321" t="s">
        <v>89</v>
      </c>
      <c r="Q52" s="321" t="s">
        <v>1373</v>
      </c>
      <c r="R52" s="51">
        <v>1</v>
      </c>
      <c r="S52" s="51">
        <v>1</v>
      </c>
      <c r="T52" s="11" t="s">
        <v>65</v>
      </c>
      <c r="U52" s="12" t="s">
        <v>1414</v>
      </c>
      <c r="V52" s="300">
        <v>44348</v>
      </c>
      <c r="W52" s="300">
        <v>46539</v>
      </c>
      <c r="X52" s="182" t="s">
        <v>67</v>
      </c>
      <c r="Y52" s="56" t="s">
        <v>68</v>
      </c>
      <c r="Z52" s="305" t="s">
        <v>1415</v>
      </c>
      <c r="AA52" s="38"/>
      <c r="AB52" s="38"/>
      <c r="AC52" s="38"/>
      <c r="AD52" s="1"/>
      <c r="AE52" s="1"/>
      <c r="AF52" s="1"/>
      <c r="AG52" s="1"/>
    </row>
    <row r="53" spans="1:33" s="39" customFormat="1" ht="21" x14ac:dyDescent="0.25">
      <c r="A53" s="68">
        <v>52</v>
      </c>
      <c r="B53" s="46" t="s">
        <v>571</v>
      </c>
      <c r="C53" s="42" t="s">
        <v>30</v>
      </c>
      <c r="D53" s="53" t="s">
        <v>541</v>
      </c>
      <c r="E53" s="46" t="s">
        <v>541</v>
      </c>
      <c r="F53" s="46" t="s">
        <v>572</v>
      </c>
      <c r="G53" s="53">
        <v>1008004</v>
      </c>
      <c r="H53" s="46" t="s">
        <v>573</v>
      </c>
      <c r="I53" s="46" t="s">
        <v>574</v>
      </c>
      <c r="J53" s="42" t="s">
        <v>36</v>
      </c>
      <c r="K53" s="47" t="s">
        <v>44</v>
      </c>
      <c r="L53" s="47">
        <f t="shared" si="0"/>
        <v>2026</v>
      </c>
      <c r="M53" s="48">
        <f t="shared" si="1"/>
        <v>2027</v>
      </c>
      <c r="N53" s="11" t="s">
        <v>1404</v>
      </c>
      <c r="O53" s="41" t="s">
        <v>38</v>
      </c>
      <c r="P53" s="321" t="s">
        <v>89</v>
      </c>
      <c r="Q53" s="321" t="s">
        <v>1373</v>
      </c>
      <c r="R53" s="51">
        <v>1</v>
      </c>
      <c r="S53" s="51">
        <v>1</v>
      </c>
      <c r="T53" s="11" t="s">
        <v>65</v>
      </c>
      <c r="U53" s="12" t="s">
        <v>1414</v>
      </c>
      <c r="V53" s="300">
        <v>44348</v>
      </c>
      <c r="W53" s="300">
        <v>46539</v>
      </c>
      <c r="X53" s="182" t="s">
        <v>67</v>
      </c>
      <c r="Y53" s="56" t="s">
        <v>68</v>
      </c>
      <c r="Z53" s="305" t="s">
        <v>1415</v>
      </c>
      <c r="AA53" s="38"/>
      <c r="AB53" s="38"/>
      <c r="AC53" s="38"/>
      <c r="AD53" s="1"/>
      <c r="AE53" s="1"/>
      <c r="AF53" s="1"/>
      <c r="AG53" s="1"/>
    </row>
    <row r="54" spans="1:33" s="39" customFormat="1" ht="21" x14ac:dyDescent="0.25">
      <c r="A54" s="68">
        <v>53</v>
      </c>
      <c r="B54" s="46" t="s">
        <v>648</v>
      </c>
      <c r="C54" s="42" t="s">
        <v>30</v>
      </c>
      <c r="D54" s="53" t="s">
        <v>597</v>
      </c>
      <c r="E54" s="46" t="s">
        <v>597</v>
      </c>
      <c r="F54" s="46" t="s">
        <v>649</v>
      </c>
      <c r="G54" s="53">
        <v>2205001</v>
      </c>
      <c r="H54" s="46" t="s">
        <v>650</v>
      </c>
      <c r="I54" s="46" t="s">
        <v>651</v>
      </c>
      <c r="J54" s="46" t="s">
        <v>36</v>
      </c>
      <c r="K54" s="47" t="s">
        <v>44</v>
      </c>
      <c r="L54" s="47">
        <f t="shared" si="0"/>
        <v>2026</v>
      </c>
      <c r="M54" s="48">
        <f t="shared" si="1"/>
        <v>2027</v>
      </c>
      <c r="N54" s="11" t="s">
        <v>1404</v>
      </c>
      <c r="O54" s="41" t="s">
        <v>38</v>
      </c>
      <c r="P54" s="321" t="s">
        <v>89</v>
      </c>
      <c r="Q54" s="321" t="s">
        <v>1373</v>
      </c>
      <c r="R54" s="51">
        <v>1</v>
      </c>
      <c r="S54" s="51">
        <v>1</v>
      </c>
      <c r="T54" s="11" t="s">
        <v>65</v>
      </c>
      <c r="U54" s="12" t="s">
        <v>1414</v>
      </c>
      <c r="V54" s="300">
        <v>44348</v>
      </c>
      <c r="W54" s="300">
        <v>46539</v>
      </c>
      <c r="X54" s="182" t="s">
        <v>67</v>
      </c>
      <c r="Y54" s="56" t="s">
        <v>68</v>
      </c>
      <c r="Z54" s="305" t="s">
        <v>1415</v>
      </c>
      <c r="AA54" s="38"/>
      <c r="AB54" s="38"/>
      <c r="AC54" s="38"/>
      <c r="AD54" s="1"/>
      <c r="AE54" s="1"/>
      <c r="AF54" s="1"/>
      <c r="AG54" s="1"/>
    </row>
    <row r="55" spans="1:33" s="39" customFormat="1" ht="21" x14ac:dyDescent="0.25">
      <c r="A55" s="68">
        <v>54</v>
      </c>
      <c r="B55" s="46" t="s">
        <v>318</v>
      </c>
      <c r="C55" s="42" t="s">
        <v>30</v>
      </c>
      <c r="D55" s="42" t="s">
        <v>115</v>
      </c>
      <c r="E55" s="42" t="s">
        <v>261</v>
      </c>
      <c r="F55" s="63" t="s">
        <v>319</v>
      </c>
      <c r="G55" s="53">
        <v>1205001</v>
      </c>
      <c r="H55" s="46" t="s">
        <v>320</v>
      </c>
      <c r="I55" s="46" t="s">
        <v>321</v>
      </c>
      <c r="J55" s="46" t="s">
        <v>36</v>
      </c>
      <c r="K55" s="47" t="s">
        <v>44</v>
      </c>
      <c r="L55" s="47">
        <f t="shared" si="0"/>
        <v>2026</v>
      </c>
      <c r="M55" s="48">
        <f t="shared" si="1"/>
        <v>2027</v>
      </c>
      <c r="N55" s="11" t="s">
        <v>1404</v>
      </c>
      <c r="O55" s="41" t="s">
        <v>38</v>
      </c>
      <c r="P55" s="321" t="s">
        <v>89</v>
      </c>
      <c r="Q55" s="321" t="s">
        <v>1373</v>
      </c>
      <c r="R55" s="51">
        <v>1</v>
      </c>
      <c r="S55" s="51">
        <v>1</v>
      </c>
      <c r="T55" s="11" t="s">
        <v>65</v>
      </c>
      <c r="U55" s="12" t="s">
        <v>1414</v>
      </c>
      <c r="V55" s="300">
        <v>44348</v>
      </c>
      <c r="W55" s="300">
        <v>46539</v>
      </c>
      <c r="X55" s="182" t="s">
        <v>67</v>
      </c>
      <c r="Y55" s="56" t="s">
        <v>68</v>
      </c>
      <c r="Z55" s="305" t="s">
        <v>1415</v>
      </c>
      <c r="AA55" s="38"/>
      <c r="AB55" s="38"/>
      <c r="AC55" s="38"/>
      <c r="AD55" s="1"/>
      <c r="AE55" s="1"/>
      <c r="AF55" s="1"/>
      <c r="AG55" s="1"/>
    </row>
    <row r="56" spans="1:33" s="39" customFormat="1" ht="21" x14ac:dyDescent="0.25">
      <c r="A56" s="68">
        <v>55</v>
      </c>
      <c r="B56" s="46" t="s">
        <v>417</v>
      </c>
      <c r="C56" s="42" t="s">
        <v>30</v>
      </c>
      <c r="D56" s="53" t="s">
        <v>413</v>
      </c>
      <c r="E56" s="46" t="s">
        <v>413</v>
      </c>
      <c r="F56" s="46" t="s">
        <v>418</v>
      </c>
      <c r="G56" s="53">
        <v>1011006</v>
      </c>
      <c r="H56" s="46" t="s">
        <v>419</v>
      </c>
      <c r="I56" s="46" t="s">
        <v>420</v>
      </c>
      <c r="J56" s="42" t="s">
        <v>36</v>
      </c>
      <c r="K56" s="47" t="s">
        <v>44</v>
      </c>
      <c r="L56" s="47">
        <f t="shared" si="0"/>
        <v>2026</v>
      </c>
      <c r="M56" s="48">
        <f t="shared" si="1"/>
        <v>2027</v>
      </c>
      <c r="N56" s="11" t="s">
        <v>1404</v>
      </c>
      <c r="O56" s="41" t="s">
        <v>38</v>
      </c>
      <c r="P56" s="321" t="s">
        <v>89</v>
      </c>
      <c r="Q56" s="321" t="s">
        <v>1373</v>
      </c>
      <c r="R56" s="51">
        <v>1</v>
      </c>
      <c r="S56" s="51">
        <v>1</v>
      </c>
      <c r="T56" s="11" t="s">
        <v>65</v>
      </c>
      <c r="U56" s="12" t="s">
        <v>1414</v>
      </c>
      <c r="V56" s="300">
        <v>44348</v>
      </c>
      <c r="W56" s="300">
        <v>46539</v>
      </c>
      <c r="X56" s="182" t="s">
        <v>67</v>
      </c>
      <c r="Y56" s="56" t="s">
        <v>68</v>
      </c>
      <c r="Z56" s="305" t="s">
        <v>1415</v>
      </c>
    </row>
    <row r="57" spans="1:33" s="39" customFormat="1" ht="21" x14ac:dyDescent="0.25">
      <c r="A57" s="68">
        <v>56</v>
      </c>
      <c r="B57" s="46" t="s">
        <v>173</v>
      </c>
      <c r="C57" s="42" t="s">
        <v>30</v>
      </c>
      <c r="D57" s="42" t="s">
        <v>115</v>
      </c>
      <c r="E57" s="42" t="s">
        <v>116</v>
      </c>
      <c r="F57" s="46" t="s">
        <v>1461</v>
      </c>
      <c r="G57" s="53">
        <v>1205001</v>
      </c>
      <c r="H57" s="46" t="s">
        <v>175</v>
      </c>
      <c r="I57" s="74" t="s">
        <v>176</v>
      </c>
      <c r="J57" s="46" t="s">
        <v>36</v>
      </c>
      <c r="K57" s="47" t="s">
        <v>44</v>
      </c>
      <c r="L57" s="47">
        <f t="shared" si="0"/>
        <v>2026</v>
      </c>
      <c r="M57" s="48">
        <f t="shared" si="1"/>
        <v>2027</v>
      </c>
      <c r="N57" s="11" t="s">
        <v>1404</v>
      </c>
      <c r="O57" s="41" t="s">
        <v>177</v>
      </c>
      <c r="P57" s="321" t="s">
        <v>89</v>
      </c>
      <c r="Q57" s="321" t="s">
        <v>1373</v>
      </c>
      <c r="R57" s="51">
        <v>1</v>
      </c>
      <c r="S57" s="51">
        <v>1</v>
      </c>
      <c r="T57" s="11" t="s">
        <v>65</v>
      </c>
      <c r="U57" s="12" t="s">
        <v>1414</v>
      </c>
      <c r="V57" s="300">
        <v>44348</v>
      </c>
      <c r="W57" s="300">
        <v>46539</v>
      </c>
      <c r="X57" s="182" t="s">
        <v>67</v>
      </c>
      <c r="Y57" s="56" t="s">
        <v>68</v>
      </c>
      <c r="Z57" s="305" t="s">
        <v>1415</v>
      </c>
      <c r="AA57" s="38"/>
      <c r="AB57" s="38"/>
      <c r="AC57" s="38"/>
      <c r="AD57" s="1"/>
      <c r="AE57" s="1"/>
      <c r="AF57" s="1"/>
      <c r="AG57" s="1"/>
    </row>
    <row r="58" spans="1:33" s="39" customFormat="1" ht="21" customHeight="1" x14ac:dyDescent="0.25">
      <c r="A58" s="68">
        <v>57</v>
      </c>
      <c r="B58" s="46" t="s">
        <v>663</v>
      </c>
      <c r="C58" s="42" t="s">
        <v>30</v>
      </c>
      <c r="D58" s="53" t="s">
        <v>597</v>
      </c>
      <c r="E58" s="46" t="s">
        <v>653</v>
      </c>
      <c r="F58" s="46" t="s">
        <v>664</v>
      </c>
      <c r="G58" s="53">
        <v>1011014</v>
      </c>
      <c r="H58" s="46" t="s">
        <v>665</v>
      </c>
      <c r="I58" s="46" t="s">
        <v>666</v>
      </c>
      <c r="J58" s="46" t="s">
        <v>36</v>
      </c>
      <c r="K58" s="47" t="s">
        <v>44</v>
      </c>
      <c r="L58" s="47">
        <f t="shared" si="0"/>
        <v>2026</v>
      </c>
      <c r="M58" s="48">
        <f t="shared" si="1"/>
        <v>2027</v>
      </c>
      <c r="N58" s="11" t="s">
        <v>1404</v>
      </c>
      <c r="O58" s="41" t="s">
        <v>38</v>
      </c>
      <c r="P58" s="321" t="s">
        <v>89</v>
      </c>
      <c r="Q58" s="321" t="s">
        <v>1373</v>
      </c>
      <c r="R58" s="51">
        <v>1</v>
      </c>
      <c r="S58" s="51">
        <v>1</v>
      </c>
      <c r="T58" s="11" t="s">
        <v>65</v>
      </c>
      <c r="U58" s="12" t="s">
        <v>1414</v>
      </c>
      <c r="V58" s="300">
        <v>44348</v>
      </c>
      <c r="W58" s="300">
        <v>46539</v>
      </c>
      <c r="X58" s="182" t="s">
        <v>67</v>
      </c>
      <c r="Y58" s="56" t="s">
        <v>68</v>
      </c>
      <c r="Z58" s="305" t="s">
        <v>1415</v>
      </c>
      <c r="AA58" s="38"/>
      <c r="AB58" s="38"/>
      <c r="AC58" s="38"/>
      <c r="AD58" s="1"/>
      <c r="AE58" s="1"/>
      <c r="AF58" s="1"/>
      <c r="AG58" s="1"/>
    </row>
    <row r="59" spans="1:33" s="39" customFormat="1" ht="21" x14ac:dyDescent="0.25">
      <c r="A59" s="68">
        <v>58</v>
      </c>
      <c r="B59" s="65" t="s">
        <v>323</v>
      </c>
      <c r="C59" s="42" t="s">
        <v>30</v>
      </c>
      <c r="D59" s="59" t="s">
        <v>673</v>
      </c>
      <c r="E59" s="46" t="s">
        <v>769</v>
      </c>
      <c r="F59" s="42" t="s">
        <v>815</v>
      </c>
      <c r="G59" s="53">
        <v>1306001</v>
      </c>
      <c r="H59" s="77" t="s">
        <v>325</v>
      </c>
      <c r="I59" s="77" t="s">
        <v>32</v>
      </c>
      <c r="J59" s="46" t="s">
        <v>36</v>
      </c>
      <c r="K59" s="47">
        <v>2021</v>
      </c>
      <c r="L59" s="47">
        <f t="shared" si="0"/>
        <v>2026</v>
      </c>
      <c r="M59" s="48">
        <f t="shared" si="1"/>
        <v>2027</v>
      </c>
      <c r="N59" s="11" t="s">
        <v>1404</v>
      </c>
      <c r="O59" s="41" t="s">
        <v>38</v>
      </c>
      <c r="P59" s="321" t="s">
        <v>89</v>
      </c>
      <c r="Q59" s="321" t="s">
        <v>1373</v>
      </c>
      <c r="R59" s="51">
        <v>1</v>
      </c>
      <c r="S59" s="51">
        <v>1</v>
      </c>
      <c r="T59" s="11" t="s">
        <v>65</v>
      </c>
      <c r="U59" s="12" t="s">
        <v>1414</v>
      </c>
      <c r="V59" s="300">
        <v>44348</v>
      </c>
      <c r="W59" s="300">
        <v>46539</v>
      </c>
      <c r="X59" s="182" t="s">
        <v>67</v>
      </c>
      <c r="Y59" s="56" t="s">
        <v>68</v>
      </c>
      <c r="Z59" s="305" t="s">
        <v>1415</v>
      </c>
      <c r="AA59" s="38"/>
      <c r="AB59" s="38"/>
      <c r="AC59" s="38"/>
      <c r="AD59" s="1"/>
      <c r="AE59" s="1"/>
      <c r="AF59" s="1"/>
      <c r="AG59" s="1"/>
    </row>
    <row r="60" spans="1:33" s="39" customFormat="1" ht="21" customHeight="1" x14ac:dyDescent="0.25">
      <c r="A60" s="68">
        <v>59</v>
      </c>
      <c r="B60" s="46" t="s">
        <v>913</v>
      </c>
      <c r="C60" s="42" t="s">
        <v>30</v>
      </c>
      <c r="D60" s="53" t="s">
        <v>902</v>
      </c>
      <c r="E60" s="46" t="s">
        <v>902</v>
      </c>
      <c r="F60" s="46" t="s">
        <v>914</v>
      </c>
      <c r="G60" s="53">
        <v>1100201</v>
      </c>
      <c r="H60" s="46" t="s">
        <v>915</v>
      </c>
      <c r="I60" s="46" t="s">
        <v>916</v>
      </c>
      <c r="J60" s="42" t="s">
        <v>36</v>
      </c>
      <c r="K60" s="47" t="s">
        <v>44</v>
      </c>
      <c r="L60" s="47">
        <f t="shared" si="0"/>
        <v>2026</v>
      </c>
      <c r="M60" s="48">
        <f t="shared" si="1"/>
        <v>2027</v>
      </c>
      <c r="N60" s="11" t="s">
        <v>1404</v>
      </c>
      <c r="O60" s="41" t="s">
        <v>38</v>
      </c>
      <c r="P60" s="321" t="s">
        <v>89</v>
      </c>
      <c r="Q60" s="321" t="s">
        <v>1373</v>
      </c>
      <c r="R60" s="51">
        <v>1</v>
      </c>
      <c r="S60" s="51">
        <v>1</v>
      </c>
      <c r="T60" s="11" t="s">
        <v>65</v>
      </c>
      <c r="U60" s="12" t="s">
        <v>1414</v>
      </c>
      <c r="V60" s="300">
        <v>44348</v>
      </c>
      <c r="W60" s="300">
        <v>46539</v>
      </c>
      <c r="X60" s="182" t="s">
        <v>67</v>
      </c>
      <c r="Y60" s="56" t="s">
        <v>68</v>
      </c>
      <c r="Z60" s="305" t="s">
        <v>1415</v>
      </c>
      <c r="AA60" s="38"/>
      <c r="AB60" s="38"/>
      <c r="AC60" s="38"/>
      <c r="AD60" s="1"/>
      <c r="AE60" s="1"/>
      <c r="AF60" s="1"/>
      <c r="AG60" s="1"/>
    </row>
    <row r="61" spans="1:33" s="39" customFormat="1" ht="21" customHeight="1" x14ac:dyDescent="0.25">
      <c r="A61" s="68">
        <v>60</v>
      </c>
      <c r="B61" s="46" t="s">
        <v>726</v>
      </c>
      <c r="C61" s="42" t="s">
        <v>58</v>
      </c>
      <c r="D61" s="59" t="s">
        <v>673</v>
      </c>
      <c r="E61" s="42" t="s">
        <v>674</v>
      </c>
      <c r="F61" s="46" t="s">
        <v>727</v>
      </c>
      <c r="G61" s="53">
        <v>1509003</v>
      </c>
      <c r="H61" s="46" t="s">
        <v>728</v>
      </c>
      <c r="I61" s="46" t="s">
        <v>729</v>
      </c>
      <c r="J61" s="42" t="s">
        <v>730</v>
      </c>
      <c r="K61" s="47" t="s">
        <v>105</v>
      </c>
      <c r="L61" s="47">
        <f t="shared" si="0"/>
        <v>2027</v>
      </c>
      <c r="M61" s="48">
        <f t="shared" si="1"/>
        <v>2028</v>
      </c>
      <c r="N61" s="11" t="s">
        <v>1404</v>
      </c>
      <c r="O61" s="41" t="s">
        <v>106</v>
      </c>
      <c r="P61" s="321" t="s">
        <v>107</v>
      </c>
      <c r="Q61" s="321" t="s">
        <v>1373</v>
      </c>
      <c r="R61" s="51">
        <v>1</v>
      </c>
      <c r="S61" s="51">
        <v>1</v>
      </c>
      <c r="T61" s="11" t="s">
        <v>65</v>
      </c>
      <c r="U61" s="12" t="s">
        <v>1432</v>
      </c>
      <c r="V61" s="300">
        <v>44348</v>
      </c>
      <c r="W61" s="300">
        <v>46539</v>
      </c>
      <c r="X61" s="182" t="s">
        <v>67</v>
      </c>
      <c r="Y61" s="56" t="s">
        <v>68</v>
      </c>
      <c r="Z61" s="305" t="s">
        <v>1433</v>
      </c>
      <c r="AA61" s="38"/>
      <c r="AB61" s="38"/>
      <c r="AC61" s="38"/>
      <c r="AD61" s="1"/>
      <c r="AE61" s="1"/>
      <c r="AF61" s="1"/>
      <c r="AG61" s="1"/>
    </row>
    <row r="62" spans="1:33" s="39" customFormat="1" ht="21" customHeight="1" x14ac:dyDescent="0.25">
      <c r="A62" s="68">
        <v>61</v>
      </c>
      <c r="B62" s="46" t="s">
        <v>892</v>
      </c>
      <c r="C62" s="42" t="s">
        <v>58</v>
      </c>
      <c r="D62" s="53" t="s">
        <v>823</v>
      </c>
      <c r="E62" s="42" t="s">
        <v>824</v>
      </c>
      <c r="F62" s="46" t="s">
        <v>893</v>
      </c>
      <c r="G62" s="53">
        <v>2410011</v>
      </c>
      <c r="H62" s="46" t="s">
        <v>894</v>
      </c>
      <c r="I62" s="46" t="s">
        <v>895</v>
      </c>
      <c r="J62" s="42" t="s">
        <v>896</v>
      </c>
      <c r="K62" s="47" t="s">
        <v>105</v>
      </c>
      <c r="L62" s="47">
        <f t="shared" si="0"/>
        <v>2027</v>
      </c>
      <c r="M62" s="48">
        <f t="shared" si="1"/>
        <v>2028</v>
      </c>
      <c r="N62" s="11" t="s">
        <v>1404</v>
      </c>
      <c r="O62" s="41" t="s">
        <v>45</v>
      </c>
      <c r="P62" s="320" t="s">
        <v>46</v>
      </c>
      <c r="Q62" s="321" t="s">
        <v>1373</v>
      </c>
      <c r="R62" s="51">
        <v>1</v>
      </c>
      <c r="S62" s="51">
        <v>1</v>
      </c>
      <c r="T62" s="11" t="s">
        <v>65</v>
      </c>
      <c r="U62" s="12" t="s">
        <v>1432</v>
      </c>
      <c r="V62" s="300">
        <v>44348</v>
      </c>
      <c r="W62" s="300">
        <v>46539</v>
      </c>
      <c r="X62" s="182" t="s">
        <v>67</v>
      </c>
      <c r="Y62" s="56" t="s">
        <v>68</v>
      </c>
      <c r="Z62" s="305" t="s">
        <v>1433</v>
      </c>
      <c r="AA62" s="38"/>
      <c r="AB62" s="38"/>
      <c r="AC62" s="38"/>
      <c r="AD62" s="1"/>
      <c r="AE62" s="1"/>
      <c r="AF62" s="1"/>
      <c r="AG62" s="1"/>
    </row>
    <row r="63" spans="1:33" s="39" customFormat="1" ht="21" x14ac:dyDescent="0.25">
      <c r="A63" s="68">
        <v>62</v>
      </c>
      <c r="B63" s="46" t="s">
        <v>160</v>
      </c>
      <c r="C63" s="42" t="s">
        <v>58</v>
      </c>
      <c r="D63" s="42" t="s">
        <v>115</v>
      </c>
      <c r="E63" s="46" t="s">
        <v>124</v>
      </c>
      <c r="F63" s="46" t="s">
        <v>5010</v>
      </c>
      <c r="G63" s="53">
        <v>1109018</v>
      </c>
      <c r="H63" s="46" t="s">
        <v>162</v>
      </c>
      <c r="I63" s="46" t="s">
        <v>163</v>
      </c>
      <c r="J63" s="42" t="s">
        <v>164</v>
      </c>
      <c r="K63" s="47" t="s">
        <v>105</v>
      </c>
      <c r="L63" s="47">
        <f t="shared" si="0"/>
        <v>2027</v>
      </c>
      <c r="M63" s="48">
        <f t="shared" si="1"/>
        <v>2028</v>
      </c>
      <c r="N63" s="11" t="s">
        <v>1404</v>
      </c>
      <c r="O63" s="41" t="s">
        <v>45</v>
      </c>
      <c r="P63" s="320" t="s">
        <v>46</v>
      </c>
      <c r="Q63" s="321" t="s">
        <v>1373</v>
      </c>
      <c r="R63" s="51">
        <v>1</v>
      </c>
      <c r="S63" s="51">
        <v>1</v>
      </c>
      <c r="T63" s="11" t="s">
        <v>65</v>
      </c>
      <c r="U63" s="12" t="s">
        <v>1432</v>
      </c>
      <c r="V63" s="300">
        <v>44348</v>
      </c>
      <c r="W63" s="300">
        <v>46539</v>
      </c>
      <c r="X63" s="182" t="s">
        <v>67</v>
      </c>
      <c r="Y63" s="56" t="s">
        <v>68</v>
      </c>
      <c r="Z63" s="305" t="s">
        <v>1433</v>
      </c>
      <c r="AA63" s="38"/>
      <c r="AB63" s="38"/>
      <c r="AC63" s="38"/>
      <c r="AD63" s="1"/>
      <c r="AE63" s="1"/>
      <c r="AF63" s="1"/>
      <c r="AG63" s="1"/>
    </row>
    <row r="64" spans="1:33" s="39" customFormat="1" ht="21" x14ac:dyDescent="0.25">
      <c r="A64" s="68">
        <v>63</v>
      </c>
      <c r="B64" s="46" t="s">
        <v>866</v>
      </c>
      <c r="C64" s="42" t="s">
        <v>58</v>
      </c>
      <c r="D64" s="53" t="s">
        <v>823</v>
      </c>
      <c r="E64" s="46" t="s">
        <v>824</v>
      </c>
      <c r="F64" s="46" t="s">
        <v>867</v>
      </c>
      <c r="G64" s="53">
        <v>1310003</v>
      </c>
      <c r="H64" s="46" t="s">
        <v>868</v>
      </c>
      <c r="I64" s="46" t="s">
        <v>869</v>
      </c>
      <c r="J64" s="42" t="s">
        <v>870</v>
      </c>
      <c r="K64" s="47" t="s">
        <v>105</v>
      </c>
      <c r="L64" s="47">
        <f t="shared" si="0"/>
        <v>2027</v>
      </c>
      <c r="M64" s="48">
        <f t="shared" si="1"/>
        <v>2028</v>
      </c>
      <c r="N64" s="11" t="s">
        <v>1404</v>
      </c>
      <c r="O64" s="41" t="s">
        <v>106</v>
      </c>
      <c r="P64" s="321" t="s">
        <v>107</v>
      </c>
      <c r="Q64" s="321" t="s">
        <v>1373</v>
      </c>
      <c r="R64" s="51">
        <v>1</v>
      </c>
      <c r="S64" s="51">
        <v>1</v>
      </c>
      <c r="T64" s="11" t="s">
        <v>65</v>
      </c>
      <c r="U64" s="12" t="s">
        <v>1432</v>
      </c>
      <c r="V64" s="300">
        <v>44348</v>
      </c>
      <c r="W64" s="300">
        <v>46539</v>
      </c>
      <c r="X64" s="182" t="s">
        <v>67</v>
      </c>
      <c r="Y64" s="56" t="s">
        <v>68</v>
      </c>
      <c r="Z64" s="305" t="s">
        <v>1433</v>
      </c>
      <c r="AA64" s="38"/>
      <c r="AB64" s="38"/>
      <c r="AC64" s="38"/>
      <c r="AD64" s="1"/>
      <c r="AE64" s="1"/>
      <c r="AF64" s="1"/>
      <c r="AG64" s="1"/>
    </row>
    <row r="65" spans="1:33" s="39" customFormat="1" ht="21" x14ac:dyDescent="0.25">
      <c r="A65" s="68">
        <v>64</v>
      </c>
      <c r="B65" s="46" t="s">
        <v>872</v>
      </c>
      <c r="C65" s="42" t="s">
        <v>58</v>
      </c>
      <c r="D65" s="53" t="s">
        <v>823</v>
      </c>
      <c r="E65" s="46" t="s">
        <v>824</v>
      </c>
      <c r="F65" s="46" t="s">
        <v>873</v>
      </c>
      <c r="G65" s="53">
        <v>2207015</v>
      </c>
      <c r="H65" s="46" t="s">
        <v>874</v>
      </c>
      <c r="I65" s="46" t="s">
        <v>875</v>
      </c>
      <c r="J65" s="42" t="s">
        <v>876</v>
      </c>
      <c r="K65" s="47" t="s">
        <v>105</v>
      </c>
      <c r="L65" s="47">
        <f t="shared" si="0"/>
        <v>2027</v>
      </c>
      <c r="M65" s="48">
        <f t="shared" si="1"/>
        <v>2028</v>
      </c>
      <c r="N65" s="11" t="s">
        <v>1404</v>
      </c>
      <c r="O65" s="41" t="s">
        <v>45</v>
      </c>
      <c r="P65" s="320" t="s">
        <v>46</v>
      </c>
      <c r="Q65" s="321" t="s">
        <v>1373</v>
      </c>
      <c r="R65" s="51">
        <v>1</v>
      </c>
      <c r="S65" s="51">
        <v>1</v>
      </c>
      <c r="T65" s="11" t="s">
        <v>65</v>
      </c>
      <c r="U65" s="12" t="s">
        <v>1432</v>
      </c>
      <c r="V65" s="300">
        <v>44348</v>
      </c>
      <c r="W65" s="300">
        <v>46539</v>
      </c>
      <c r="X65" s="182" t="s">
        <v>67</v>
      </c>
      <c r="Y65" s="56" t="s">
        <v>68</v>
      </c>
      <c r="Z65" s="305" t="s">
        <v>1433</v>
      </c>
      <c r="AA65" s="38"/>
      <c r="AB65" s="38"/>
      <c r="AC65" s="38"/>
      <c r="AD65" s="1"/>
      <c r="AE65" s="1"/>
      <c r="AF65" s="1"/>
      <c r="AG65" s="1"/>
    </row>
    <row r="66" spans="1:33" s="39" customFormat="1" ht="21" x14ac:dyDescent="0.25">
      <c r="A66" s="68">
        <v>65</v>
      </c>
      <c r="B66" s="46" t="s">
        <v>731</v>
      </c>
      <c r="C66" s="42" t="s">
        <v>58</v>
      </c>
      <c r="D66" s="59" t="s">
        <v>673</v>
      </c>
      <c r="E66" s="42" t="s">
        <v>674</v>
      </c>
      <c r="F66" s="46" t="s">
        <v>732</v>
      </c>
      <c r="G66" s="53">
        <v>1302028</v>
      </c>
      <c r="H66" s="46" t="s">
        <v>733</v>
      </c>
      <c r="I66" s="46" t="s">
        <v>734</v>
      </c>
      <c r="J66" s="42" t="s">
        <v>735</v>
      </c>
      <c r="K66" s="47" t="s">
        <v>105</v>
      </c>
      <c r="L66" s="47">
        <f t="shared" ref="L66:L129" si="2">K66+5</f>
        <v>2027</v>
      </c>
      <c r="M66" s="48">
        <f t="shared" ref="M66:M129" si="3">L66+1</f>
        <v>2028</v>
      </c>
      <c r="N66" s="11" t="s">
        <v>1404</v>
      </c>
      <c r="O66" s="41" t="s">
        <v>106</v>
      </c>
      <c r="P66" s="321" t="s">
        <v>107</v>
      </c>
      <c r="Q66" s="321" t="s">
        <v>1373</v>
      </c>
      <c r="R66" s="51">
        <v>1</v>
      </c>
      <c r="S66" s="51">
        <v>1</v>
      </c>
      <c r="T66" s="11" t="s">
        <v>65</v>
      </c>
      <c r="U66" s="12" t="s">
        <v>1432</v>
      </c>
      <c r="V66" s="300">
        <v>44348</v>
      </c>
      <c r="W66" s="300">
        <v>46539</v>
      </c>
      <c r="X66" s="182" t="s">
        <v>67</v>
      </c>
      <c r="Y66" s="56" t="s">
        <v>68</v>
      </c>
      <c r="Z66" s="305" t="s">
        <v>1433</v>
      </c>
    </row>
    <row r="67" spans="1:33" s="39" customFormat="1" ht="21" x14ac:dyDescent="0.25">
      <c r="A67" s="68">
        <v>66</v>
      </c>
      <c r="B67" s="46" t="s">
        <v>736</v>
      </c>
      <c r="C67" s="42" t="s">
        <v>58</v>
      </c>
      <c r="D67" s="59" t="s">
        <v>673</v>
      </c>
      <c r="E67" s="42" t="s">
        <v>674</v>
      </c>
      <c r="F67" s="46" t="s">
        <v>737</v>
      </c>
      <c r="G67" s="53">
        <v>1603046</v>
      </c>
      <c r="H67" s="46" t="s">
        <v>738</v>
      </c>
      <c r="I67" s="46" t="s">
        <v>739</v>
      </c>
      <c r="J67" s="42" t="s">
        <v>740</v>
      </c>
      <c r="K67" s="47" t="s">
        <v>105</v>
      </c>
      <c r="L67" s="47">
        <f t="shared" si="2"/>
        <v>2027</v>
      </c>
      <c r="M67" s="48">
        <f t="shared" si="3"/>
        <v>2028</v>
      </c>
      <c r="N67" s="11" t="s">
        <v>1404</v>
      </c>
      <c r="O67" s="41" t="s">
        <v>106</v>
      </c>
      <c r="P67" s="321" t="s">
        <v>107</v>
      </c>
      <c r="Q67" s="321" t="s">
        <v>1373</v>
      </c>
      <c r="R67" s="51">
        <v>1</v>
      </c>
      <c r="S67" s="51">
        <v>1</v>
      </c>
      <c r="T67" s="11" t="s">
        <v>65</v>
      </c>
      <c r="U67" s="12" t="s">
        <v>1432</v>
      </c>
      <c r="V67" s="300">
        <v>44348</v>
      </c>
      <c r="W67" s="300">
        <v>46539</v>
      </c>
      <c r="X67" s="182" t="s">
        <v>67</v>
      </c>
      <c r="Y67" s="56" t="s">
        <v>68</v>
      </c>
      <c r="Z67" s="305" t="s">
        <v>1433</v>
      </c>
      <c r="AA67" s="38"/>
      <c r="AB67" s="38"/>
      <c r="AC67" s="38"/>
      <c r="AD67" s="1"/>
      <c r="AE67" s="1"/>
      <c r="AF67" s="1"/>
      <c r="AG67" s="1"/>
    </row>
    <row r="68" spans="1:33" s="39" customFormat="1" ht="21" x14ac:dyDescent="0.25">
      <c r="A68" s="68">
        <v>67</v>
      </c>
      <c r="B68" s="46" t="s">
        <v>1042</v>
      </c>
      <c r="C68" s="42" t="s">
        <v>58</v>
      </c>
      <c r="D68" s="43" t="s">
        <v>1026</v>
      </c>
      <c r="E68" s="46" t="s">
        <v>1027</v>
      </c>
      <c r="F68" s="46" t="s">
        <v>1043</v>
      </c>
      <c r="G68" s="53">
        <v>1203027</v>
      </c>
      <c r="H68" s="46" t="s">
        <v>1044</v>
      </c>
      <c r="I68" s="46" t="s">
        <v>1045</v>
      </c>
      <c r="J68" s="42" t="s">
        <v>1046</v>
      </c>
      <c r="K68" s="47" t="s">
        <v>105</v>
      </c>
      <c r="L68" s="47">
        <f t="shared" si="2"/>
        <v>2027</v>
      </c>
      <c r="M68" s="48">
        <f t="shared" si="3"/>
        <v>2028</v>
      </c>
      <c r="N68" s="11" t="s">
        <v>1404</v>
      </c>
      <c r="O68" s="41" t="s">
        <v>45</v>
      </c>
      <c r="P68" s="320" t="s">
        <v>46</v>
      </c>
      <c r="Q68" s="321" t="s">
        <v>1373</v>
      </c>
      <c r="R68" s="51">
        <v>1</v>
      </c>
      <c r="S68" s="51">
        <v>1</v>
      </c>
      <c r="T68" s="11" t="s">
        <v>65</v>
      </c>
      <c r="U68" s="12" t="s">
        <v>1432</v>
      </c>
      <c r="V68" s="300">
        <v>44348</v>
      </c>
      <c r="W68" s="300">
        <v>46539</v>
      </c>
      <c r="X68" s="182" t="s">
        <v>67</v>
      </c>
      <c r="Y68" s="12" t="s">
        <v>68</v>
      </c>
      <c r="Z68" s="305" t="s">
        <v>1433</v>
      </c>
      <c r="AA68" s="38"/>
      <c r="AB68" s="38"/>
      <c r="AC68" s="38"/>
      <c r="AD68" s="1"/>
      <c r="AE68" s="1"/>
      <c r="AF68" s="1"/>
      <c r="AG68" s="1"/>
    </row>
    <row r="69" spans="1:33" s="39" customFormat="1" ht="21" customHeight="1" x14ac:dyDescent="0.25">
      <c r="A69" s="68">
        <v>68</v>
      </c>
      <c r="B69" s="46" t="s">
        <v>304</v>
      </c>
      <c r="C69" s="42" t="s">
        <v>58</v>
      </c>
      <c r="D69" s="42" t="s">
        <v>115</v>
      </c>
      <c r="E69" s="42" t="s">
        <v>261</v>
      </c>
      <c r="F69" s="45" t="s">
        <v>305</v>
      </c>
      <c r="G69" s="53">
        <v>2302029</v>
      </c>
      <c r="H69" s="46" t="s">
        <v>306</v>
      </c>
      <c r="I69" s="46" t="s">
        <v>307</v>
      </c>
      <c r="J69" s="42" t="s">
        <v>308</v>
      </c>
      <c r="K69" s="47" t="s">
        <v>105</v>
      </c>
      <c r="L69" s="47">
        <f t="shared" si="2"/>
        <v>2027</v>
      </c>
      <c r="M69" s="48">
        <f t="shared" si="3"/>
        <v>2028</v>
      </c>
      <c r="N69" s="11" t="s">
        <v>1404</v>
      </c>
      <c r="O69" s="41" t="s">
        <v>56</v>
      </c>
      <c r="P69" s="322" t="s">
        <v>46</v>
      </c>
      <c r="Q69" s="321" t="s">
        <v>1373</v>
      </c>
      <c r="R69" s="51">
        <v>1</v>
      </c>
      <c r="S69" s="51">
        <v>1</v>
      </c>
      <c r="T69" s="11" t="s">
        <v>65</v>
      </c>
      <c r="U69" s="12" t="s">
        <v>1432</v>
      </c>
      <c r="V69" s="300">
        <v>44348</v>
      </c>
      <c r="W69" s="300">
        <v>46539</v>
      </c>
      <c r="X69" s="182" t="s">
        <v>67</v>
      </c>
      <c r="Y69" s="56" t="s">
        <v>68</v>
      </c>
      <c r="Z69" s="305" t="s">
        <v>1433</v>
      </c>
    </row>
    <row r="70" spans="1:33" s="39" customFormat="1" ht="21" x14ac:dyDescent="0.25">
      <c r="A70" s="68">
        <v>69</v>
      </c>
      <c r="B70" s="46" t="s">
        <v>1057</v>
      </c>
      <c r="C70" s="42" t="s">
        <v>58</v>
      </c>
      <c r="D70" s="43" t="s">
        <v>1026</v>
      </c>
      <c r="E70" s="42" t="s">
        <v>1053</v>
      </c>
      <c r="F70" s="46" t="s">
        <v>1058</v>
      </c>
      <c r="G70" s="53">
        <v>1410001</v>
      </c>
      <c r="H70" s="46" t="s">
        <v>1059</v>
      </c>
      <c r="I70" s="46" t="s">
        <v>1060</v>
      </c>
      <c r="J70" s="42" t="s">
        <v>1061</v>
      </c>
      <c r="K70" s="47" t="s">
        <v>105</v>
      </c>
      <c r="L70" s="47">
        <f t="shared" si="2"/>
        <v>2027</v>
      </c>
      <c r="M70" s="48">
        <f t="shared" si="3"/>
        <v>2028</v>
      </c>
      <c r="N70" s="11" t="s">
        <v>1404</v>
      </c>
      <c r="O70" s="41" t="s">
        <v>45</v>
      </c>
      <c r="P70" s="320" t="s">
        <v>46</v>
      </c>
      <c r="Q70" s="321" t="s">
        <v>1373</v>
      </c>
      <c r="R70" s="51">
        <v>1</v>
      </c>
      <c r="S70" s="51">
        <v>1</v>
      </c>
      <c r="T70" s="11" t="s">
        <v>65</v>
      </c>
      <c r="U70" s="12" t="s">
        <v>1432</v>
      </c>
      <c r="V70" s="300">
        <v>44348</v>
      </c>
      <c r="W70" s="300">
        <v>46539</v>
      </c>
      <c r="X70" s="182" t="s">
        <v>67</v>
      </c>
      <c r="Y70" s="56" t="s">
        <v>68</v>
      </c>
      <c r="Z70" s="305" t="s">
        <v>1433</v>
      </c>
    </row>
    <row r="71" spans="1:33" s="39" customFormat="1" ht="21" x14ac:dyDescent="0.25">
      <c r="A71" s="68">
        <v>70</v>
      </c>
      <c r="B71" s="42" t="s">
        <v>1509</v>
      </c>
      <c r="C71" s="42" t="s">
        <v>58</v>
      </c>
      <c r="D71" s="42" t="s">
        <v>327</v>
      </c>
      <c r="E71" s="46" t="s">
        <v>328</v>
      </c>
      <c r="F71" s="46" t="s">
        <v>361</v>
      </c>
      <c r="G71" s="53">
        <v>1101138</v>
      </c>
      <c r="H71" s="46" t="s">
        <v>362</v>
      </c>
      <c r="I71" s="46" t="s">
        <v>363</v>
      </c>
      <c r="J71" s="42" t="s">
        <v>364</v>
      </c>
      <c r="K71" s="47" t="s">
        <v>105</v>
      </c>
      <c r="L71" s="47">
        <f t="shared" si="2"/>
        <v>2027</v>
      </c>
      <c r="M71" s="48">
        <f t="shared" si="3"/>
        <v>2028</v>
      </c>
      <c r="N71" s="11" t="s">
        <v>1404</v>
      </c>
      <c r="O71" s="41" t="s">
        <v>45</v>
      </c>
      <c r="P71" s="320" t="s">
        <v>46</v>
      </c>
      <c r="Q71" s="321" t="s">
        <v>1373</v>
      </c>
      <c r="R71" s="51">
        <v>1</v>
      </c>
      <c r="S71" s="51">
        <v>1</v>
      </c>
      <c r="T71" s="11" t="s">
        <v>65</v>
      </c>
      <c r="U71" s="12" t="s">
        <v>1432</v>
      </c>
      <c r="V71" s="300">
        <v>44348</v>
      </c>
      <c r="W71" s="300">
        <v>46539</v>
      </c>
      <c r="X71" s="182" t="s">
        <v>67</v>
      </c>
      <c r="Y71" s="56" t="s">
        <v>68</v>
      </c>
      <c r="Z71" s="305" t="s">
        <v>1433</v>
      </c>
      <c r="AA71" s="38"/>
      <c r="AB71" s="38"/>
      <c r="AC71" s="38"/>
      <c r="AD71" s="1"/>
      <c r="AE71" s="1"/>
      <c r="AF71" s="1"/>
      <c r="AG71" s="1"/>
    </row>
    <row r="72" spans="1:33" s="39" customFormat="1" ht="21" x14ac:dyDescent="0.25">
      <c r="A72" s="68">
        <v>71</v>
      </c>
      <c r="B72" s="46" t="s">
        <v>365</v>
      </c>
      <c r="C72" s="42" t="s">
        <v>58</v>
      </c>
      <c r="D72" s="42" t="s">
        <v>327</v>
      </c>
      <c r="E72" s="46" t="s">
        <v>328</v>
      </c>
      <c r="F72" s="46" t="s">
        <v>381</v>
      </c>
      <c r="G72" s="53">
        <v>1404041</v>
      </c>
      <c r="H72" s="46" t="s">
        <v>367</v>
      </c>
      <c r="I72" s="46" t="s">
        <v>368</v>
      </c>
      <c r="J72" s="42" t="s">
        <v>369</v>
      </c>
      <c r="K72" s="47" t="s">
        <v>105</v>
      </c>
      <c r="L72" s="47">
        <f t="shared" si="2"/>
        <v>2027</v>
      </c>
      <c r="M72" s="48">
        <f t="shared" si="3"/>
        <v>2028</v>
      </c>
      <c r="N72" s="11" t="s">
        <v>1404</v>
      </c>
      <c r="O72" s="41" t="s">
        <v>45</v>
      </c>
      <c r="P72" s="320" t="s">
        <v>46</v>
      </c>
      <c r="Q72" s="321" t="s">
        <v>1373</v>
      </c>
      <c r="R72" s="51">
        <v>1</v>
      </c>
      <c r="S72" s="51">
        <v>1</v>
      </c>
      <c r="T72" s="11" t="s">
        <v>65</v>
      </c>
      <c r="U72" s="12" t="s">
        <v>1432</v>
      </c>
      <c r="V72" s="300">
        <v>44348</v>
      </c>
      <c r="W72" s="300">
        <v>46539</v>
      </c>
      <c r="X72" s="182" t="s">
        <v>67</v>
      </c>
      <c r="Y72" s="56" t="s">
        <v>68</v>
      </c>
      <c r="Z72" s="305" t="s">
        <v>1433</v>
      </c>
      <c r="AA72" s="38"/>
      <c r="AB72" s="38"/>
      <c r="AC72" s="38"/>
      <c r="AD72" s="1"/>
      <c r="AE72" s="1"/>
      <c r="AF72" s="1"/>
      <c r="AG72" s="1"/>
    </row>
    <row r="73" spans="1:33" s="39" customFormat="1" ht="21" x14ac:dyDescent="0.25">
      <c r="A73" s="68">
        <v>72</v>
      </c>
      <c r="B73" s="46" t="s">
        <v>100</v>
      </c>
      <c r="C73" s="42" t="s">
        <v>58</v>
      </c>
      <c r="D73" s="42" t="s">
        <v>59</v>
      </c>
      <c r="E73" s="42" t="s">
        <v>60</v>
      </c>
      <c r="F73" s="46" t="s">
        <v>101</v>
      </c>
      <c r="G73" s="53">
        <v>1011032</v>
      </c>
      <c r="H73" s="46" t="s">
        <v>102</v>
      </c>
      <c r="I73" s="46" t="s">
        <v>103</v>
      </c>
      <c r="J73" s="42" t="s">
        <v>104</v>
      </c>
      <c r="K73" s="47" t="s">
        <v>105</v>
      </c>
      <c r="L73" s="47">
        <f t="shared" si="2"/>
        <v>2027</v>
      </c>
      <c r="M73" s="48">
        <f t="shared" si="3"/>
        <v>2028</v>
      </c>
      <c r="N73" s="11" t="s">
        <v>1404</v>
      </c>
      <c r="O73" s="41" t="s">
        <v>106</v>
      </c>
      <c r="P73" s="321" t="s">
        <v>107</v>
      </c>
      <c r="Q73" s="321" t="s">
        <v>1373</v>
      </c>
      <c r="R73" s="51">
        <v>1</v>
      </c>
      <c r="S73" s="51">
        <v>1</v>
      </c>
      <c r="T73" s="11" t="s">
        <v>65</v>
      </c>
      <c r="U73" s="12" t="s">
        <v>1432</v>
      </c>
      <c r="V73" s="300">
        <v>44348</v>
      </c>
      <c r="W73" s="300">
        <v>46539</v>
      </c>
      <c r="X73" s="182" t="s">
        <v>67</v>
      </c>
      <c r="Y73" s="56" t="s">
        <v>68</v>
      </c>
      <c r="Z73" s="305" t="s">
        <v>1433</v>
      </c>
      <c r="AA73" s="38"/>
      <c r="AB73" s="38"/>
      <c r="AC73" s="38"/>
      <c r="AD73" s="1"/>
      <c r="AE73" s="1"/>
      <c r="AF73" s="1"/>
      <c r="AG73" s="1"/>
    </row>
    <row r="74" spans="1:33" s="39" customFormat="1" ht="21" x14ac:dyDescent="0.25">
      <c r="A74" s="68">
        <v>73</v>
      </c>
      <c r="B74" s="46" t="s">
        <v>877</v>
      </c>
      <c r="C74" s="42" t="s">
        <v>58</v>
      </c>
      <c r="D74" s="53" t="s">
        <v>823</v>
      </c>
      <c r="E74" s="46" t="s">
        <v>824</v>
      </c>
      <c r="F74" s="46" t="s">
        <v>878</v>
      </c>
      <c r="G74" s="53">
        <v>2401038</v>
      </c>
      <c r="H74" s="46" t="s">
        <v>879</v>
      </c>
      <c r="I74" s="46" t="s">
        <v>880</v>
      </c>
      <c r="J74" s="42" t="s">
        <v>881</v>
      </c>
      <c r="K74" s="47" t="s">
        <v>105</v>
      </c>
      <c r="L74" s="47">
        <f t="shared" si="2"/>
        <v>2027</v>
      </c>
      <c r="M74" s="48">
        <f t="shared" si="3"/>
        <v>2028</v>
      </c>
      <c r="N74" s="11" t="s">
        <v>1404</v>
      </c>
      <c r="O74" s="41" t="s">
        <v>106</v>
      </c>
      <c r="P74" s="321" t="s">
        <v>107</v>
      </c>
      <c r="Q74" s="321" t="s">
        <v>1373</v>
      </c>
      <c r="R74" s="51">
        <v>1</v>
      </c>
      <c r="S74" s="51">
        <v>1</v>
      </c>
      <c r="T74" s="11" t="s">
        <v>65</v>
      </c>
      <c r="U74" s="12" t="s">
        <v>1432</v>
      </c>
      <c r="V74" s="300">
        <v>44348</v>
      </c>
      <c r="W74" s="300">
        <v>46539</v>
      </c>
      <c r="X74" s="182" t="s">
        <v>67</v>
      </c>
      <c r="Y74" s="56" t="s">
        <v>68</v>
      </c>
      <c r="Z74" s="305" t="s">
        <v>1433</v>
      </c>
    </row>
    <row r="75" spans="1:33" s="39" customFormat="1" ht="21" x14ac:dyDescent="0.25">
      <c r="A75" s="68">
        <v>74</v>
      </c>
      <c r="B75" s="46" t="s">
        <v>514</v>
      </c>
      <c r="C75" s="42" t="s">
        <v>58</v>
      </c>
      <c r="D75" s="42" t="s">
        <v>510</v>
      </c>
      <c r="E75" s="46" t="s">
        <v>510</v>
      </c>
      <c r="F75" s="46" t="s">
        <v>515</v>
      </c>
      <c r="G75" s="53">
        <v>1406004</v>
      </c>
      <c r="H75" s="46" t="s">
        <v>516</v>
      </c>
      <c r="I75" s="46" t="s">
        <v>517</v>
      </c>
      <c r="J75" s="42" t="s">
        <v>518</v>
      </c>
      <c r="K75" s="47" t="s">
        <v>105</v>
      </c>
      <c r="L75" s="47">
        <f t="shared" si="2"/>
        <v>2027</v>
      </c>
      <c r="M75" s="48">
        <f t="shared" si="3"/>
        <v>2028</v>
      </c>
      <c r="N75" s="11" t="s">
        <v>1404</v>
      </c>
      <c r="O75" s="41" t="s">
        <v>45</v>
      </c>
      <c r="P75" s="320" t="s">
        <v>46</v>
      </c>
      <c r="Q75" s="321" t="s">
        <v>1373</v>
      </c>
      <c r="R75" s="51">
        <v>1</v>
      </c>
      <c r="S75" s="51">
        <v>1</v>
      </c>
      <c r="T75" s="11" t="s">
        <v>65</v>
      </c>
      <c r="U75" s="12" t="s">
        <v>1432</v>
      </c>
      <c r="V75" s="300">
        <v>44348</v>
      </c>
      <c r="W75" s="300">
        <v>46539</v>
      </c>
      <c r="X75" s="182" t="s">
        <v>67</v>
      </c>
      <c r="Y75" s="56" t="s">
        <v>68</v>
      </c>
      <c r="Z75" s="305" t="s">
        <v>1433</v>
      </c>
      <c r="AA75" s="38"/>
      <c r="AB75" s="38"/>
      <c r="AC75" s="38"/>
      <c r="AD75" s="1"/>
      <c r="AE75" s="1"/>
      <c r="AF75" s="1"/>
      <c r="AG75" s="1"/>
    </row>
    <row r="76" spans="1:33" s="39" customFormat="1" ht="21" x14ac:dyDescent="0.25">
      <c r="A76" s="68">
        <v>75</v>
      </c>
      <c r="B76" s="46" t="s">
        <v>965</v>
      </c>
      <c r="C76" s="42" t="s">
        <v>58</v>
      </c>
      <c r="D76" s="53" t="s">
        <v>902</v>
      </c>
      <c r="E76" s="46" t="s">
        <v>939</v>
      </c>
      <c r="F76" s="46" t="s">
        <v>1640</v>
      </c>
      <c r="G76" s="53">
        <v>1603090</v>
      </c>
      <c r="H76" s="46" t="s">
        <v>967</v>
      </c>
      <c r="I76" s="46" t="s">
        <v>968</v>
      </c>
      <c r="J76" s="42" t="s">
        <v>969</v>
      </c>
      <c r="K76" s="47" t="s">
        <v>105</v>
      </c>
      <c r="L76" s="47">
        <f t="shared" si="2"/>
        <v>2027</v>
      </c>
      <c r="M76" s="48">
        <f t="shared" si="3"/>
        <v>2028</v>
      </c>
      <c r="N76" s="11" t="s">
        <v>1404</v>
      </c>
      <c r="O76" s="41" t="s">
        <v>45</v>
      </c>
      <c r="P76" s="320" t="s">
        <v>46</v>
      </c>
      <c r="Q76" s="321" t="s">
        <v>1373</v>
      </c>
      <c r="R76" s="51">
        <v>1</v>
      </c>
      <c r="S76" s="51">
        <v>1</v>
      </c>
      <c r="T76" s="11" t="s">
        <v>65</v>
      </c>
      <c r="U76" s="12" t="s">
        <v>1432</v>
      </c>
      <c r="V76" s="300">
        <v>44348</v>
      </c>
      <c r="W76" s="300">
        <v>46539</v>
      </c>
      <c r="X76" s="182" t="s">
        <v>67</v>
      </c>
      <c r="Y76" s="56" t="s">
        <v>68</v>
      </c>
      <c r="Z76" s="305" t="s">
        <v>1433</v>
      </c>
      <c r="AA76" s="38"/>
      <c r="AB76" s="38"/>
      <c r="AC76" s="38"/>
      <c r="AD76" s="1"/>
      <c r="AE76" s="1"/>
      <c r="AF76" s="1"/>
      <c r="AG76" s="1"/>
    </row>
    <row r="77" spans="1:33" s="39" customFormat="1" ht="21" x14ac:dyDescent="0.25">
      <c r="A77" s="68">
        <v>76</v>
      </c>
      <c r="B77" s="46" t="s">
        <v>1062</v>
      </c>
      <c r="C77" s="42" t="s">
        <v>58</v>
      </c>
      <c r="D77" s="43" t="s">
        <v>1026</v>
      </c>
      <c r="E77" s="42" t="s">
        <v>1053</v>
      </c>
      <c r="F77" s="46" t="s">
        <v>1063</v>
      </c>
      <c r="G77" s="53">
        <v>1505002</v>
      </c>
      <c r="H77" s="46" t="s">
        <v>1064</v>
      </c>
      <c r="I77" s="46" t="s">
        <v>1065</v>
      </c>
      <c r="J77" s="42" t="s">
        <v>1066</v>
      </c>
      <c r="K77" s="47" t="s">
        <v>105</v>
      </c>
      <c r="L77" s="47">
        <f t="shared" si="2"/>
        <v>2027</v>
      </c>
      <c r="M77" s="48">
        <f t="shared" si="3"/>
        <v>2028</v>
      </c>
      <c r="N77" s="11" t="s">
        <v>1404</v>
      </c>
      <c r="O77" s="41" t="s">
        <v>45</v>
      </c>
      <c r="P77" s="320" t="s">
        <v>46</v>
      </c>
      <c r="Q77" s="321" t="s">
        <v>1373</v>
      </c>
      <c r="R77" s="51">
        <v>1</v>
      </c>
      <c r="S77" s="51">
        <v>1</v>
      </c>
      <c r="T77" s="11" t="s">
        <v>65</v>
      </c>
      <c r="U77" s="12" t="s">
        <v>1432</v>
      </c>
      <c r="V77" s="300">
        <v>44348</v>
      </c>
      <c r="W77" s="300">
        <v>46539</v>
      </c>
      <c r="X77" s="182" t="s">
        <v>67</v>
      </c>
      <c r="Y77" s="56" t="s">
        <v>68</v>
      </c>
      <c r="Z77" s="305" t="s">
        <v>1433</v>
      </c>
      <c r="AA77" s="38"/>
      <c r="AB77" s="38"/>
      <c r="AC77" s="38"/>
      <c r="AD77" s="1"/>
      <c r="AE77" s="1"/>
      <c r="AF77" s="1"/>
      <c r="AG77" s="1"/>
    </row>
    <row r="78" spans="1:33" s="39" customFormat="1" ht="21" x14ac:dyDescent="0.25">
      <c r="A78" s="68">
        <v>77</v>
      </c>
      <c r="B78" s="46" t="s">
        <v>970</v>
      </c>
      <c r="C78" s="42" t="s">
        <v>58</v>
      </c>
      <c r="D78" s="53" t="s">
        <v>902</v>
      </c>
      <c r="E78" s="46" t="s">
        <v>939</v>
      </c>
      <c r="F78" s="46" t="s">
        <v>971</v>
      </c>
      <c r="G78" s="53">
        <v>1404024</v>
      </c>
      <c r="H78" s="46" t="s">
        <v>972</v>
      </c>
      <c r="I78" s="46" t="s">
        <v>973</v>
      </c>
      <c r="J78" s="42" t="s">
        <v>974</v>
      </c>
      <c r="K78" s="47" t="s">
        <v>105</v>
      </c>
      <c r="L78" s="47">
        <f t="shared" si="2"/>
        <v>2027</v>
      </c>
      <c r="M78" s="48">
        <f t="shared" si="3"/>
        <v>2028</v>
      </c>
      <c r="N78" s="11" t="s">
        <v>1404</v>
      </c>
      <c r="O78" s="41" t="s">
        <v>45</v>
      </c>
      <c r="P78" s="320" t="s">
        <v>46</v>
      </c>
      <c r="Q78" s="321" t="s">
        <v>1373</v>
      </c>
      <c r="R78" s="51">
        <v>1</v>
      </c>
      <c r="S78" s="51">
        <v>1</v>
      </c>
      <c r="T78" s="11" t="s">
        <v>65</v>
      </c>
      <c r="U78" s="12" t="s">
        <v>1432</v>
      </c>
      <c r="V78" s="300">
        <v>44348</v>
      </c>
      <c r="W78" s="300">
        <v>46539</v>
      </c>
      <c r="X78" s="182" t="s">
        <v>67</v>
      </c>
      <c r="Y78" s="56" t="s">
        <v>68</v>
      </c>
      <c r="Z78" s="305" t="s">
        <v>1433</v>
      </c>
      <c r="AA78" s="38"/>
      <c r="AB78" s="38"/>
      <c r="AC78" s="38"/>
      <c r="AD78" s="1"/>
      <c r="AE78" s="1"/>
      <c r="AF78" s="1"/>
      <c r="AG78" s="1"/>
    </row>
    <row r="79" spans="1:33" s="39" customFormat="1" ht="21" x14ac:dyDescent="0.25">
      <c r="A79" s="68">
        <v>78</v>
      </c>
      <c r="B79" s="42" t="s">
        <v>721</v>
      </c>
      <c r="C79" s="42" t="s">
        <v>334</v>
      </c>
      <c r="D79" s="59" t="s">
        <v>673</v>
      </c>
      <c r="E79" s="42" t="s">
        <v>674</v>
      </c>
      <c r="F79" s="42" t="s">
        <v>722</v>
      </c>
      <c r="G79" s="53">
        <v>1105004</v>
      </c>
      <c r="H79" s="53" t="s">
        <v>723</v>
      </c>
      <c r="I79" s="80" t="s">
        <v>724</v>
      </c>
      <c r="J79" s="42" t="s">
        <v>725</v>
      </c>
      <c r="K79" s="47">
        <v>2022</v>
      </c>
      <c r="L79" s="47">
        <f t="shared" si="2"/>
        <v>2027</v>
      </c>
      <c r="M79" s="48">
        <f t="shared" si="3"/>
        <v>2028</v>
      </c>
      <c r="N79" s="11" t="s">
        <v>1404</v>
      </c>
      <c r="O79" s="41" t="s">
        <v>679</v>
      </c>
      <c r="P79" s="321" t="s">
        <v>107</v>
      </c>
      <c r="Q79" s="321" t="s">
        <v>1373</v>
      </c>
      <c r="R79" s="51">
        <v>1</v>
      </c>
      <c r="S79" s="51">
        <v>1</v>
      </c>
      <c r="T79" s="11" t="s">
        <v>65</v>
      </c>
      <c r="U79" s="12" t="s">
        <v>1598</v>
      </c>
      <c r="V79" s="300">
        <v>44682</v>
      </c>
      <c r="W79" s="300">
        <v>46874</v>
      </c>
      <c r="X79" s="182" t="s">
        <v>67</v>
      </c>
      <c r="Y79" s="12" t="s">
        <v>68</v>
      </c>
      <c r="Z79" s="305" t="s">
        <v>1599</v>
      </c>
      <c r="AA79" s="38"/>
      <c r="AB79" s="38"/>
      <c r="AC79" s="38"/>
      <c r="AD79" s="1"/>
      <c r="AE79" s="1"/>
      <c r="AF79" s="1"/>
      <c r="AG79" s="1"/>
    </row>
    <row r="80" spans="1:33" s="39" customFormat="1" ht="21" x14ac:dyDescent="0.25">
      <c r="A80" s="68">
        <v>79</v>
      </c>
      <c r="B80" s="46" t="s">
        <v>1047</v>
      </c>
      <c r="C80" s="42" t="s">
        <v>58</v>
      </c>
      <c r="D80" s="43" t="s">
        <v>1026</v>
      </c>
      <c r="E80" s="46" t="s">
        <v>1027</v>
      </c>
      <c r="F80" s="46" t="s">
        <v>1048</v>
      </c>
      <c r="G80" s="53">
        <v>2303006</v>
      </c>
      <c r="H80" s="46" t="s">
        <v>1049</v>
      </c>
      <c r="I80" s="46" t="s">
        <v>1050</v>
      </c>
      <c r="J80" s="42" t="s">
        <v>1051</v>
      </c>
      <c r="K80" s="47">
        <v>2022</v>
      </c>
      <c r="L80" s="47">
        <f t="shared" si="2"/>
        <v>2027</v>
      </c>
      <c r="M80" s="48">
        <f t="shared" si="3"/>
        <v>2028</v>
      </c>
      <c r="N80" s="11" t="s">
        <v>1404</v>
      </c>
      <c r="O80" s="41" t="s">
        <v>45</v>
      </c>
      <c r="P80" s="320" t="s">
        <v>46</v>
      </c>
      <c r="Q80" s="321" t="s">
        <v>1373</v>
      </c>
      <c r="R80" s="51">
        <v>1</v>
      </c>
      <c r="S80" s="51">
        <v>1</v>
      </c>
      <c r="T80" s="11" t="s">
        <v>65</v>
      </c>
      <c r="U80" s="12" t="s">
        <v>1614</v>
      </c>
      <c r="V80" s="300">
        <v>44682</v>
      </c>
      <c r="W80" s="300">
        <v>46874</v>
      </c>
      <c r="X80" s="182" t="s">
        <v>67</v>
      </c>
      <c r="Y80" s="12" t="s">
        <v>68</v>
      </c>
      <c r="Z80" s="305" t="s">
        <v>1615</v>
      </c>
      <c r="AA80" s="38"/>
      <c r="AB80" s="38"/>
      <c r="AC80" s="38"/>
      <c r="AD80" s="1"/>
      <c r="AE80" s="1"/>
      <c r="AF80" s="1"/>
      <c r="AG80" s="1"/>
    </row>
    <row r="81" spans="1:33" s="39" customFormat="1" ht="21" x14ac:dyDescent="0.25">
      <c r="A81" s="68">
        <v>80</v>
      </c>
      <c r="B81" s="46" t="s">
        <v>975</v>
      </c>
      <c r="C81" s="42" t="s">
        <v>58</v>
      </c>
      <c r="D81" s="53" t="s">
        <v>902</v>
      </c>
      <c r="E81" s="46" t="s">
        <v>939</v>
      </c>
      <c r="F81" s="46" t="s">
        <v>976</v>
      </c>
      <c r="G81" s="53">
        <v>1508034</v>
      </c>
      <c r="H81" s="46" t="s">
        <v>977</v>
      </c>
      <c r="I81" s="46" t="s">
        <v>978</v>
      </c>
      <c r="J81" s="42" t="s">
        <v>979</v>
      </c>
      <c r="K81" s="47">
        <v>2022</v>
      </c>
      <c r="L81" s="47">
        <f t="shared" si="2"/>
        <v>2027</v>
      </c>
      <c r="M81" s="48">
        <f t="shared" si="3"/>
        <v>2028</v>
      </c>
      <c r="N81" s="11" t="s">
        <v>1404</v>
      </c>
      <c r="O81" s="41" t="s">
        <v>45</v>
      </c>
      <c r="P81" s="320" t="s">
        <v>46</v>
      </c>
      <c r="Q81" s="321" t="s">
        <v>1373</v>
      </c>
      <c r="R81" s="51">
        <v>1</v>
      </c>
      <c r="S81" s="51">
        <v>1</v>
      </c>
      <c r="T81" s="11" t="s">
        <v>65</v>
      </c>
      <c r="U81" s="12" t="s">
        <v>1614</v>
      </c>
      <c r="V81" s="300">
        <v>44682</v>
      </c>
      <c r="W81" s="300">
        <v>46874</v>
      </c>
      <c r="X81" s="182" t="s">
        <v>67</v>
      </c>
      <c r="Y81" s="56" t="s">
        <v>68</v>
      </c>
      <c r="Z81" s="305" t="s">
        <v>1615</v>
      </c>
      <c r="AA81" s="38"/>
      <c r="AB81" s="38"/>
      <c r="AC81" s="38"/>
      <c r="AD81" s="1"/>
      <c r="AE81" s="1"/>
      <c r="AF81" s="1"/>
      <c r="AG81" s="1"/>
    </row>
    <row r="82" spans="1:33" s="39" customFormat="1" ht="21" x14ac:dyDescent="0.25">
      <c r="A82" s="68">
        <v>81</v>
      </c>
      <c r="B82" s="46" t="s">
        <v>794</v>
      </c>
      <c r="C82" s="42" t="s">
        <v>58</v>
      </c>
      <c r="D82" s="59" t="s">
        <v>673</v>
      </c>
      <c r="E82" s="46" t="s">
        <v>769</v>
      </c>
      <c r="F82" s="46" t="s">
        <v>795</v>
      </c>
      <c r="G82" s="53">
        <v>1805062</v>
      </c>
      <c r="H82" s="41" t="s">
        <v>796</v>
      </c>
      <c r="I82" s="41" t="s">
        <v>797</v>
      </c>
      <c r="J82" s="42" t="s">
        <v>798</v>
      </c>
      <c r="K82" s="47">
        <v>2022</v>
      </c>
      <c r="L82" s="47">
        <f t="shared" si="2"/>
        <v>2027</v>
      </c>
      <c r="M82" s="48">
        <f t="shared" si="3"/>
        <v>2028</v>
      </c>
      <c r="N82" s="11" t="s">
        <v>1404</v>
      </c>
      <c r="O82" s="41" t="s">
        <v>106</v>
      </c>
      <c r="P82" s="321" t="s">
        <v>107</v>
      </c>
      <c r="Q82" s="321" t="s">
        <v>1373</v>
      </c>
      <c r="R82" s="51">
        <v>1</v>
      </c>
      <c r="S82" s="51">
        <v>1</v>
      </c>
      <c r="T82" s="11" t="s">
        <v>65</v>
      </c>
      <c r="U82" s="12" t="s">
        <v>1614</v>
      </c>
      <c r="V82" s="300">
        <v>44682</v>
      </c>
      <c r="W82" s="300">
        <v>46874</v>
      </c>
      <c r="X82" s="182" t="s">
        <v>67</v>
      </c>
      <c r="Y82" s="56" t="s">
        <v>68</v>
      </c>
      <c r="Z82" s="305" t="s">
        <v>1615</v>
      </c>
      <c r="AA82" s="38"/>
      <c r="AB82" s="38"/>
      <c r="AC82" s="38"/>
      <c r="AD82" s="1"/>
      <c r="AE82" s="1"/>
      <c r="AF82" s="1"/>
      <c r="AG82" s="1"/>
    </row>
    <row r="83" spans="1:33" s="39" customFormat="1" ht="21" x14ac:dyDescent="0.25">
      <c r="A83" s="68">
        <v>82</v>
      </c>
      <c r="B83" s="46" t="s">
        <v>519</v>
      </c>
      <c r="C83" s="42" t="s">
        <v>58</v>
      </c>
      <c r="D83" s="42" t="s">
        <v>510</v>
      </c>
      <c r="E83" s="46" t="s">
        <v>510</v>
      </c>
      <c r="F83" s="46" t="s">
        <v>520</v>
      </c>
      <c r="G83" s="53">
        <v>1108007</v>
      </c>
      <c r="H83" s="46" t="s">
        <v>521</v>
      </c>
      <c r="I83" s="46" t="s">
        <v>522</v>
      </c>
      <c r="J83" s="42" t="s">
        <v>523</v>
      </c>
      <c r="K83" s="47">
        <v>2022</v>
      </c>
      <c r="L83" s="47">
        <f t="shared" si="2"/>
        <v>2027</v>
      </c>
      <c r="M83" s="48">
        <f t="shared" si="3"/>
        <v>2028</v>
      </c>
      <c r="N83" s="11" t="s">
        <v>1404</v>
      </c>
      <c r="O83" s="41" t="s">
        <v>56</v>
      </c>
      <c r="P83" s="320" t="s">
        <v>46</v>
      </c>
      <c r="Q83" s="321" t="s">
        <v>1373</v>
      </c>
      <c r="R83" s="51">
        <v>1</v>
      </c>
      <c r="S83" s="51">
        <v>1</v>
      </c>
      <c r="T83" s="68" t="s">
        <v>65</v>
      </c>
      <c r="U83" s="76" t="s">
        <v>1556</v>
      </c>
      <c r="V83" s="300">
        <v>44652</v>
      </c>
      <c r="W83" s="300">
        <v>46844</v>
      </c>
      <c r="X83" s="68" t="s">
        <v>67</v>
      </c>
      <c r="Y83" s="56" t="s">
        <v>68</v>
      </c>
      <c r="Z83" s="305" t="s">
        <v>1495</v>
      </c>
      <c r="AA83" s="38"/>
      <c r="AB83" s="38"/>
      <c r="AC83" s="38"/>
      <c r="AD83" s="1"/>
      <c r="AE83" s="1"/>
      <c r="AF83" s="1"/>
      <c r="AG83" s="1"/>
    </row>
    <row r="84" spans="1:33" s="39" customFormat="1" ht="21" x14ac:dyDescent="0.25">
      <c r="A84" s="68">
        <v>83</v>
      </c>
      <c r="B84" s="46" t="s">
        <v>658</v>
      </c>
      <c r="C84" s="42" t="s">
        <v>58</v>
      </c>
      <c r="D84" s="53" t="s">
        <v>597</v>
      </c>
      <c r="E84" s="46" t="s">
        <v>653</v>
      </c>
      <c r="F84" s="46" t="s">
        <v>659</v>
      </c>
      <c r="G84" s="53">
        <v>1011025</v>
      </c>
      <c r="H84" s="46" t="s">
        <v>660</v>
      </c>
      <c r="I84" s="46" t="s">
        <v>661</v>
      </c>
      <c r="J84" s="42" t="s">
        <v>662</v>
      </c>
      <c r="K84" s="47">
        <v>2022</v>
      </c>
      <c r="L84" s="47">
        <f t="shared" si="2"/>
        <v>2027</v>
      </c>
      <c r="M84" s="48">
        <f t="shared" si="3"/>
        <v>2028</v>
      </c>
      <c r="N84" s="11" t="s">
        <v>1404</v>
      </c>
      <c r="O84" s="41" t="s">
        <v>45</v>
      </c>
      <c r="P84" s="320" t="s">
        <v>46</v>
      </c>
      <c r="Q84" s="321" t="s">
        <v>1373</v>
      </c>
      <c r="R84" s="51">
        <v>1</v>
      </c>
      <c r="S84" s="51">
        <v>1</v>
      </c>
      <c r="T84" s="68" t="s">
        <v>65</v>
      </c>
      <c r="U84" s="76" t="s">
        <v>1556</v>
      </c>
      <c r="V84" s="300">
        <v>44652</v>
      </c>
      <c r="W84" s="300">
        <v>46844</v>
      </c>
      <c r="X84" s="68" t="s">
        <v>67</v>
      </c>
      <c r="Y84" s="56" t="s">
        <v>68</v>
      </c>
      <c r="Z84" s="305" t="s">
        <v>1495</v>
      </c>
      <c r="AA84" s="38"/>
      <c r="AB84" s="38"/>
      <c r="AC84" s="38"/>
      <c r="AD84" s="1"/>
      <c r="AE84" s="1"/>
      <c r="AF84" s="1"/>
      <c r="AG84" s="1"/>
    </row>
    <row r="85" spans="1:33" s="39" customFormat="1" ht="21" x14ac:dyDescent="0.25">
      <c r="A85" s="68">
        <v>84</v>
      </c>
      <c r="B85" s="46" t="s">
        <v>1115</v>
      </c>
      <c r="C85" s="42" t="s">
        <v>58</v>
      </c>
      <c r="D85" s="42" t="s">
        <v>1110</v>
      </c>
      <c r="E85" s="79" t="s">
        <v>1110</v>
      </c>
      <c r="F85" s="46" t="s">
        <v>1111</v>
      </c>
      <c r="G85" s="53" t="s">
        <v>32</v>
      </c>
      <c r="H85" s="46" t="s">
        <v>1117</v>
      </c>
      <c r="I85" s="46" t="s">
        <v>1118</v>
      </c>
      <c r="J85" s="46" t="s">
        <v>32</v>
      </c>
      <c r="K85" s="47">
        <v>2022</v>
      </c>
      <c r="L85" s="47">
        <f t="shared" si="2"/>
        <v>2027</v>
      </c>
      <c r="M85" s="48">
        <f t="shared" si="3"/>
        <v>2028</v>
      </c>
      <c r="N85" s="11" t="s">
        <v>1404</v>
      </c>
      <c r="O85" s="41" t="s">
        <v>45</v>
      </c>
      <c r="P85" s="320" t="s">
        <v>46</v>
      </c>
      <c r="Q85" s="321" t="s">
        <v>1373</v>
      </c>
      <c r="R85" s="51">
        <v>1</v>
      </c>
      <c r="S85" s="51">
        <v>1</v>
      </c>
      <c r="T85" s="68" t="s">
        <v>65</v>
      </c>
      <c r="U85" s="76" t="s">
        <v>1556</v>
      </c>
      <c r="V85" s="300">
        <v>44652</v>
      </c>
      <c r="W85" s="300">
        <v>46844</v>
      </c>
      <c r="X85" s="68" t="s">
        <v>67</v>
      </c>
      <c r="Y85" s="56" t="s">
        <v>68</v>
      </c>
      <c r="Z85" s="305" t="s">
        <v>1495</v>
      </c>
      <c r="AA85" s="38"/>
      <c r="AB85" s="38"/>
      <c r="AC85" s="38"/>
      <c r="AD85" s="1"/>
      <c r="AE85" s="1"/>
      <c r="AF85" s="1"/>
      <c r="AG85" s="1"/>
    </row>
    <row r="86" spans="1:33" s="39" customFormat="1" ht="21" x14ac:dyDescent="0.25">
      <c r="A86" s="68">
        <v>85</v>
      </c>
      <c r="B86" s="46" t="s">
        <v>933</v>
      </c>
      <c r="C86" s="42" t="s">
        <v>58</v>
      </c>
      <c r="D86" s="53" t="s">
        <v>902</v>
      </c>
      <c r="E86" s="42" t="s">
        <v>918</v>
      </c>
      <c r="F86" s="46" t="s">
        <v>934</v>
      </c>
      <c r="G86" s="53">
        <v>1305020</v>
      </c>
      <c r="H86" s="46" t="s">
        <v>935</v>
      </c>
      <c r="I86" s="46" t="s">
        <v>936</v>
      </c>
      <c r="J86" s="42" t="s">
        <v>937</v>
      </c>
      <c r="K86" s="47">
        <v>2022</v>
      </c>
      <c r="L86" s="47">
        <f t="shared" si="2"/>
        <v>2027</v>
      </c>
      <c r="M86" s="48">
        <f t="shared" si="3"/>
        <v>2028</v>
      </c>
      <c r="N86" s="11" t="s">
        <v>1404</v>
      </c>
      <c r="O86" s="41" t="s">
        <v>45</v>
      </c>
      <c r="P86" s="320" t="s">
        <v>46</v>
      </c>
      <c r="Q86" s="321" t="s">
        <v>1373</v>
      </c>
      <c r="R86" s="51">
        <v>1</v>
      </c>
      <c r="S86" s="51">
        <v>1</v>
      </c>
      <c r="T86" s="11" t="s">
        <v>65</v>
      </c>
      <c r="U86" s="12" t="s">
        <v>1636</v>
      </c>
      <c r="V86" s="300">
        <v>44774</v>
      </c>
      <c r="W86" s="300">
        <v>46966</v>
      </c>
      <c r="X86" s="182" t="s">
        <v>67</v>
      </c>
      <c r="Y86" s="56" t="s">
        <v>68</v>
      </c>
      <c r="Z86" s="305" t="s">
        <v>1513</v>
      </c>
      <c r="AA86" s="38"/>
      <c r="AB86" s="38"/>
      <c r="AC86" s="38"/>
      <c r="AD86" s="1"/>
      <c r="AE86" s="1"/>
      <c r="AF86" s="1"/>
      <c r="AG86" s="1"/>
    </row>
    <row r="87" spans="1:33" s="39" customFormat="1" ht="21" x14ac:dyDescent="0.25">
      <c r="A87" s="68">
        <v>86</v>
      </c>
      <c r="B87" s="46" t="s">
        <v>1009</v>
      </c>
      <c r="C87" s="42" t="s">
        <v>58</v>
      </c>
      <c r="D87" s="53" t="s">
        <v>902</v>
      </c>
      <c r="E87" s="46" t="s">
        <v>1004</v>
      </c>
      <c r="F87" s="46" t="s">
        <v>1010</v>
      </c>
      <c r="G87" s="53">
        <v>1209002</v>
      </c>
      <c r="H87" s="46" t="s">
        <v>1011</v>
      </c>
      <c r="I87" s="46" t="s">
        <v>1012</v>
      </c>
      <c r="J87" s="42" t="s">
        <v>1013</v>
      </c>
      <c r="K87" s="47">
        <v>2022</v>
      </c>
      <c r="L87" s="47">
        <f t="shared" si="2"/>
        <v>2027</v>
      </c>
      <c r="M87" s="48">
        <f t="shared" si="3"/>
        <v>2028</v>
      </c>
      <c r="N87" s="11" t="s">
        <v>1404</v>
      </c>
      <c r="O87" s="41" t="s">
        <v>45</v>
      </c>
      <c r="P87" s="320" t="s">
        <v>46</v>
      </c>
      <c r="Q87" s="321" t="s">
        <v>1373</v>
      </c>
      <c r="R87" s="51">
        <v>1</v>
      </c>
      <c r="S87" s="51">
        <v>1</v>
      </c>
      <c r="T87" s="11" t="s">
        <v>65</v>
      </c>
      <c r="U87" s="12" t="s">
        <v>1636</v>
      </c>
      <c r="V87" s="300">
        <v>44774</v>
      </c>
      <c r="W87" s="300">
        <v>46966</v>
      </c>
      <c r="X87" s="182" t="s">
        <v>67</v>
      </c>
      <c r="Y87" s="56" t="s">
        <v>68</v>
      </c>
      <c r="Z87" s="305" t="s">
        <v>1513</v>
      </c>
      <c r="AA87" s="38"/>
      <c r="AB87" s="38"/>
      <c r="AC87" s="38"/>
      <c r="AD87" s="1"/>
      <c r="AE87" s="1"/>
      <c r="AF87" s="1"/>
      <c r="AG87" s="1"/>
    </row>
    <row r="88" spans="1:33" s="39" customFormat="1" ht="21" x14ac:dyDescent="0.25">
      <c r="A88" s="68">
        <v>87</v>
      </c>
      <c r="B88" s="46" t="s">
        <v>1257</v>
      </c>
      <c r="C88" s="42" t="s">
        <v>58</v>
      </c>
      <c r="D88" s="42" t="s">
        <v>1120</v>
      </c>
      <c r="E88" s="88" t="s">
        <v>1225</v>
      </c>
      <c r="F88" s="46" t="s">
        <v>1258</v>
      </c>
      <c r="G88" s="53">
        <v>1406008</v>
      </c>
      <c r="H88" s="46" t="s">
        <v>1259</v>
      </c>
      <c r="I88" s="46" t="s">
        <v>1260</v>
      </c>
      <c r="J88" s="42" t="s">
        <v>1261</v>
      </c>
      <c r="K88" s="47">
        <v>2022</v>
      </c>
      <c r="L88" s="47">
        <f t="shared" si="2"/>
        <v>2027</v>
      </c>
      <c r="M88" s="48">
        <f t="shared" si="3"/>
        <v>2028</v>
      </c>
      <c r="N88" s="11" t="s">
        <v>1404</v>
      </c>
      <c r="O88" s="41" t="s">
        <v>45</v>
      </c>
      <c r="P88" s="320" t="s">
        <v>46</v>
      </c>
      <c r="Q88" s="321" t="s">
        <v>1373</v>
      </c>
      <c r="R88" s="51">
        <v>1</v>
      </c>
      <c r="S88" s="51">
        <v>1</v>
      </c>
      <c r="T88" s="11" t="s">
        <v>65</v>
      </c>
      <c r="U88" s="12" t="s">
        <v>1636</v>
      </c>
      <c r="V88" s="300">
        <v>44774</v>
      </c>
      <c r="W88" s="300">
        <v>46966</v>
      </c>
      <c r="X88" s="182" t="s">
        <v>67</v>
      </c>
      <c r="Y88" s="56" t="s">
        <v>68</v>
      </c>
      <c r="Z88" s="305" t="s">
        <v>1513</v>
      </c>
    </row>
    <row r="89" spans="1:33" s="39" customFormat="1" ht="21" x14ac:dyDescent="0.25">
      <c r="A89" s="68">
        <v>88</v>
      </c>
      <c r="B89" s="46" t="s">
        <v>1216</v>
      </c>
      <c r="C89" s="42" t="s">
        <v>58</v>
      </c>
      <c r="D89" s="42" t="s">
        <v>1120</v>
      </c>
      <c r="E89" s="46" t="s">
        <v>1199</v>
      </c>
      <c r="F89" s="46" t="s">
        <v>1217</v>
      </c>
      <c r="G89" s="53">
        <v>1011018</v>
      </c>
      <c r="H89" s="46" t="s">
        <v>1218</v>
      </c>
      <c r="I89" s="46" t="s">
        <v>32</v>
      </c>
      <c r="J89" s="42" t="s">
        <v>1219</v>
      </c>
      <c r="K89" s="47">
        <v>2022</v>
      </c>
      <c r="L89" s="47">
        <f t="shared" si="2"/>
        <v>2027</v>
      </c>
      <c r="M89" s="48">
        <f t="shared" si="3"/>
        <v>2028</v>
      </c>
      <c r="N89" s="11" t="s">
        <v>1404</v>
      </c>
      <c r="O89" s="41" t="s">
        <v>45</v>
      </c>
      <c r="P89" s="320" t="s">
        <v>46</v>
      </c>
      <c r="Q89" s="321" t="s">
        <v>1373</v>
      </c>
      <c r="R89" s="51">
        <v>1</v>
      </c>
      <c r="S89" s="51">
        <v>1</v>
      </c>
      <c r="T89" s="11" t="s">
        <v>1409</v>
      </c>
      <c r="U89" s="12" t="s">
        <v>1512</v>
      </c>
      <c r="V89" s="300">
        <v>44774</v>
      </c>
      <c r="W89" s="300">
        <v>46966</v>
      </c>
      <c r="X89" s="182" t="s">
        <v>1411</v>
      </c>
      <c r="Y89" s="12" t="s">
        <v>1423</v>
      </c>
      <c r="Z89" s="305" t="s">
        <v>1513</v>
      </c>
      <c r="AA89" s="38"/>
      <c r="AB89" s="38"/>
      <c r="AC89" s="38"/>
      <c r="AD89" s="1"/>
      <c r="AE89" s="1"/>
      <c r="AF89" s="1"/>
      <c r="AG89" s="1"/>
    </row>
    <row r="90" spans="1:33" s="39" customFormat="1" ht="21" x14ac:dyDescent="0.25">
      <c r="A90" s="68">
        <v>89</v>
      </c>
      <c r="B90" s="46" t="s">
        <v>370</v>
      </c>
      <c r="C90" s="42" t="s">
        <v>58</v>
      </c>
      <c r="D90" s="42" t="s">
        <v>327</v>
      </c>
      <c r="E90" s="46" t="s">
        <v>328</v>
      </c>
      <c r="F90" s="46" t="s">
        <v>371</v>
      </c>
      <c r="G90" s="53">
        <v>1708001</v>
      </c>
      <c r="H90" s="46" t="s">
        <v>372</v>
      </c>
      <c r="I90" s="46" t="s">
        <v>373</v>
      </c>
      <c r="J90" s="42" t="s">
        <v>374</v>
      </c>
      <c r="K90" s="47">
        <v>2022</v>
      </c>
      <c r="L90" s="47">
        <f t="shared" si="2"/>
        <v>2027</v>
      </c>
      <c r="M90" s="48">
        <f t="shared" si="3"/>
        <v>2028</v>
      </c>
      <c r="N90" s="11" t="s">
        <v>1404</v>
      </c>
      <c r="O90" s="41" t="s">
        <v>45</v>
      </c>
      <c r="P90" s="320" t="s">
        <v>46</v>
      </c>
      <c r="Q90" s="321" t="s">
        <v>1373</v>
      </c>
      <c r="R90" s="51">
        <v>1</v>
      </c>
      <c r="S90" s="51">
        <v>1</v>
      </c>
      <c r="T90" s="11" t="s">
        <v>1409</v>
      </c>
      <c r="U90" s="12" t="s">
        <v>1512</v>
      </c>
      <c r="V90" s="300">
        <v>44774</v>
      </c>
      <c r="W90" s="300">
        <v>46966</v>
      </c>
      <c r="X90" s="182" t="s">
        <v>1411</v>
      </c>
      <c r="Y90" s="12" t="s">
        <v>1423</v>
      </c>
      <c r="Z90" s="305" t="s">
        <v>1513</v>
      </c>
      <c r="AA90" s="38"/>
      <c r="AB90" s="38"/>
      <c r="AC90" s="38"/>
      <c r="AD90" s="1"/>
      <c r="AE90" s="1"/>
      <c r="AF90" s="1"/>
      <c r="AG90" s="1"/>
    </row>
    <row r="91" spans="1:33" s="39" customFormat="1" ht="21" x14ac:dyDescent="0.25">
      <c r="A91" s="68">
        <v>90</v>
      </c>
      <c r="B91" s="46" t="s">
        <v>557</v>
      </c>
      <c r="C91" s="42" t="s">
        <v>58</v>
      </c>
      <c r="D91" s="53" t="s">
        <v>541</v>
      </c>
      <c r="E91" s="46" t="s">
        <v>542</v>
      </c>
      <c r="F91" s="46" t="s">
        <v>558</v>
      </c>
      <c r="G91" s="53">
        <v>2507006</v>
      </c>
      <c r="H91" s="41" t="s">
        <v>559</v>
      </c>
      <c r="I91" s="41" t="s">
        <v>560</v>
      </c>
      <c r="J91" s="42" t="s">
        <v>561</v>
      </c>
      <c r="K91" s="47">
        <v>2022</v>
      </c>
      <c r="L91" s="47">
        <f t="shared" si="2"/>
        <v>2027</v>
      </c>
      <c r="M91" s="48">
        <f t="shared" si="3"/>
        <v>2028</v>
      </c>
      <c r="N91" s="11" t="s">
        <v>1404</v>
      </c>
      <c r="O91" s="41" t="s">
        <v>45</v>
      </c>
      <c r="P91" s="320" t="s">
        <v>46</v>
      </c>
      <c r="Q91" s="321" t="s">
        <v>1373</v>
      </c>
      <c r="R91" s="51">
        <v>1</v>
      </c>
      <c r="S91" s="51">
        <v>1</v>
      </c>
      <c r="T91" s="11" t="s">
        <v>1409</v>
      </c>
      <c r="U91" s="12" t="s">
        <v>1565</v>
      </c>
      <c r="V91" s="300">
        <v>44805</v>
      </c>
      <c r="W91" s="300">
        <v>46997</v>
      </c>
      <c r="X91" s="182" t="s">
        <v>1411</v>
      </c>
      <c r="Y91" s="12" t="s">
        <v>1423</v>
      </c>
      <c r="Z91" s="305" t="s">
        <v>1566</v>
      </c>
      <c r="AA91" s="38"/>
      <c r="AB91" s="38"/>
      <c r="AC91" s="38"/>
      <c r="AD91" s="1"/>
      <c r="AE91" s="1"/>
      <c r="AF91" s="1"/>
      <c r="AG91" s="1"/>
    </row>
    <row r="92" spans="1:33" s="39" customFormat="1" ht="21" x14ac:dyDescent="0.25">
      <c r="A92" s="68">
        <v>91</v>
      </c>
      <c r="B92" s="46" t="s">
        <v>799</v>
      </c>
      <c r="C92" s="42" t="s">
        <v>58</v>
      </c>
      <c r="D92" s="59" t="s">
        <v>673</v>
      </c>
      <c r="E92" s="46" t="s">
        <v>769</v>
      </c>
      <c r="F92" s="46" t="s">
        <v>800</v>
      </c>
      <c r="G92" s="53">
        <v>2411003</v>
      </c>
      <c r="H92" s="46" t="s">
        <v>801</v>
      </c>
      <c r="I92" s="46" t="s">
        <v>802</v>
      </c>
      <c r="J92" s="42" t="s">
        <v>803</v>
      </c>
      <c r="K92" s="47">
        <v>2022</v>
      </c>
      <c r="L92" s="47">
        <f t="shared" si="2"/>
        <v>2027</v>
      </c>
      <c r="M92" s="48">
        <f t="shared" si="3"/>
        <v>2028</v>
      </c>
      <c r="N92" s="11" t="s">
        <v>1404</v>
      </c>
      <c r="O92" s="41" t="s">
        <v>45</v>
      </c>
      <c r="P92" s="320" t="s">
        <v>46</v>
      </c>
      <c r="Q92" s="321" t="s">
        <v>1373</v>
      </c>
      <c r="R92" s="51">
        <v>1</v>
      </c>
      <c r="S92" s="51">
        <v>1</v>
      </c>
      <c r="T92" s="11" t="s">
        <v>1409</v>
      </c>
      <c r="U92" s="12" t="s">
        <v>1565</v>
      </c>
      <c r="V92" s="300">
        <v>44805</v>
      </c>
      <c r="W92" s="300">
        <v>46997</v>
      </c>
      <c r="X92" s="182" t="s">
        <v>1411</v>
      </c>
      <c r="Y92" s="12" t="s">
        <v>1423</v>
      </c>
      <c r="Z92" s="305" t="s">
        <v>1566</v>
      </c>
      <c r="AA92" s="38"/>
      <c r="AB92" s="38"/>
      <c r="AC92" s="38"/>
      <c r="AD92" s="1"/>
      <c r="AE92" s="1"/>
      <c r="AF92" s="1"/>
      <c r="AG92" s="1"/>
    </row>
    <row r="93" spans="1:33" s="39" customFormat="1" ht="21" x14ac:dyDescent="0.25">
      <c r="A93" s="68">
        <v>92</v>
      </c>
      <c r="B93" s="46" t="s">
        <v>882</v>
      </c>
      <c r="C93" s="42" t="s">
        <v>58</v>
      </c>
      <c r="D93" s="53" t="s">
        <v>823</v>
      </c>
      <c r="E93" s="46" t="s">
        <v>824</v>
      </c>
      <c r="F93" s="46" t="s">
        <v>883</v>
      </c>
      <c r="G93" s="53">
        <v>1302041</v>
      </c>
      <c r="H93" s="41" t="s">
        <v>884</v>
      </c>
      <c r="I93" s="41" t="s">
        <v>885</v>
      </c>
      <c r="J93" s="42" t="s">
        <v>886</v>
      </c>
      <c r="K93" s="47">
        <v>2022</v>
      </c>
      <c r="L93" s="47">
        <f t="shared" si="2"/>
        <v>2027</v>
      </c>
      <c r="M93" s="48">
        <f t="shared" si="3"/>
        <v>2028</v>
      </c>
      <c r="N93" s="11" t="s">
        <v>1404</v>
      </c>
      <c r="O93" s="41" t="s">
        <v>106</v>
      </c>
      <c r="P93" s="321" t="s">
        <v>107</v>
      </c>
      <c r="Q93" s="321" t="s">
        <v>1373</v>
      </c>
      <c r="R93" s="51">
        <v>1</v>
      </c>
      <c r="S93" s="51">
        <v>1</v>
      </c>
      <c r="T93" s="11" t="s">
        <v>1409</v>
      </c>
      <c r="U93" s="12" t="s">
        <v>1565</v>
      </c>
      <c r="V93" s="300">
        <v>44805</v>
      </c>
      <c r="W93" s="300">
        <v>46997</v>
      </c>
      <c r="X93" s="182" t="s">
        <v>1411</v>
      </c>
      <c r="Y93" s="12" t="s">
        <v>1423</v>
      </c>
      <c r="Z93" s="305" t="s">
        <v>1566</v>
      </c>
      <c r="AA93" s="38"/>
      <c r="AB93" s="38"/>
      <c r="AC93" s="38"/>
      <c r="AD93" s="1"/>
      <c r="AE93" s="1"/>
      <c r="AF93" s="1"/>
      <c r="AG93" s="1"/>
    </row>
    <row r="94" spans="1:33" s="39" customFormat="1" ht="21" x14ac:dyDescent="0.25">
      <c r="A94" s="68">
        <v>93</v>
      </c>
      <c r="B94" s="81" t="s">
        <v>741</v>
      </c>
      <c r="C94" s="42" t="s">
        <v>58</v>
      </c>
      <c r="D94" s="59" t="s">
        <v>673</v>
      </c>
      <c r="E94" s="42" t="s">
        <v>674</v>
      </c>
      <c r="F94" s="46" t="s">
        <v>742</v>
      </c>
      <c r="G94" s="53">
        <v>1702053</v>
      </c>
      <c r="H94" s="46" t="s">
        <v>743</v>
      </c>
      <c r="I94" s="46" t="s">
        <v>744</v>
      </c>
      <c r="J94" s="42" t="s">
        <v>745</v>
      </c>
      <c r="K94" s="47">
        <v>2022</v>
      </c>
      <c r="L94" s="47">
        <f t="shared" si="2"/>
        <v>2027</v>
      </c>
      <c r="M94" s="48">
        <f t="shared" si="3"/>
        <v>2028</v>
      </c>
      <c r="N94" s="11" t="s">
        <v>1404</v>
      </c>
      <c r="O94" s="41" t="s">
        <v>56</v>
      </c>
      <c r="P94" s="320" t="s">
        <v>46</v>
      </c>
      <c r="Q94" s="321" t="s">
        <v>1373</v>
      </c>
      <c r="R94" s="51">
        <v>1</v>
      </c>
      <c r="S94" s="51">
        <v>1</v>
      </c>
      <c r="T94" s="11" t="s">
        <v>1409</v>
      </c>
      <c r="U94" s="12" t="s">
        <v>1604</v>
      </c>
      <c r="V94" s="300">
        <v>44805</v>
      </c>
      <c r="W94" s="300">
        <v>46997</v>
      </c>
      <c r="X94" s="182" t="s">
        <v>1411</v>
      </c>
      <c r="Y94" s="12" t="s">
        <v>1423</v>
      </c>
      <c r="Z94" s="305" t="s">
        <v>1566</v>
      </c>
      <c r="AA94" s="38"/>
      <c r="AB94" s="38"/>
      <c r="AC94" s="38"/>
      <c r="AD94" s="1"/>
      <c r="AE94" s="1"/>
      <c r="AF94" s="1"/>
      <c r="AG94" s="1"/>
    </row>
    <row r="95" spans="1:33" s="39" customFormat="1" ht="21" x14ac:dyDescent="0.25">
      <c r="A95" s="68">
        <v>94</v>
      </c>
      <c r="B95" s="81" t="s">
        <v>741</v>
      </c>
      <c r="C95" s="42" t="s">
        <v>58</v>
      </c>
      <c r="D95" s="59" t="s">
        <v>673</v>
      </c>
      <c r="E95" s="42" t="s">
        <v>674</v>
      </c>
      <c r="F95" s="46" t="s">
        <v>746</v>
      </c>
      <c r="G95" s="53">
        <v>1108033</v>
      </c>
      <c r="H95" s="41" t="s">
        <v>1605</v>
      </c>
      <c r="I95" s="82" t="s">
        <v>748</v>
      </c>
      <c r="J95" s="42" t="s">
        <v>749</v>
      </c>
      <c r="K95" s="47">
        <v>2022</v>
      </c>
      <c r="L95" s="47">
        <f t="shared" si="2"/>
        <v>2027</v>
      </c>
      <c r="M95" s="48">
        <f t="shared" si="3"/>
        <v>2028</v>
      </c>
      <c r="N95" s="11" t="s">
        <v>1404</v>
      </c>
      <c r="O95" s="41" t="s">
        <v>56</v>
      </c>
      <c r="P95" s="320" t="s">
        <v>46</v>
      </c>
      <c r="Q95" s="321" t="s">
        <v>1373</v>
      </c>
      <c r="R95" s="51">
        <v>1</v>
      </c>
      <c r="S95" s="51">
        <v>1</v>
      </c>
      <c r="T95" s="11" t="s">
        <v>1409</v>
      </c>
      <c r="U95" s="12" t="s">
        <v>1604</v>
      </c>
      <c r="V95" s="300">
        <v>44805</v>
      </c>
      <c r="W95" s="300">
        <v>46997</v>
      </c>
      <c r="X95" s="182" t="s">
        <v>1411</v>
      </c>
      <c r="Y95" s="12" t="s">
        <v>1423</v>
      </c>
      <c r="Z95" s="305" t="s">
        <v>1566</v>
      </c>
      <c r="AA95" s="38"/>
      <c r="AB95" s="38"/>
      <c r="AC95" s="38"/>
      <c r="AD95" s="1"/>
      <c r="AE95" s="1"/>
      <c r="AF95" s="1"/>
      <c r="AG95" s="1"/>
    </row>
    <row r="96" spans="1:33" s="39" customFormat="1" ht="21" x14ac:dyDescent="0.25">
      <c r="A96" s="68">
        <v>95</v>
      </c>
      <c r="B96" s="46" t="s">
        <v>804</v>
      </c>
      <c r="C96" s="42" t="s">
        <v>58</v>
      </c>
      <c r="D96" s="59" t="s">
        <v>673</v>
      </c>
      <c r="E96" s="46" t="s">
        <v>769</v>
      </c>
      <c r="F96" s="46" t="s">
        <v>805</v>
      </c>
      <c r="G96" s="53">
        <v>1109057</v>
      </c>
      <c r="H96" s="41" t="s">
        <v>806</v>
      </c>
      <c r="I96" s="41" t="s">
        <v>807</v>
      </c>
      <c r="J96" s="42" t="s">
        <v>808</v>
      </c>
      <c r="K96" s="47">
        <v>2022</v>
      </c>
      <c r="L96" s="47">
        <f t="shared" si="2"/>
        <v>2027</v>
      </c>
      <c r="M96" s="48">
        <f t="shared" si="3"/>
        <v>2028</v>
      </c>
      <c r="N96" s="11" t="s">
        <v>1404</v>
      </c>
      <c r="O96" s="41" t="s">
        <v>106</v>
      </c>
      <c r="P96" s="321" t="s">
        <v>107</v>
      </c>
      <c r="Q96" s="321" t="s">
        <v>1373</v>
      </c>
      <c r="R96" s="51">
        <v>1</v>
      </c>
      <c r="S96" s="51">
        <v>1</v>
      </c>
      <c r="T96" s="11" t="s">
        <v>1409</v>
      </c>
      <c r="U96" s="12" t="s">
        <v>1604</v>
      </c>
      <c r="V96" s="300">
        <v>44805</v>
      </c>
      <c r="W96" s="300">
        <v>46997</v>
      </c>
      <c r="X96" s="182" t="s">
        <v>1411</v>
      </c>
      <c r="Y96" s="12" t="s">
        <v>1423</v>
      </c>
      <c r="Z96" s="305" t="s">
        <v>1566</v>
      </c>
      <c r="AA96" s="38"/>
      <c r="AB96" s="38"/>
      <c r="AC96" s="38"/>
      <c r="AD96" s="1"/>
      <c r="AE96" s="1"/>
      <c r="AF96" s="1"/>
      <c r="AG96" s="1"/>
    </row>
    <row r="97" spans="1:33" s="39" customFormat="1" ht="21" x14ac:dyDescent="0.25">
      <c r="A97" s="68">
        <v>96</v>
      </c>
      <c r="B97" s="46" t="s">
        <v>751</v>
      </c>
      <c r="C97" s="42" t="s">
        <v>58</v>
      </c>
      <c r="D97" s="59" t="s">
        <v>673</v>
      </c>
      <c r="E97" s="42" t="s">
        <v>674</v>
      </c>
      <c r="F97" s="46" t="s">
        <v>1606</v>
      </c>
      <c r="G97" s="53">
        <v>1608004</v>
      </c>
      <c r="H97" s="41" t="s">
        <v>1607</v>
      </c>
      <c r="I97" s="41" t="s">
        <v>754</v>
      </c>
      <c r="J97" s="42" t="s">
        <v>755</v>
      </c>
      <c r="K97" s="47">
        <v>2022</v>
      </c>
      <c r="L97" s="47">
        <f t="shared" si="2"/>
        <v>2027</v>
      </c>
      <c r="M97" s="48">
        <f t="shared" si="3"/>
        <v>2028</v>
      </c>
      <c r="N97" s="11" t="s">
        <v>1404</v>
      </c>
      <c r="O97" s="41" t="s">
        <v>106</v>
      </c>
      <c r="P97" s="321" t="s">
        <v>107</v>
      </c>
      <c r="Q97" s="321" t="s">
        <v>1373</v>
      </c>
      <c r="R97" s="51">
        <v>1</v>
      </c>
      <c r="S97" s="51">
        <v>1</v>
      </c>
      <c r="T97" s="11" t="s">
        <v>1409</v>
      </c>
      <c r="U97" s="12" t="s">
        <v>1604</v>
      </c>
      <c r="V97" s="300">
        <v>44805</v>
      </c>
      <c r="W97" s="300">
        <v>46997</v>
      </c>
      <c r="X97" s="182" t="s">
        <v>1411</v>
      </c>
      <c r="Y97" s="12" t="s">
        <v>1423</v>
      </c>
      <c r="Z97" s="305" t="s">
        <v>1566</v>
      </c>
      <c r="AA97" s="38"/>
      <c r="AB97" s="38"/>
      <c r="AC97" s="38"/>
      <c r="AD97" s="1"/>
      <c r="AE97" s="1"/>
      <c r="AF97" s="1"/>
      <c r="AG97" s="1"/>
    </row>
    <row r="98" spans="1:33" s="39" customFormat="1" ht="21" x14ac:dyDescent="0.25">
      <c r="A98" s="68">
        <v>97</v>
      </c>
      <c r="B98" s="46" t="s">
        <v>591</v>
      </c>
      <c r="C98" s="42" t="s">
        <v>58</v>
      </c>
      <c r="D98" s="53" t="s">
        <v>541</v>
      </c>
      <c r="E98" s="46" t="s">
        <v>576</v>
      </c>
      <c r="F98" s="63" t="s">
        <v>1575</v>
      </c>
      <c r="G98" s="53">
        <v>2301036</v>
      </c>
      <c r="H98" s="63" t="s">
        <v>593</v>
      </c>
      <c r="I98" s="63" t="s">
        <v>594</v>
      </c>
      <c r="J98" s="42" t="s">
        <v>595</v>
      </c>
      <c r="K98" s="47">
        <v>2022</v>
      </c>
      <c r="L98" s="47">
        <f t="shared" si="2"/>
        <v>2027</v>
      </c>
      <c r="M98" s="48">
        <f t="shared" si="3"/>
        <v>2028</v>
      </c>
      <c r="N98" s="11" t="s">
        <v>1404</v>
      </c>
      <c r="O98" s="41" t="s">
        <v>45</v>
      </c>
      <c r="P98" s="320" t="s">
        <v>46</v>
      </c>
      <c r="Q98" s="321" t="s">
        <v>1373</v>
      </c>
      <c r="R98" s="51">
        <v>1</v>
      </c>
      <c r="S98" s="51">
        <v>1</v>
      </c>
      <c r="T98" s="11" t="s">
        <v>1559</v>
      </c>
      <c r="U98" s="12" t="s">
        <v>1567</v>
      </c>
      <c r="V98" s="300">
        <v>44896</v>
      </c>
      <c r="W98" s="300">
        <v>47058</v>
      </c>
      <c r="X98" s="182" t="s">
        <v>1411</v>
      </c>
      <c r="Y98" s="12" t="s">
        <v>1423</v>
      </c>
      <c r="Z98" s="305" t="s">
        <v>1568</v>
      </c>
      <c r="AA98" s="38"/>
      <c r="AB98" s="38"/>
      <c r="AC98" s="38"/>
      <c r="AD98" s="1"/>
      <c r="AE98" s="1"/>
      <c r="AF98" s="1"/>
      <c r="AG98" s="1"/>
    </row>
    <row r="99" spans="1:33" s="39" customFormat="1" ht="21" x14ac:dyDescent="0.25">
      <c r="A99" s="68">
        <v>98</v>
      </c>
      <c r="B99" s="46" t="s">
        <v>562</v>
      </c>
      <c r="C99" s="42" t="s">
        <v>58</v>
      </c>
      <c r="D99" s="53" t="s">
        <v>541</v>
      </c>
      <c r="E99" s="46" t="s">
        <v>542</v>
      </c>
      <c r="F99" s="63" t="s">
        <v>563</v>
      </c>
      <c r="G99" s="53">
        <v>2108002</v>
      </c>
      <c r="H99" s="46" t="s">
        <v>564</v>
      </c>
      <c r="I99" s="46" t="s">
        <v>565</v>
      </c>
      <c r="J99" s="42" t="s">
        <v>566</v>
      </c>
      <c r="K99" s="47">
        <v>2022</v>
      </c>
      <c r="L99" s="47">
        <f t="shared" si="2"/>
        <v>2027</v>
      </c>
      <c r="M99" s="48">
        <f t="shared" si="3"/>
        <v>2028</v>
      </c>
      <c r="N99" s="11" t="s">
        <v>1404</v>
      </c>
      <c r="O99" s="41" t="s">
        <v>45</v>
      </c>
      <c r="P99" s="320" t="s">
        <v>46</v>
      </c>
      <c r="Q99" s="321" t="s">
        <v>1373</v>
      </c>
      <c r="R99" s="51">
        <v>1</v>
      </c>
      <c r="S99" s="51">
        <v>1</v>
      </c>
      <c r="T99" s="11" t="s">
        <v>1559</v>
      </c>
      <c r="U99" s="12" t="s">
        <v>1567</v>
      </c>
      <c r="V99" s="300">
        <v>44896</v>
      </c>
      <c r="W99" s="300">
        <v>47058</v>
      </c>
      <c r="X99" s="182" t="s">
        <v>1411</v>
      </c>
      <c r="Y99" s="12" t="s">
        <v>1423</v>
      </c>
      <c r="Z99" s="305" t="s">
        <v>1568</v>
      </c>
      <c r="AA99" s="38"/>
      <c r="AB99" s="38"/>
      <c r="AC99" s="38"/>
      <c r="AD99" s="1"/>
      <c r="AE99" s="1"/>
      <c r="AF99" s="1"/>
      <c r="AG99" s="1"/>
    </row>
    <row r="100" spans="1:33" s="39" customFormat="1" ht="21" x14ac:dyDescent="0.25">
      <c r="A100" s="68">
        <v>99</v>
      </c>
      <c r="B100" s="46" t="s">
        <v>887</v>
      </c>
      <c r="C100" s="42" t="s">
        <v>58</v>
      </c>
      <c r="D100" s="53" t="s">
        <v>823</v>
      </c>
      <c r="E100" s="46" t="s">
        <v>824</v>
      </c>
      <c r="F100" s="63" t="s">
        <v>888</v>
      </c>
      <c r="G100" s="53">
        <v>2207013</v>
      </c>
      <c r="H100" s="46" t="s">
        <v>889</v>
      </c>
      <c r="I100" s="46" t="s">
        <v>890</v>
      </c>
      <c r="J100" s="42" t="s">
        <v>891</v>
      </c>
      <c r="K100" s="47">
        <v>2022</v>
      </c>
      <c r="L100" s="47">
        <f t="shared" si="2"/>
        <v>2027</v>
      </c>
      <c r="M100" s="48">
        <f t="shared" si="3"/>
        <v>2028</v>
      </c>
      <c r="N100" s="11" t="s">
        <v>1404</v>
      </c>
      <c r="O100" s="41" t="s">
        <v>106</v>
      </c>
      <c r="P100" s="321" t="s">
        <v>107</v>
      </c>
      <c r="Q100" s="321" t="s">
        <v>1373</v>
      </c>
      <c r="R100" s="51">
        <v>1</v>
      </c>
      <c r="S100" s="51">
        <v>1</v>
      </c>
      <c r="T100" s="11" t="s">
        <v>1559</v>
      </c>
      <c r="U100" s="12" t="s">
        <v>1567</v>
      </c>
      <c r="V100" s="300">
        <v>44896</v>
      </c>
      <c r="W100" s="300">
        <v>47058</v>
      </c>
      <c r="X100" s="182" t="s">
        <v>1411</v>
      </c>
      <c r="Y100" s="12" t="s">
        <v>1423</v>
      </c>
      <c r="Z100" s="305" t="s">
        <v>1568</v>
      </c>
    </row>
    <row r="101" spans="1:33" s="39" customFormat="1" ht="21" x14ac:dyDescent="0.25">
      <c r="A101" s="68">
        <v>100</v>
      </c>
      <c r="B101" s="46" t="s">
        <v>309</v>
      </c>
      <c r="C101" s="41" t="s">
        <v>30</v>
      </c>
      <c r="D101" s="42" t="s">
        <v>115</v>
      </c>
      <c r="E101" s="42" t="s">
        <v>261</v>
      </c>
      <c r="F101" s="63" t="s">
        <v>310</v>
      </c>
      <c r="G101" s="53">
        <v>1402011</v>
      </c>
      <c r="H101" s="63" t="s">
        <v>311</v>
      </c>
      <c r="I101" s="77" t="s">
        <v>32</v>
      </c>
      <c r="J101" s="42" t="s">
        <v>36</v>
      </c>
      <c r="K101" s="47">
        <v>2022</v>
      </c>
      <c r="L101" s="47">
        <f t="shared" si="2"/>
        <v>2027</v>
      </c>
      <c r="M101" s="48">
        <f t="shared" si="3"/>
        <v>2028</v>
      </c>
      <c r="N101" s="11" t="s">
        <v>1404</v>
      </c>
      <c r="O101" s="41" t="s">
        <v>38</v>
      </c>
      <c r="P101" s="321" t="s">
        <v>89</v>
      </c>
      <c r="Q101" s="321" t="s">
        <v>1373</v>
      </c>
      <c r="R101" s="51">
        <v>1</v>
      </c>
      <c r="S101" s="51">
        <v>1</v>
      </c>
      <c r="T101" s="11" t="s">
        <v>1496</v>
      </c>
      <c r="U101" s="12" t="s">
        <v>1497</v>
      </c>
      <c r="V101" s="300">
        <v>44896</v>
      </c>
      <c r="W101" s="300">
        <v>47088</v>
      </c>
      <c r="X101" s="182" t="s">
        <v>1498</v>
      </c>
      <c r="Y101" s="12" t="s">
        <v>1499</v>
      </c>
      <c r="Z101" s="305" t="s">
        <v>1500</v>
      </c>
    </row>
    <row r="102" spans="1:33" s="39" customFormat="1" ht="21" x14ac:dyDescent="0.25">
      <c r="A102" s="68">
        <v>101</v>
      </c>
      <c r="B102" s="65" t="s">
        <v>289</v>
      </c>
      <c r="C102" s="42" t="s">
        <v>58</v>
      </c>
      <c r="D102" s="42" t="s">
        <v>115</v>
      </c>
      <c r="E102" s="42" t="s">
        <v>261</v>
      </c>
      <c r="F102" s="46" t="s">
        <v>290</v>
      </c>
      <c r="G102" s="53">
        <v>1701036</v>
      </c>
      <c r="H102" s="46" t="s">
        <v>291</v>
      </c>
      <c r="I102" s="46" t="s">
        <v>292</v>
      </c>
      <c r="J102" s="42" t="s">
        <v>293</v>
      </c>
      <c r="K102" s="47">
        <v>2023</v>
      </c>
      <c r="L102" s="47">
        <f t="shared" si="2"/>
        <v>2028</v>
      </c>
      <c r="M102" s="48">
        <f t="shared" si="3"/>
        <v>2029</v>
      </c>
      <c r="N102" s="11" t="s">
        <v>1404</v>
      </c>
      <c r="O102" s="41" t="s">
        <v>56</v>
      </c>
      <c r="P102" s="322" t="s">
        <v>46</v>
      </c>
      <c r="Q102" s="321" t="s">
        <v>1373</v>
      </c>
      <c r="R102" s="51">
        <v>1</v>
      </c>
      <c r="S102" s="51">
        <v>1</v>
      </c>
      <c r="T102" s="11" t="s">
        <v>65</v>
      </c>
      <c r="U102" s="12" t="s">
        <v>1494</v>
      </c>
      <c r="V102" s="300">
        <v>44652</v>
      </c>
      <c r="W102" s="300">
        <v>46844</v>
      </c>
      <c r="X102" s="182" t="s">
        <v>67</v>
      </c>
      <c r="Y102" s="56" t="s">
        <v>68</v>
      </c>
      <c r="Z102" s="305" t="s">
        <v>1495</v>
      </c>
      <c r="AA102" s="38"/>
      <c r="AB102" s="38"/>
      <c r="AC102" s="38"/>
      <c r="AD102" s="1"/>
      <c r="AE102" s="1"/>
      <c r="AF102" s="1"/>
      <c r="AG102" s="1"/>
    </row>
    <row r="103" spans="1:33" s="39" customFormat="1" ht="21" x14ac:dyDescent="0.25">
      <c r="A103" s="68">
        <v>102</v>
      </c>
      <c r="B103" s="65" t="s">
        <v>466</v>
      </c>
      <c r="C103" s="42" t="s">
        <v>58</v>
      </c>
      <c r="D103" s="53" t="s">
        <v>413</v>
      </c>
      <c r="E103" s="46" t="s">
        <v>455</v>
      </c>
      <c r="F103" s="46" t="s">
        <v>467</v>
      </c>
      <c r="G103" s="53">
        <v>1406005</v>
      </c>
      <c r="H103" s="46" t="s">
        <v>468</v>
      </c>
      <c r="I103" s="46" t="s">
        <v>469</v>
      </c>
      <c r="J103" s="42" t="s">
        <v>470</v>
      </c>
      <c r="K103" s="47">
        <v>2023</v>
      </c>
      <c r="L103" s="47">
        <f t="shared" si="2"/>
        <v>2028</v>
      </c>
      <c r="M103" s="48">
        <f t="shared" si="3"/>
        <v>2029</v>
      </c>
      <c r="N103" s="11" t="s">
        <v>1404</v>
      </c>
      <c r="O103" s="41" t="s">
        <v>45</v>
      </c>
      <c r="P103" s="320" t="s">
        <v>46</v>
      </c>
      <c r="Q103" s="321" t="s">
        <v>1373</v>
      </c>
      <c r="R103" s="51">
        <v>1</v>
      </c>
      <c r="S103" s="51">
        <v>1</v>
      </c>
      <c r="T103" s="11" t="s">
        <v>65</v>
      </c>
      <c r="U103" s="12" t="s">
        <v>1494</v>
      </c>
      <c r="V103" s="300">
        <v>44652</v>
      </c>
      <c r="W103" s="300">
        <v>46844</v>
      </c>
      <c r="X103" s="182" t="s">
        <v>67</v>
      </c>
      <c r="Y103" s="56" t="s">
        <v>68</v>
      </c>
      <c r="Z103" s="305" t="s">
        <v>1539</v>
      </c>
      <c r="AA103" s="38"/>
      <c r="AB103" s="38"/>
      <c r="AC103" s="38"/>
      <c r="AD103" s="1"/>
      <c r="AE103" s="1"/>
      <c r="AF103" s="1"/>
      <c r="AG103" s="1"/>
    </row>
    <row r="104" spans="1:33" s="39" customFormat="1" ht="21" x14ac:dyDescent="0.25">
      <c r="A104" s="68">
        <v>103</v>
      </c>
      <c r="B104" s="65" t="s">
        <v>294</v>
      </c>
      <c r="C104" s="42" t="s">
        <v>58</v>
      </c>
      <c r="D104" s="42" t="s">
        <v>115</v>
      </c>
      <c r="E104" s="42" t="s">
        <v>261</v>
      </c>
      <c r="F104" s="46" t="s">
        <v>1493</v>
      </c>
      <c r="G104" s="53">
        <v>2512025</v>
      </c>
      <c r="H104" s="46" t="s">
        <v>296</v>
      </c>
      <c r="I104" s="46" t="s">
        <v>297</v>
      </c>
      <c r="J104" s="42" t="s">
        <v>298</v>
      </c>
      <c r="K104" s="47">
        <v>2023</v>
      </c>
      <c r="L104" s="47">
        <f t="shared" si="2"/>
        <v>2028</v>
      </c>
      <c r="M104" s="48">
        <f t="shared" si="3"/>
        <v>2029</v>
      </c>
      <c r="N104" s="11" t="s">
        <v>1404</v>
      </c>
      <c r="O104" s="41" t="s">
        <v>45</v>
      </c>
      <c r="P104" s="320" t="s">
        <v>46</v>
      </c>
      <c r="Q104" s="321" t="s">
        <v>1373</v>
      </c>
      <c r="R104" s="51">
        <v>1</v>
      </c>
      <c r="S104" s="51">
        <v>1</v>
      </c>
      <c r="T104" s="11" t="s">
        <v>65</v>
      </c>
      <c r="U104" s="12" t="s">
        <v>1494</v>
      </c>
      <c r="V104" s="300">
        <v>44652</v>
      </c>
      <c r="W104" s="300">
        <v>46844</v>
      </c>
      <c r="X104" s="182" t="s">
        <v>67</v>
      </c>
      <c r="Y104" s="56" t="s">
        <v>68</v>
      </c>
      <c r="Z104" s="305" t="s">
        <v>1495</v>
      </c>
      <c r="AA104" s="38"/>
      <c r="AB104" s="38"/>
      <c r="AC104" s="38"/>
      <c r="AD104" s="1"/>
      <c r="AE104" s="1"/>
      <c r="AF104" s="1"/>
      <c r="AG104" s="1"/>
    </row>
    <row r="105" spans="1:33" s="39" customFormat="1" ht="21" x14ac:dyDescent="0.25">
      <c r="A105" s="68">
        <v>104</v>
      </c>
      <c r="B105" s="65" t="s">
        <v>1247</v>
      </c>
      <c r="C105" s="42" t="s">
        <v>58</v>
      </c>
      <c r="D105" s="42" t="s">
        <v>1120</v>
      </c>
      <c r="E105" s="46" t="s">
        <v>1225</v>
      </c>
      <c r="F105" s="46" t="s">
        <v>1248</v>
      </c>
      <c r="G105" s="53">
        <v>1011007</v>
      </c>
      <c r="H105" s="46" t="s">
        <v>1249</v>
      </c>
      <c r="I105" s="46" t="s">
        <v>1250</v>
      </c>
      <c r="J105" s="42" t="s">
        <v>1251</v>
      </c>
      <c r="K105" s="47">
        <v>2023</v>
      </c>
      <c r="L105" s="47">
        <f t="shared" si="2"/>
        <v>2028</v>
      </c>
      <c r="M105" s="48">
        <f t="shared" si="3"/>
        <v>2029</v>
      </c>
      <c r="N105" s="11" t="s">
        <v>1404</v>
      </c>
      <c r="O105" s="41" t="s">
        <v>45</v>
      </c>
      <c r="P105" s="320" t="s">
        <v>46</v>
      </c>
      <c r="Q105" s="321" t="s">
        <v>1373</v>
      </c>
      <c r="R105" s="51">
        <v>1</v>
      </c>
      <c r="S105" s="51">
        <v>1</v>
      </c>
      <c r="T105" s="11" t="s">
        <v>65</v>
      </c>
      <c r="U105" s="12" t="s">
        <v>1576</v>
      </c>
      <c r="V105" s="300">
        <v>45017</v>
      </c>
      <c r="W105" s="300">
        <v>47209</v>
      </c>
      <c r="X105" s="182" t="s">
        <v>67</v>
      </c>
      <c r="Y105" s="56" t="s">
        <v>68</v>
      </c>
      <c r="Z105" s="305" t="s">
        <v>1577</v>
      </c>
      <c r="AA105" s="38"/>
      <c r="AB105" s="38"/>
      <c r="AC105" s="38"/>
      <c r="AD105" s="1"/>
      <c r="AE105" s="1"/>
      <c r="AF105" s="1"/>
      <c r="AG105" s="1"/>
    </row>
    <row r="106" spans="1:33" s="39" customFormat="1" ht="21" x14ac:dyDescent="0.25">
      <c r="A106" s="68">
        <v>105</v>
      </c>
      <c r="B106" s="65" t="s">
        <v>596</v>
      </c>
      <c r="C106" s="42" t="s">
        <v>58</v>
      </c>
      <c r="D106" s="53" t="s">
        <v>597</v>
      </c>
      <c r="E106" s="46" t="s">
        <v>598</v>
      </c>
      <c r="F106" s="46" t="s">
        <v>599</v>
      </c>
      <c r="G106" s="53">
        <v>1310002</v>
      </c>
      <c r="H106" s="46" t="s">
        <v>600</v>
      </c>
      <c r="I106" s="46" t="s">
        <v>601</v>
      </c>
      <c r="J106" s="42" t="s">
        <v>602</v>
      </c>
      <c r="K106" s="47">
        <v>2023</v>
      </c>
      <c r="L106" s="47">
        <f t="shared" si="2"/>
        <v>2028</v>
      </c>
      <c r="M106" s="48">
        <f t="shared" si="3"/>
        <v>2029</v>
      </c>
      <c r="N106" s="11" t="s">
        <v>1404</v>
      </c>
      <c r="O106" s="41" t="s">
        <v>45</v>
      </c>
      <c r="P106" s="320" t="s">
        <v>46</v>
      </c>
      <c r="Q106" s="321" t="s">
        <v>1373</v>
      </c>
      <c r="R106" s="51">
        <v>1</v>
      </c>
      <c r="S106" s="51">
        <v>1</v>
      </c>
      <c r="T106" s="11" t="s">
        <v>65</v>
      </c>
      <c r="U106" s="12" t="s">
        <v>1576</v>
      </c>
      <c r="V106" s="300">
        <v>45017</v>
      </c>
      <c r="W106" s="300">
        <v>47209</v>
      </c>
      <c r="X106" s="182" t="s">
        <v>67</v>
      </c>
      <c r="Y106" s="56" t="s">
        <v>68</v>
      </c>
      <c r="Z106" s="305" t="s">
        <v>1577</v>
      </c>
      <c r="AA106" s="38"/>
      <c r="AB106" s="38"/>
      <c r="AC106" s="38"/>
      <c r="AD106" s="1"/>
      <c r="AE106" s="1"/>
      <c r="AF106" s="1"/>
      <c r="AG106" s="1"/>
    </row>
    <row r="107" spans="1:33" s="39" customFormat="1" ht="21" x14ac:dyDescent="0.25">
      <c r="A107" s="68">
        <v>106</v>
      </c>
      <c r="B107" s="65" t="s">
        <v>1252</v>
      </c>
      <c r="C107" s="42" t="s">
        <v>58</v>
      </c>
      <c r="D107" s="42" t="s">
        <v>1120</v>
      </c>
      <c r="E107" s="88" t="s">
        <v>1225</v>
      </c>
      <c r="F107" s="46" t="s">
        <v>1253</v>
      </c>
      <c r="G107" s="53">
        <v>1605039</v>
      </c>
      <c r="H107" s="46" t="s">
        <v>1254</v>
      </c>
      <c r="I107" s="46" t="s">
        <v>1255</v>
      </c>
      <c r="J107" s="42" t="s">
        <v>1256</v>
      </c>
      <c r="K107" s="47">
        <v>2023</v>
      </c>
      <c r="L107" s="47">
        <f t="shared" si="2"/>
        <v>2028</v>
      </c>
      <c r="M107" s="48">
        <f t="shared" si="3"/>
        <v>2029</v>
      </c>
      <c r="N107" s="11" t="s">
        <v>1404</v>
      </c>
      <c r="O107" s="41" t="s">
        <v>45</v>
      </c>
      <c r="P107" s="320" t="s">
        <v>46</v>
      </c>
      <c r="Q107" s="321" t="s">
        <v>1373</v>
      </c>
      <c r="R107" s="51">
        <v>1</v>
      </c>
      <c r="S107" s="51">
        <v>1</v>
      </c>
      <c r="T107" s="11" t="s">
        <v>65</v>
      </c>
      <c r="U107" s="12" t="s">
        <v>1576</v>
      </c>
      <c r="V107" s="300">
        <v>45017</v>
      </c>
      <c r="W107" s="300">
        <v>47209</v>
      </c>
      <c r="X107" s="182" t="s">
        <v>67</v>
      </c>
      <c r="Y107" s="56" t="s">
        <v>68</v>
      </c>
      <c r="Z107" s="305" t="s">
        <v>1577</v>
      </c>
      <c r="AA107" s="38"/>
      <c r="AB107" s="38"/>
      <c r="AC107" s="38"/>
      <c r="AD107" s="1"/>
      <c r="AE107" s="1"/>
      <c r="AF107" s="1"/>
      <c r="AG107" s="1"/>
    </row>
    <row r="108" spans="1:33" s="39" customFormat="1" ht="21" x14ac:dyDescent="0.25">
      <c r="A108" s="68">
        <v>107</v>
      </c>
      <c r="B108" s="65" t="s">
        <v>1159</v>
      </c>
      <c r="C108" s="42" t="s">
        <v>58</v>
      </c>
      <c r="D108" s="42" t="s">
        <v>1120</v>
      </c>
      <c r="E108" s="46" t="s">
        <v>1121</v>
      </c>
      <c r="F108" s="46" t="s">
        <v>1160</v>
      </c>
      <c r="G108" s="53">
        <v>2203035</v>
      </c>
      <c r="H108" s="46" t="s">
        <v>1161</v>
      </c>
      <c r="I108" s="46" t="s">
        <v>1162</v>
      </c>
      <c r="J108" s="42" t="s">
        <v>1163</v>
      </c>
      <c r="K108" s="47">
        <v>2023</v>
      </c>
      <c r="L108" s="47">
        <f t="shared" si="2"/>
        <v>2028</v>
      </c>
      <c r="M108" s="48">
        <f t="shared" si="3"/>
        <v>2029</v>
      </c>
      <c r="N108" s="11" t="s">
        <v>1404</v>
      </c>
      <c r="O108" s="41" t="s">
        <v>45</v>
      </c>
      <c r="P108" s="320" t="s">
        <v>46</v>
      </c>
      <c r="Q108" s="321" t="s">
        <v>1373</v>
      </c>
      <c r="R108" s="51">
        <v>1</v>
      </c>
      <c r="S108" s="51">
        <v>1</v>
      </c>
      <c r="T108" s="11" t="s">
        <v>65</v>
      </c>
      <c r="U108" s="12" t="s">
        <v>1612</v>
      </c>
      <c r="V108" s="300">
        <v>45047</v>
      </c>
      <c r="W108" s="300">
        <v>47239</v>
      </c>
      <c r="X108" s="182" t="s">
        <v>67</v>
      </c>
      <c r="Y108" s="12" t="s">
        <v>68</v>
      </c>
      <c r="Z108" s="305" t="s">
        <v>1428</v>
      </c>
      <c r="AA108" s="38"/>
      <c r="AB108" s="38"/>
      <c r="AC108" s="38"/>
      <c r="AD108" s="1"/>
      <c r="AE108" s="1"/>
      <c r="AF108" s="1"/>
      <c r="AG108" s="1"/>
    </row>
    <row r="109" spans="1:33" s="39" customFormat="1" ht="21" x14ac:dyDescent="0.25">
      <c r="A109" s="68">
        <v>108</v>
      </c>
      <c r="B109" s="65" t="s">
        <v>1003</v>
      </c>
      <c r="C109" s="42" t="s">
        <v>58</v>
      </c>
      <c r="D109" s="53" t="s">
        <v>902</v>
      </c>
      <c r="E109" s="42" t="s">
        <v>1004</v>
      </c>
      <c r="F109" s="46" t="s">
        <v>1005</v>
      </c>
      <c r="G109" s="53">
        <v>1402014</v>
      </c>
      <c r="H109" s="46" t="s">
        <v>1006</v>
      </c>
      <c r="I109" s="46" t="s">
        <v>1007</v>
      </c>
      <c r="J109" s="42" t="s">
        <v>1008</v>
      </c>
      <c r="K109" s="47">
        <v>2023</v>
      </c>
      <c r="L109" s="47">
        <f t="shared" si="2"/>
        <v>2028</v>
      </c>
      <c r="M109" s="48">
        <f t="shared" si="3"/>
        <v>2029</v>
      </c>
      <c r="N109" s="11" t="s">
        <v>1404</v>
      </c>
      <c r="O109" s="41" t="s">
        <v>45</v>
      </c>
      <c r="P109" s="320" t="s">
        <v>46</v>
      </c>
      <c r="Q109" s="321" t="s">
        <v>1373</v>
      </c>
      <c r="R109" s="51">
        <v>1</v>
      </c>
      <c r="S109" s="51">
        <v>1</v>
      </c>
      <c r="T109" s="11" t="s">
        <v>65</v>
      </c>
      <c r="U109" s="12" t="s">
        <v>1612</v>
      </c>
      <c r="V109" s="300">
        <v>45047</v>
      </c>
      <c r="W109" s="300">
        <v>47239</v>
      </c>
      <c r="X109" s="182" t="s">
        <v>67</v>
      </c>
      <c r="Y109" s="56" t="s">
        <v>68</v>
      </c>
      <c r="Z109" s="305" t="s">
        <v>1428</v>
      </c>
      <c r="AA109" s="38"/>
      <c r="AB109" s="38"/>
      <c r="AC109" s="38"/>
      <c r="AD109" s="1"/>
      <c r="AE109" s="1"/>
      <c r="AF109" s="1"/>
      <c r="AG109" s="1"/>
    </row>
    <row r="110" spans="1:33" s="39" customFormat="1" ht="21" x14ac:dyDescent="0.25">
      <c r="A110" s="68">
        <v>109</v>
      </c>
      <c r="B110" s="65" t="s">
        <v>789</v>
      </c>
      <c r="C110" s="42" t="s">
        <v>58</v>
      </c>
      <c r="D110" s="59" t="s">
        <v>673</v>
      </c>
      <c r="E110" s="46" t="s">
        <v>769</v>
      </c>
      <c r="F110" s="46" t="s">
        <v>790</v>
      </c>
      <c r="G110" s="53">
        <v>1807021</v>
      </c>
      <c r="H110" s="46" t="s">
        <v>791</v>
      </c>
      <c r="I110" s="46" t="s">
        <v>792</v>
      </c>
      <c r="J110" s="42" t="s">
        <v>793</v>
      </c>
      <c r="K110" s="47">
        <v>2023</v>
      </c>
      <c r="L110" s="47">
        <f t="shared" si="2"/>
        <v>2028</v>
      </c>
      <c r="M110" s="48">
        <f t="shared" si="3"/>
        <v>2029</v>
      </c>
      <c r="N110" s="11" t="s">
        <v>1404</v>
      </c>
      <c r="O110" s="41" t="s">
        <v>106</v>
      </c>
      <c r="P110" s="321" t="s">
        <v>107</v>
      </c>
      <c r="Q110" s="321" t="s">
        <v>1373</v>
      </c>
      <c r="R110" s="51">
        <v>1</v>
      </c>
      <c r="S110" s="51">
        <v>1</v>
      </c>
      <c r="T110" s="11" t="s">
        <v>65</v>
      </c>
      <c r="U110" s="12" t="s">
        <v>1612</v>
      </c>
      <c r="V110" s="300">
        <v>45047</v>
      </c>
      <c r="W110" s="300">
        <v>47239</v>
      </c>
      <c r="X110" s="182" t="s">
        <v>67</v>
      </c>
      <c r="Y110" s="56" t="s">
        <v>68</v>
      </c>
      <c r="Z110" s="305" t="s">
        <v>1428</v>
      </c>
      <c r="AA110" s="38"/>
      <c r="AB110" s="38"/>
      <c r="AC110" s="38"/>
      <c r="AD110" s="1"/>
      <c r="AE110" s="1"/>
      <c r="AF110" s="1"/>
      <c r="AG110" s="1"/>
    </row>
    <row r="111" spans="1:33" s="39" customFormat="1" ht="21" x14ac:dyDescent="0.25">
      <c r="A111" s="68">
        <v>110</v>
      </c>
      <c r="B111" s="65" t="s">
        <v>552</v>
      </c>
      <c r="C111" s="42" t="s">
        <v>58</v>
      </c>
      <c r="D111" s="53" t="s">
        <v>541</v>
      </c>
      <c r="E111" s="46" t="s">
        <v>542</v>
      </c>
      <c r="F111" s="46" t="s">
        <v>553</v>
      </c>
      <c r="G111" s="53">
        <v>2305015</v>
      </c>
      <c r="H111" s="46" t="s">
        <v>554</v>
      </c>
      <c r="I111" s="46" t="s">
        <v>555</v>
      </c>
      <c r="J111" s="42" t="s">
        <v>556</v>
      </c>
      <c r="K111" s="47">
        <v>2023</v>
      </c>
      <c r="L111" s="47">
        <f t="shared" si="2"/>
        <v>2028</v>
      </c>
      <c r="M111" s="48">
        <f t="shared" si="3"/>
        <v>2029</v>
      </c>
      <c r="N111" s="11" t="s">
        <v>1404</v>
      </c>
      <c r="O111" s="41" t="s">
        <v>45</v>
      </c>
      <c r="P111" s="320" t="s">
        <v>46</v>
      </c>
      <c r="Q111" s="321" t="s">
        <v>1373</v>
      </c>
      <c r="R111" s="51">
        <v>1</v>
      </c>
      <c r="S111" s="51">
        <v>1</v>
      </c>
      <c r="T111" s="11" t="s">
        <v>1425</v>
      </c>
      <c r="U111" s="12" t="s">
        <v>1426</v>
      </c>
      <c r="V111" s="300">
        <v>45047</v>
      </c>
      <c r="W111" s="300">
        <v>47239</v>
      </c>
      <c r="X111" s="182" t="s">
        <v>1427</v>
      </c>
      <c r="Y111" s="12" t="s">
        <v>32</v>
      </c>
      <c r="Z111" s="305" t="s">
        <v>1428</v>
      </c>
      <c r="AA111" s="38"/>
      <c r="AB111" s="38"/>
      <c r="AC111" s="38"/>
      <c r="AD111" s="1"/>
      <c r="AE111" s="1"/>
      <c r="AF111" s="1"/>
      <c r="AG111" s="1"/>
    </row>
    <row r="112" spans="1:33" s="39" customFormat="1" ht="21" x14ac:dyDescent="0.25">
      <c r="A112" s="68">
        <v>111</v>
      </c>
      <c r="B112" s="46" t="s">
        <v>169</v>
      </c>
      <c r="C112" s="42" t="s">
        <v>30</v>
      </c>
      <c r="D112" s="42" t="s">
        <v>115</v>
      </c>
      <c r="E112" s="42" t="s">
        <v>116</v>
      </c>
      <c r="F112" s="44" t="s">
        <v>5011</v>
      </c>
      <c r="G112" s="53">
        <v>1208059</v>
      </c>
      <c r="H112" s="63" t="s">
        <v>171</v>
      </c>
      <c r="I112" s="63" t="s">
        <v>172</v>
      </c>
      <c r="J112" s="63" t="s">
        <v>36</v>
      </c>
      <c r="K112" s="47">
        <v>2023</v>
      </c>
      <c r="L112" s="47">
        <f t="shared" si="2"/>
        <v>2028</v>
      </c>
      <c r="M112" s="48">
        <f t="shared" si="3"/>
        <v>2029</v>
      </c>
      <c r="N112" s="11" t="s">
        <v>1404</v>
      </c>
      <c r="O112" s="41" t="s">
        <v>38</v>
      </c>
      <c r="P112" s="321" t="s">
        <v>89</v>
      </c>
      <c r="Q112" s="321" t="s">
        <v>1373</v>
      </c>
      <c r="R112" s="51">
        <v>1</v>
      </c>
      <c r="S112" s="51">
        <v>1</v>
      </c>
      <c r="T112" s="11" t="s">
        <v>1409</v>
      </c>
      <c r="U112" s="12" t="s">
        <v>1459</v>
      </c>
      <c r="V112" s="300">
        <v>45078</v>
      </c>
      <c r="W112" s="300">
        <v>47270</v>
      </c>
      <c r="X112" s="182" t="s">
        <v>1411</v>
      </c>
      <c r="Y112" s="12" t="s">
        <v>1423</v>
      </c>
      <c r="Z112" s="305" t="s">
        <v>1460</v>
      </c>
      <c r="AA112" s="38"/>
      <c r="AB112" s="38"/>
      <c r="AC112" s="38"/>
      <c r="AD112" s="1"/>
      <c r="AE112" s="1"/>
      <c r="AF112" s="1"/>
      <c r="AG112" s="1"/>
    </row>
    <row r="113" spans="1:33" s="39" customFormat="1" ht="21" x14ac:dyDescent="0.25">
      <c r="A113" s="68">
        <v>112</v>
      </c>
      <c r="B113" s="46" t="s">
        <v>567</v>
      </c>
      <c r="C113" s="42" t="s">
        <v>30</v>
      </c>
      <c r="D113" s="53" t="s">
        <v>541</v>
      </c>
      <c r="E113" s="42" t="s">
        <v>541</v>
      </c>
      <c r="F113" s="63" t="s">
        <v>568</v>
      </c>
      <c r="G113" s="53">
        <v>2112043</v>
      </c>
      <c r="H113" s="63" t="s">
        <v>569</v>
      </c>
      <c r="I113" s="63" t="s">
        <v>570</v>
      </c>
      <c r="J113" s="42" t="s">
        <v>36</v>
      </c>
      <c r="K113" s="47">
        <v>2023</v>
      </c>
      <c r="L113" s="47">
        <f t="shared" si="2"/>
        <v>2028</v>
      </c>
      <c r="M113" s="48">
        <f t="shared" si="3"/>
        <v>2029</v>
      </c>
      <c r="N113" s="11" t="s">
        <v>1404</v>
      </c>
      <c r="O113" s="41" t="s">
        <v>38</v>
      </c>
      <c r="P113" s="321" t="s">
        <v>89</v>
      </c>
      <c r="Q113" s="321" t="s">
        <v>1373</v>
      </c>
      <c r="R113" s="51">
        <v>1</v>
      </c>
      <c r="S113" s="51">
        <v>1</v>
      </c>
      <c r="T113" s="11" t="s">
        <v>1409</v>
      </c>
      <c r="U113" s="12" t="s">
        <v>1459</v>
      </c>
      <c r="V113" s="300">
        <v>45078</v>
      </c>
      <c r="W113" s="300">
        <v>47270</v>
      </c>
      <c r="X113" s="182" t="s">
        <v>1411</v>
      </c>
      <c r="Y113" s="12" t="s">
        <v>1423</v>
      </c>
      <c r="Z113" s="305" t="s">
        <v>1460</v>
      </c>
      <c r="AA113" s="38"/>
      <c r="AB113" s="38"/>
      <c r="AC113" s="38"/>
      <c r="AD113" s="1"/>
      <c r="AE113" s="1"/>
      <c r="AF113" s="1"/>
      <c r="AG113" s="1"/>
    </row>
    <row r="114" spans="1:33" s="39" customFormat="1" ht="21" x14ac:dyDescent="0.25">
      <c r="A114" s="68">
        <v>113</v>
      </c>
      <c r="B114" s="46" t="s">
        <v>412</v>
      </c>
      <c r="C114" s="42" t="s">
        <v>30</v>
      </c>
      <c r="D114" s="53" t="s">
        <v>413</v>
      </c>
      <c r="E114" s="42" t="s">
        <v>413</v>
      </c>
      <c r="F114" s="63" t="s">
        <v>414</v>
      </c>
      <c r="G114" s="53">
        <v>2405001</v>
      </c>
      <c r="H114" s="63" t="s">
        <v>415</v>
      </c>
      <c r="I114" s="63" t="s">
        <v>416</v>
      </c>
      <c r="J114" s="63" t="s">
        <v>36</v>
      </c>
      <c r="K114" s="47">
        <v>2023</v>
      </c>
      <c r="L114" s="47">
        <f t="shared" si="2"/>
        <v>2028</v>
      </c>
      <c r="M114" s="48">
        <f t="shared" si="3"/>
        <v>2029</v>
      </c>
      <c r="N114" s="11" t="s">
        <v>1404</v>
      </c>
      <c r="O114" s="41" t="s">
        <v>38</v>
      </c>
      <c r="P114" s="321" t="s">
        <v>89</v>
      </c>
      <c r="Q114" s="321" t="s">
        <v>1373</v>
      </c>
      <c r="R114" s="51">
        <v>1</v>
      </c>
      <c r="S114" s="51">
        <v>1</v>
      </c>
      <c r="T114" s="11" t="s">
        <v>1409</v>
      </c>
      <c r="U114" s="12" t="s">
        <v>1459</v>
      </c>
      <c r="V114" s="300">
        <v>45078</v>
      </c>
      <c r="W114" s="300">
        <v>47270</v>
      </c>
      <c r="X114" s="182" t="s">
        <v>1411</v>
      </c>
      <c r="Y114" s="12" t="s">
        <v>1423</v>
      </c>
      <c r="Z114" s="305" t="s">
        <v>1460</v>
      </c>
      <c r="AA114" s="38"/>
      <c r="AB114" s="38"/>
      <c r="AC114" s="38"/>
      <c r="AD114" s="1"/>
      <c r="AE114" s="1"/>
      <c r="AF114" s="1"/>
      <c r="AG114" s="1"/>
    </row>
    <row r="115" spans="1:33" s="39" customFormat="1" ht="21" customHeight="1" x14ac:dyDescent="0.25">
      <c r="A115" s="68">
        <v>114</v>
      </c>
      <c r="B115" s="46" t="s">
        <v>901</v>
      </c>
      <c r="C115" s="42" t="s">
        <v>30</v>
      </c>
      <c r="D115" s="53" t="s">
        <v>902</v>
      </c>
      <c r="E115" s="42" t="s">
        <v>902</v>
      </c>
      <c r="F115" s="63" t="s">
        <v>903</v>
      </c>
      <c r="G115" s="53">
        <v>2211002</v>
      </c>
      <c r="H115" s="63" t="s">
        <v>904</v>
      </c>
      <c r="I115" s="46" t="s">
        <v>905</v>
      </c>
      <c r="J115" s="42" t="s">
        <v>36</v>
      </c>
      <c r="K115" s="47">
        <v>2023</v>
      </c>
      <c r="L115" s="47">
        <f t="shared" si="2"/>
        <v>2028</v>
      </c>
      <c r="M115" s="48">
        <f t="shared" si="3"/>
        <v>2029</v>
      </c>
      <c r="N115" s="11" t="s">
        <v>1404</v>
      </c>
      <c r="O115" s="41" t="s">
        <v>38</v>
      </c>
      <c r="P115" s="321" t="s">
        <v>89</v>
      </c>
      <c r="Q115" s="321" t="s">
        <v>1373</v>
      </c>
      <c r="R115" s="51">
        <v>1</v>
      </c>
      <c r="S115" s="51">
        <v>1</v>
      </c>
      <c r="T115" s="11" t="s">
        <v>1409</v>
      </c>
      <c r="U115" s="12" t="s">
        <v>1459</v>
      </c>
      <c r="V115" s="300">
        <v>45078</v>
      </c>
      <c r="W115" s="300">
        <v>47270</v>
      </c>
      <c r="X115" s="182" t="s">
        <v>1411</v>
      </c>
      <c r="Y115" s="12" t="s">
        <v>1423</v>
      </c>
      <c r="Z115" s="305" t="s">
        <v>1460</v>
      </c>
    </row>
    <row r="116" spans="1:33" s="39" customFormat="1" ht="21" customHeight="1" x14ac:dyDescent="0.25">
      <c r="A116" s="68">
        <v>115</v>
      </c>
      <c r="B116" s="46" t="s">
        <v>857</v>
      </c>
      <c r="C116" s="42" t="s">
        <v>30</v>
      </c>
      <c r="D116" s="53" t="s">
        <v>823</v>
      </c>
      <c r="E116" s="42" t="s">
        <v>824</v>
      </c>
      <c r="F116" s="63" t="s">
        <v>858</v>
      </c>
      <c r="G116" s="53">
        <v>1204007</v>
      </c>
      <c r="H116" s="63" t="s">
        <v>859</v>
      </c>
      <c r="I116" s="46" t="s">
        <v>860</v>
      </c>
      <c r="J116" s="42" t="s">
        <v>36</v>
      </c>
      <c r="K116" s="47">
        <v>2023</v>
      </c>
      <c r="L116" s="47">
        <f t="shared" si="2"/>
        <v>2028</v>
      </c>
      <c r="M116" s="48">
        <f t="shared" si="3"/>
        <v>2029</v>
      </c>
      <c r="N116" s="11" t="s">
        <v>1404</v>
      </c>
      <c r="O116" s="41" t="s">
        <v>38</v>
      </c>
      <c r="P116" s="321" t="s">
        <v>89</v>
      </c>
      <c r="Q116" s="321" t="s">
        <v>1373</v>
      </c>
      <c r="R116" s="51">
        <v>1</v>
      </c>
      <c r="S116" s="51">
        <v>1</v>
      </c>
      <c r="T116" s="11" t="s">
        <v>1409</v>
      </c>
      <c r="U116" s="12" t="s">
        <v>1422</v>
      </c>
      <c r="V116" s="300">
        <v>45108</v>
      </c>
      <c r="W116" s="300">
        <v>47300</v>
      </c>
      <c r="X116" s="182" t="s">
        <v>1411</v>
      </c>
      <c r="Y116" s="12" t="s">
        <v>1423</v>
      </c>
      <c r="Z116" s="305" t="s">
        <v>1424</v>
      </c>
      <c r="AA116" s="38"/>
      <c r="AB116" s="38"/>
      <c r="AC116" s="38"/>
      <c r="AD116" s="1"/>
      <c r="AE116" s="1"/>
      <c r="AF116" s="1"/>
      <c r="AG116" s="1"/>
    </row>
    <row r="117" spans="1:33" s="39" customFormat="1" ht="21" customHeight="1" x14ac:dyDescent="0.25">
      <c r="A117" s="68">
        <v>116</v>
      </c>
      <c r="B117" s="46" t="s">
        <v>85</v>
      </c>
      <c r="C117" s="42" t="s">
        <v>30</v>
      </c>
      <c r="D117" s="42" t="s">
        <v>59</v>
      </c>
      <c r="E117" s="42" t="s">
        <v>60</v>
      </c>
      <c r="F117" s="63" t="s">
        <v>86</v>
      </c>
      <c r="G117" s="53">
        <v>1307002</v>
      </c>
      <c r="H117" s="63" t="s">
        <v>87</v>
      </c>
      <c r="I117" s="63" t="s">
        <v>88</v>
      </c>
      <c r="J117" s="42" t="s">
        <v>36</v>
      </c>
      <c r="K117" s="47">
        <v>2023</v>
      </c>
      <c r="L117" s="47">
        <f t="shared" si="2"/>
        <v>2028</v>
      </c>
      <c r="M117" s="48">
        <f t="shared" si="3"/>
        <v>2029</v>
      </c>
      <c r="N117" s="11" t="s">
        <v>1404</v>
      </c>
      <c r="O117" s="41" t="s">
        <v>38</v>
      </c>
      <c r="P117" s="321" t="s">
        <v>89</v>
      </c>
      <c r="Q117" s="321" t="s">
        <v>1373</v>
      </c>
      <c r="R117" s="51">
        <v>1</v>
      </c>
      <c r="S117" s="51">
        <v>1</v>
      </c>
      <c r="T117" s="37" t="s">
        <v>1409</v>
      </c>
      <c r="U117" s="12" t="s">
        <v>1422</v>
      </c>
      <c r="V117" s="300">
        <v>45108</v>
      </c>
      <c r="W117" s="300">
        <v>47300</v>
      </c>
      <c r="X117" s="182" t="s">
        <v>1411</v>
      </c>
      <c r="Y117" s="12" t="s">
        <v>1423</v>
      </c>
      <c r="Z117" s="305" t="s">
        <v>1424</v>
      </c>
      <c r="AA117" s="38"/>
      <c r="AB117" s="38"/>
      <c r="AC117" s="38"/>
      <c r="AD117" s="1"/>
      <c r="AE117" s="1"/>
      <c r="AF117" s="1"/>
      <c r="AG117" s="1"/>
    </row>
    <row r="118" spans="1:33" s="39" customFormat="1" ht="21" x14ac:dyDescent="0.25">
      <c r="A118" s="68">
        <v>117</v>
      </c>
      <c r="B118" s="46" t="s">
        <v>1052</v>
      </c>
      <c r="C118" s="42" t="s">
        <v>30</v>
      </c>
      <c r="D118" s="43" t="s">
        <v>1026</v>
      </c>
      <c r="E118" s="42" t="s">
        <v>1053</v>
      </c>
      <c r="F118" s="63" t="s">
        <v>1054</v>
      </c>
      <c r="G118" s="53">
        <v>1208092</v>
      </c>
      <c r="H118" s="63" t="s">
        <v>1055</v>
      </c>
      <c r="I118" s="46" t="s">
        <v>1056</v>
      </c>
      <c r="J118" s="42" t="s">
        <v>36</v>
      </c>
      <c r="K118" s="47">
        <v>2023</v>
      </c>
      <c r="L118" s="47">
        <f t="shared" si="2"/>
        <v>2028</v>
      </c>
      <c r="M118" s="48">
        <f t="shared" si="3"/>
        <v>2029</v>
      </c>
      <c r="N118" s="11" t="s">
        <v>1404</v>
      </c>
      <c r="O118" s="41" t="s">
        <v>38</v>
      </c>
      <c r="P118" s="321" t="s">
        <v>89</v>
      </c>
      <c r="Q118" s="321" t="s">
        <v>1373</v>
      </c>
      <c r="R118" s="51">
        <v>1</v>
      </c>
      <c r="S118" s="51">
        <v>1</v>
      </c>
      <c r="T118" s="37" t="s">
        <v>1409</v>
      </c>
      <c r="U118" s="12" t="s">
        <v>1422</v>
      </c>
      <c r="V118" s="300">
        <v>45108</v>
      </c>
      <c r="W118" s="300">
        <v>47300</v>
      </c>
      <c r="X118" s="182" t="s">
        <v>1411</v>
      </c>
      <c r="Y118" s="12" t="s">
        <v>1423</v>
      </c>
      <c r="Z118" s="305" t="s">
        <v>1424</v>
      </c>
    </row>
    <row r="119" spans="1:33" s="39" customFormat="1" ht="21" customHeight="1" x14ac:dyDescent="0.25">
      <c r="A119" s="68">
        <v>118</v>
      </c>
      <c r="B119" s="46" t="s">
        <v>1151</v>
      </c>
      <c r="C119" s="42" t="s">
        <v>30</v>
      </c>
      <c r="D119" s="42" t="s">
        <v>1120</v>
      </c>
      <c r="E119" s="42" t="s">
        <v>1121</v>
      </c>
      <c r="F119" s="63" t="s">
        <v>1152</v>
      </c>
      <c r="G119" s="53">
        <v>1108005</v>
      </c>
      <c r="H119" s="63" t="s">
        <v>1153</v>
      </c>
      <c r="I119" s="63" t="s">
        <v>1154</v>
      </c>
      <c r="J119" s="63" t="s">
        <v>36</v>
      </c>
      <c r="K119" s="47">
        <v>2023</v>
      </c>
      <c r="L119" s="47">
        <f t="shared" si="2"/>
        <v>2028</v>
      </c>
      <c r="M119" s="48">
        <f t="shared" si="3"/>
        <v>2029</v>
      </c>
      <c r="N119" s="11" t="s">
        <v>1404</v>
      </c>
      <c r="O119" s="41" t="s">
        <v>38</v>
      </c>
      <c r="P119" s="321" t="s">
        <v>89</v>
      </c>
      <c r="Q119" s="321" t="s">
        <v>1373</v>
      </c>
      <c r="R119" s="51">
        <v>1</v>
      </c>
      <c r="S119" s="51">
        <v>1</v>
      </c>
      <c r="T119" s="37" t="s">
        <v>1409</v>
      </c>
      <c r="U119" s="12" t="s">
        <v>1422</v>
      </c>
      <c r="V119" s="300">
        <v>45108</v>
      </c>
      <c r="W119" s="300">
        <v>47300</v>
      </c>
      <c r="X119" s="182" t="s">
        <v>1411</v>
      </c>
      <c r="Y119" s="12" t="s">
        <v>1423</v>
      </c>
      <c r="Z119" s="305" t="s">
        <v>1424</v>
      </c>
    </row>
    <row r="120" spans="1:33" s="39" customFormat="1" ht="21" customHeight="1" x14ac:dyDescent="0.25">
      <c r="A120" s="68">
        <v>119</v>
      </c>
      <c r="B120" s="46" t="s">
        <v>438</v>
      </c>
      <c r="C120" s="42" t="s">
        <v>30</v>
      </c>
      <c r="D120" s="53" t="s">
        <v>413</v>
      </c>
      <c r="E120" s="42" t="s">
        <v>422</v>
      </c>
      <c r="F120" s="63" t="s">
        <v>439</v>
      </c>
      <c r="G120" s="53">
        <v>1804001</v>
      </c>
      <c r="H120" s="63" t="s">
        <v>440</v>
      </c>
      <c r="I120" s="63" t="s">
        <v>441</v>
      </c>
      <c r="J120" s="42" t="s">
        <v>36</v>
      </c>
      <c r="K120" s="47">
        <v>2023</v>
      </c>
      <c r="L120" s="47">
        <f t="shared" si="2"/>
        <v>2028</v>
      </c>
      <c r="M120" s="48">
        <f t="shared" si="3"/>
        <v>2029</v>
      </c>
      <c r="N120" s="11" t="s">
        <v>1404</v>
      </c>
      <c r="O120" s="41" t="s">
        <v>38</v>
      </c>
      <c r="P120" s="321" t="s">
        <v>89</v>
      </c>
      <c r="Q120" s="321" t="s">
        <v>1373</v>
      </c>
      <c r="R120" s="51">
        <v>1</v>
      </c>
      <c r="S120" s="51">
        <v>1</v>
      </c>
      <c r="T120" s="37" t="s">
        <v>1409</v>
      </c>
      <c r="U120" s="12" t="s">
        <v>1422</v>
      </c>
      <c r="V120" s="300">
        <v>45108</v>
      </c>
      <c r="W120" s="300">
        <v>47300</v>
      </c>
      <c r="X120" s="182" t="s">
        <v>1411</v>
      </c>
      <c r="Y120" s="12" t="s">
        <v>1423</v>
      </c>
      <c r="Z120" s="305" t="s">
        <v>1424</v>
      </c>
      <c r="AA120" s="38"/>
      <c r="AB120" s="38"/>
      <c r="AC120" s="38"/>
      <c r="AD120" s="1"/>
      <c r="AE120" s="1"/>
      <c r="AF120" s="1"/>
      <c r="AG120" s="1"/>
    </row>
    <row r="121" spans="1:33" s="39" customFormat="1" ht="21" customHeight="1" x14ac:dyDescent="0.25">
      <c r="A121" s="68">
        <v>120</v>
      </c>
      <c r="B121" s="65" t="s">
        <v>1189</v>
      </c>
      <c r="C121" s="42" t="s">
        <v>58</v>
      </c>
      <c r="D121" s="42" t="s">
        <v>1120</v>
      </c>
      <c r="E121" s="88" t="s">
        <v>1180</v>
      </c>
      <c r="F121" s="46" t="s">
        <v>1190</v>
      </c>
      <c r="G121" s="53">
        <v>1305005</v>
      </c>
      <c r="H121" s="46" t="s">
        <v>1191</v>
      </c>
      <c r="I121" s="46" t="s">
        <v>1192</v>
      </c>
      <c r="J121" s="42" t="s">
        <v>1193</v>
      </c>
      <c r="K121" s="47">
        <v>2023</v>
      </c>
      <c r="L121" s="47">
        <f t="shared" si="2"/>
        <v>2028</v>
      </c>
      <c r="M121" s="48">
        <f t="shared" si="3"/>
        <v>2029</v>
      </c>
      <c r="N121" s="11" t="s">
        <v>1404</v>
      </c>
      <c r="O121" s="41" t="s">
        <v>45</v>
      </c>
      <c r="P121" s="320" t="s">
        <v>46</v>
      </c>
      <c r="Q121" s="321" t="s">
        <v>1373</v>
      </c>
      <c r="R121" s="51">
        <v>1</v>
      </c>
      <c r="S121" s="51">
        <v>1</v>
      </c>
      <c r="T121" s="11" t="s">
        <v>1425</v>
      </c>
      <c r="U121" s="12" t="s">
        <v>1426</v>
      </c>
      <c r="V121" s="300">
        <v>45047</v>
      </c>
      <c r="W121" s="300">
        <v>47239</v>
      </c>
      <c r="X121" s="182" t="s">
        <v>1427</v>
      </c>
      <c r="Y121" s="12" t="s">
        <v>32</v>
      </c>
      <c r="Z121" s="305" t="s">
        <v>1428</v>
      </c>
      <c r="AA121" s="38"/>
      <c r="AB121" s="38"/>
      <c r="AC121" s="38"/>
      <c r="AD121" s="1"/>
      <c r="AE121" s="1"/>
      <c r="AF121" s="1"/>
      <c r="AG121" s="1"/>
    </row>
    <row r="122" spans="1:33" s="39" customFormat="1" ht="21" x14ac:dyDescent="0.25">
      <c r="A122" s="68">
        <v>121</v>
      </c>
      <c r="B122" s="65" t="s">
        <v>90</v>
      </c>
      <c r="C122" s="42" t="s">
        <v>58</v>
      </c>
      <c r="D122" s="42" t="s">
        <v>59</v>
      </c>
      <c r="E122" s="42" t="s">
        <v>60</v>
      </c>
      <c r="F122" s="66" t="s">
        <v>91</v>
      </c>
      <c r="G122" s="53">
        <v>1505006</v>
      </c>
      <c r="H122" s="46" t="s">
        <v>92</v>
      </c>
      <c r="I122" s="46" t="s">
        <v>93</v>
      </c>
      <c r="J122" s="42" t="s">
        <v>94</v>
      </c>
      <c r="K122" s="47">
        <v>2023</v>
      </c>
      <c r="L122" s="47">
        <f t="shared" si="2"/>
        <v>2028</v>
      </c>
      <c r="M122" s="48">
        <f t="shared" si="3"/>
        <v>2029</v>
      </c>
      <c r="N122" s="11" t="s">
        <v>1404</v>
      </c>
      <c r="O122" s="41" t="s">
        <v>45</v>
      </c>
      <c r="P122" s="320" t="s">
        <v>46</v>
      </c>
      <c r="Q122" s="321" t="s">
        <v>1373</v>
      </c>
      <c r="R122" s="51">
        <v>1</v>
      </c>
      <c r="S122" s="51">
        <v>1</v>
      </c>
      <c r="T122" s="11" t="s">
        <v>1425</v>
      </c>
      <c r="U122" s="12" t="s">
        <v>1426</v>
      </c>
      <c r="V122" s="300">
        <v>45047</v>
      </c>
      <c r="W122" s="300">
        <v>47239</v>
      </c>
      <c r="X122" s="182" t="s">
        <v>1427</v>
      </c>
      <c r="Y122" s="12" t="s">
        <v>32</v>
      </c>
      <c r="Z122" s="305" t="s">
        <v>1428</v>
      </c>
      <c r="AA122" s="38"/>
      <c r="AB122" s="38"/>
      <c r="AC122" s="38"/>
      <c r="AD122" s="1"/>
      <c r="AE122" s="1"/>
      <c r="AF122" s="1"/>
      <c r="AG122" s="1"/>
    </row>
    <row r="123" spans="1:33" s="39" customFormat="1" ht="21" x14ac:dyDescent="0.25">
      <c r="A123" s="68">
        <v>122</v>
      </c>
      <c r="B123" s="65" t="s">
        <v>299</v>
      </c>
      <c r="C123" s="42" t="s">
        <v>58</v>
      </c>
      <c r="D123" s="42" t="s">
        <v>115</v>
      </c>
      <c r="E123" s="42" t="s">
        <v>261</v>
      </c>
      <c r="F123" s="46" t="s">
        <v>300</v>
      </c>
      <c r="G123" s="53">
        <v>1309033</v>
      </c>
      <c r="H123" s="46" t="s">
        <v>301</v>
      </c>
      <c r="I123" s="46" t="s">
        <v>302</v>
      </c>
      <c r="J123" s="42" t="s">
        <v>303</v>
      </c>
      <c r="K123" s="47">
        <v>2023</v>
      </c>
      <c r="L123" s="47">
        <f t="shared" si="2"/>
        <v>2028</v>
      </c>
      <c r="M123" s="48">
        <f t="shared" si="3"/>
        <v>2029</v>
      </c>
      <c r="N123" s="11" t="s">
        <v>1404</v>
      </c>
      <c r="O123" s="41" t="s">
        <v>45</v>
      </c>
      <c r="P123" s="320" t="s">
        <v>46</v>
      </c>
      <c r="Q123" s="321" t="s">
        <v>1373</v>
      </c>
      <c r="R123" s="51">
        <v>1</v>
      </c>
      <c r="S123" s="51">
        <v>1</v>
      </c>
      <c r="T123" s="11" t="s">
        <v>1425</v>
      </c>
      <c r="U123" s="12" t="s">
        <v>1491</v>
      </c>
      <c r="V123" s="300">
        <v>45139</v>
      </c>
      <c r="W123" s="300">
        <v>47331</v>
      </c>
      <c r="X123" s="182" t="s">
        <v>1427</v>
      </c>
      <c r="Y123" s="12" t="s">
        <v>32</v>
      </c>
      <c r="Z123" s="305" t="s">
        <v>1492</v>
      </c>
      <c r="AA123" s="1"/>
      <c r="AB123" s="1"/>
      <c r="AC123" s="1"/>
      <c r="AD123" s="1"/>
      <c r="AE123" s="1"/>
      <c r="AF123" s="1"/>
      <c r="AG123" s="1"/>
    </row>
    <row r="124" spans="1:33" s="39" customFormat="1" ht="21" customHeight="1" x14ac:dyDescent="0.25">
      <c r="A124" s="68">
        <v>123</v>
      </c>
      <c r="B124" s="65" t="s">
        <v>960</v>
      </c>
      <c r="C124" s="42" t="s">
        <v>58</v>
      </c>
      <c r="D124" s="53" t="s">
        <v>902</v>
      </c>
      <c r="E124" s="46" t="s">
        <v>939</v>
      </c>
      <c r="F124" s="46" t="s">
        <v>961</v>
      </c>
      <c r="G124" s="53">
        <v>1208057</v>
      </c>
      <c r="H124" s="46" t="s">
        <v>962</v>
      </c>
      <c r="I124" s="46" t="s">
        <v>963</v>
      </c>
      <c r="J124" s="42" t="s">
        <v>964</v>
      </c>
      <c r="K124" s="47">
        <v>2023</v>
      </c>
      <c r="L124" s="47">
        <f t="shared" si="2"/>
        <v>2028</v>
      </c>
      <c r="M124" s="48">
        <f t="shared" si="3"/>
        <v>2029</v>
      </c>
      <c r="N124" s="11" t="s">
        <v>1404</v>
      </c>
      <c r="O124" s="41" t="s">
        <v>45</v>
      </c>
      <c r="P124" s="320" t="s">
        <v>46</v>
      </c>
      <c r="Q124" s="321" t="s">
        <v>1373</v>
      </c>
      <c r="R124" s="51">
        <v>1</v>
      </c>
      <c r="S124" s="51">
        <v>1</v>
      </c>
      <c r="T124" s="11" t="s">
        <v>1425</v>
      </c>
      <c r="U124" s="12" t="s">
        <v>1491</v>
      </c>
      <c r="V124" s="300">
        <v>45170</v>
      </c>
      <c r="W124" s="300">
        <v>47362</v>
      </c>
      <c r="X124" s="182" t="s">
        <v>1427</v>
      </c>
      <c r="Y124" s="12" t="s">
        <v>32</v>
      </c>
      <c r="Z124" s="305" t="s">
        <v>1639</v>
      </c>
      <c r="AA124" s="38"/>
      <c r="AB124" s="38"/>
      <c r="AC124" s="38"/>
      <c r="AD124" s="1"/>
      <c r="AE124" s="1"/>
      <c r="AF124" s="1"/>
      <c r="AG124" s="1"/>
    </row>
    <row r="125" spans="1:33" s="39" customFormat="1" ht="21" x14ac:dyDescent="0.25">
      <c r="A125" s="68">
        <v>124</v>
      </c>
      <c r="B125" s="65" t="s">
        <v>1164</v>
      </c>
      <c r="C125" s="42" t="s">
        <v>58</v>
      </c>
      <c r="D125" s="42" t="s">
        <v>1120</v>
      </c>
      <c r="E125" s="46" t="s">
        <v>1121</v>
      </c>
      <c r="F125" s="46" t="s">
        <v>1165</v>
      </c>
      <c r="G125" s="53">
        <v>1510028</v>
      </c>
      <c r="H125" s="46" t="s">
        <v>1166</v>
      </c>
      <c r="I125" s="46" t="s">
        <v>1167</v>
      </c>
      <c r="J125" s="42" t="s">
        <v>1168</v>
      </c>
      <c r="K125" s="47">
        <v>2023</v>
      </c>
      <c r="L125" s="47">
        <f t="shared" si="2"/>
        <v>2028</v>
      </c>
      <c r="M125" s="48">
        <f t="shared" si="3"/>
        <v>2029</v>
      </c>
      <c r="N125" s="11" t="s">
        <v>1404</v>
      </c>
      <c r="O125" s="41" t="s">
        <v>45</v>
      </c>
      <c r="P125" s="320" t="s">
        <v>46</v>
      </c>
      <c r="Q125" s="321" t="s">
        <v>1373</v>
      </c>
      <c r="R125" s="51">
        <v>1</v>
      </c>
      <c r="S125" s="51">
        <v>1</v>
      </c>
      <c r="T125" s="11" t="s">
        <v>1425</v>
      </c>
      <c r="U125" s="12" t="s">
        <v>1491</v>
      </c>
      <c r="V125" s="300">
        <v>45170</v>
      </c>
      <c r="W125" s="300">
        <v>47362</v>
      </c>
      <c r="X125" s="182" t="s">
        <v>1427</v>
      </c>
      <c r="Y125" s="12" t="s">
        <v>32</v>
      </c>
      <c r="Z125" s="305" t="s">
        <v>1639</v>
      </c>
      <c r="AA125" s="38"/>
      <c r="AB125" s="38"/>
      <c r="AC125" s="38"/>
      <c r="AD125" s="1"/>
      <c r="AE125" s="1"/>
      <c r="AF125" s="1"/>
      <c r="AG125" s="1"/>
    </row>
    <row r="126" spans="1:33" s="39" customFormat="1" ht="21" x14ac:dyDescent="0.25">
      <c r="A126" s="68">
        <v>125</v>
      </c>
      <c r="B126" s="46" t="s">
        <v>1155</v>
      </c>
      <c r="C126" s="42" t="s">
        <v>30</v>
      </c>
      <c r="D126" s="42" t="s">
        <v>1120</v>
      </c>
      <c r="E126" s="42" t="s">
        <v>1121</v>
      </c>
      <c r="F126" s="46" t="s">
        <v>1156</v>
      </c>
      <c r="G126" s="53">
        <v>1108005</v>
      </c>
      <c r="H126" s="63" t="s">
        <v>1157</v>
      </c>
      <c r="I126" s="63" t="s">
        <v>1158</v>
      </c>
      <c r="J126" s="63" t="s">
        <v>36</v>
      </c>
      <c r="K126" s="47">
        <v>2023</v>
      </c>
      <c r="L126" s="47">
        <f t="shared" si="2"/>
        <v>2028</v>
      </c>
      <c r="M126" s="48">
        <f t="shared" si="3"/>
        <v>2029</v>
      </c>
      <c r="N126" s="11" t="s">
        <v>1404</v>
      </c>
      <c r="O126" s="41" t="s">
        <v>106</v>
      </c>
      <c r="P126" s="321" t="s">
        <v>89</v>
      </c>
      <c r="Q126" s="321" t="s">
        <v>1373</v>
      </c>
      <c r="R126" s="51">
        <v>1</v>
      </c>
      <c r="S126" s="51">
        <v>1</v>
      </c>
      <c r="T126" s="11" t="s">
        <v>1425</v>
      </c>
      <c r="U126" s="12" t="s">
        <v>1454</v>
      </c>
      <c r="V126" s="300">
        <v>45139</v>
      </c>
      <c r="W126" s="300">
        <v>47331</v>
      </c>
      <c r="X126" s="182" t="s">
        <v>1427</v>
      </c>
      <c r="Y126" s="12" t="s">
        <v>32</v>
      </c>
      <c r="Z126" s="305" t="s">
        <v>1455</v>
      </c>
      <c r="AA126" s="38"/>
      <c r="AB126" s="38"/>
      <c r="AC126" s="38"/>
      <c r="AD126" s="1"/>
      <c r="AE126" s="1"/>
      <c r="AF126" s="1"/>
      <c r="AG126" s="1"/>
    </row>
    <row r="127" spans="1:33" s="39" customFormat="1" ht="21" x14ac:dyDescent="0.25">
      <c r="A127" s="68">
        <v>126</v>
      </c>
      <c r="B127" s="46" t="s">
        <v>156</v>
      </c>
      <c r="C127" s="42" t="s">
        <v>30</v>
      </c>
      <c r="D127" s="42" t="s">
        <v>115</v>
      </c>
      <c r="E127" s="42" t="s">
        <v>124</v>
      </c>
      <c r="F127" s="46" t="s">
        <v>157</v>
      </c>
      <c r="G127" s="53">
        <v>1205001</v>
      </c>
      <c r="H127" s="63" t="s">
        <v>158</v>
      </c>
      <c r="I127" s="63" t="s">
        <v>159</v>
      </c>
      <c r="J127" s="63" t="s">
        <v>36</v>
      </c>
      <c r="K127" s="47">
        <v>2023</v>
      </c>
      <c r="L127" s="47">
        <f t="shared" si="2"/>
        <v>2028</v>
      </c>
      <c r="M127" s="48">
        <f t="shared" si="3"/>
        <v>2029</v>
      </c>
      <c r="N127" s="11" t="s">
        <v>1404</v>
      </c>
      <c r="O127" s="41" t="s">
        <v>38</v>
      </c>
      <c r="P127" s="321" t="s">
        <v>89</v>
      </c>
      <c r="Q127" s="321" t="s">
        <v>1373</v>
      </c>
      <c r="R127" s="51">
        <v>1</v>
      </c>
      <c r="S127" s="51">
        <v>1</v>
      </c>
      <c r="T127" s="11" t="s">
        <v>1425</v>
      </c>
      <c r="U127" s="12" t="s">
        <v>1454</v>
      </c>
      <c r="V127" s="300">
        <v>45139</v>
      </c>
      <c r="W127" s="300">
        <v>47331</v>
      </c>
      <c r="X127" s="182" t="s">
        <v>1427</v>
      </c>
      <c r="Y127" s="12" t="s">
        <v>32</v>
      </c>
      <c r="Z127" s="305" t="s">
        <v>1455</v>
      </c>
      <c r="AA127" s="38"/>
      <c r="AB127" s="38"/>
      <c r="AC127" s="38"/>
      <c r="AD127" s="1"/>
      <c r="AE127" s="1"/>
      <c r="AF127" s="1"/>
      <c r="AG127" s="1"/>
    </row>
    <row r="128" spans="1:33" s="39" customFormat="1" ht="21" x14ac:dyDescent="0.25">
      <c r="A128" s="68">
        <v>127</v>
      </c>
      <c r="B128" s="65" t="s">
        <v>471</v>
      </c>
      <c r="C128" s="42" t="s">
        <v>58</v>
      </c>
      <c r="D128" s="53" t="s">
        <v>413</v>
      </c>
      <c r="E128" s="46" t="s">
        <v>455</v>
      </c>
      <c r="F128" s="46" t="s">
        <v>472</v>
      </c>
      <c r="G128" s="53">
        <v>1506012</v>
      </c>
      <c r="H128" s="46" t="s">
        <v>473</v>
      </c>
      <c r="I128" s="46" t="s">
        <v>474</v>
      </c>
      <c r="J128" s="42" t="s">
        <v>475</v>
      </c>
      <c r="K128" s="47">
        <v>2023</v>
      </c>
      <c r="L128" s="47">
        <f t="shared" si="2"/>
        <v>2028</v>
      </c>
      <c r="M128" s="48">
        <f t="shared" si="3"/>
        <v>2029</v>
      </c>
      <c r="N128" s="11" t="s">
        <v>1404</v>
      </c>
      <c r="O128" s="41" t="s">
        <v>56</v>
      </c>
      <c r="P128" s="320" t="s">
        <v>46</v>
      </c>
      <c r="Q128" s="321" t="s">
        <v>1373</v>
      </c>
      <c r="R128" s="51">
        <v>1</v>
      </c>
      <c r="S128" s="51">
        <v>1</v>
      </c>
      <c r="T128" s="11" t="s">
        <v>1425</v>
      </c>
      <c r="U128" s="12" t="s">
        <v>1541</v>
      </c>
      <c r="V128" s="300">
        <v>45200</v>
      </c>
      <c r="W128" s="300">
        <v>47392</v>
      </c>
      <c r="X128" s="182" t="s">
        <v>1427</v>
      </c>
      <c r="Y128" s="12" t="s">
        <v>32</v>
      </c>
      <c r="Z128" s="305" t="s">
        <v>1542</v>
      </c>
    </row>
    <row r="129" spans="1:33" s="39" customFormat="1" ht="21" x14ac:dyDescent="0.25">
      <c r="A129" s="68">
        <v>128</v>
      </c>
      <c r="B129" s="65" t="s">
        <v>923</v>
      </c>
      <c r="C129" s="42" t="s">
        <v>58</v>
      </c>
      <c r="D129" s="53" t="s">
        <v>902</v>
      </c>
      <c r="E129" s="42" t="s">
        <v>918</v>
      </c>
      <c r="F129" s="46" t="s">
        <v>924</v>
      </c>
      <c r="G129" s="53">
        <v>1011008</v>
      </c>
      <c r="H129" s="46" t="s">
        <v>925</v>
      </c>
      <c r="I129" s="46" t="s">
        <v>926</v>
      </c>
      <c r="J129" s="42" t="s">
        <v>927</v>
      </c>
      <c r="K129" s="47">
        <v>2023</v>
      </c>
      <c r="L129" s="47">
        <f t="shared" si="2"/>
        <v>2028</v>
      </c>
      <c r="M129" s="48">
        <f t="shared" si="3"/>
        <v>2029</v>
      </c>
      <c r="N129" s="11" t="s">
        <v>1404</v>
      </c>
      <c r="O129" s="41" t="s">
        <v>45</v>
      </c>
      <c r="P129" s="320" t="s">
        <v>46</v>
      </c>
      <c r="Q129" s="321" t="s">
        <v>1373</v>
      </c>
      <c r="R129" s="51">
        <v>1</v>
      </c>
      <c r="S129" s="51">
        <v>1</v>
      </c>
      <c r="T129" s="11" t="s">
        <v>1425</v>
      </c>
      <c r="U129" s="12" t="s">
        <v>1541</v>
      </c>
      <c r="V129" s="300">
        <v>45200</v>
      </c>
      <c r="W129" s="300">
        <v>47392</v>
      </c>
      <c r="X129" s="182" t="s">
        <v>1427</v>
      </c>
      <c r="Y129" s="12" t="s">
        <v>32</v>
      </c>
      <c r="Z129" s="305" t="s">
        <v>1542</v>
      </c>
      <c r="AA129" s="38"/>
      <c r="AB129" s="38"/>
      <c r="AC129" s="38"/>
      <c r="AD129" s="1"/>
      <c r="AE129" s="1"/>
      <c r="AF129" s="1"/>
      <c r="AG129" s="1"/>
    </row>
    <row r="130" spans="1:33" s="39" customFormat="1" ht="21" x14ac:dyDescent="0.25">
      <c r="A130" s="68">
        <v>129</v>
      </c>
      <c r="B130" s="65" t="s">
        <v>861</v>
      </c>
      <c r="C130" s="42" t="s">
        <v>58</v>
      </c>
      <c r="D130" s="53" t="s">
        <v>823</v>
      </c>
      <c r="E130" s="46" t="s">
        <v>824</v>
      </c>
      <c r="F130" s="46" t="s">
        <v>862</v>
      </c>
      <c r="G130" s="53">
        <v>1204007</v>
      </c>
      <c r="H130" s="46" t="s">
        <v>863</v>
      </c>
      <c r="I130" s="46" t="s">
        <v>864</v>
      </c>
      <c r="J130" s="42" t="s">
        <v>865</v>
      </c>
      <c r="K130" s="47">
        <v>2023</v>
      </c>
      <c r="L130" s="47">
        <f t="shared" ref="L130:L193" si="4">K130+5</f>
        <v>2028</v>
      </c>
      <c r="M130" s="48">
        <f t="shared" ref="M130:M193" si="5">L130+1</f>
        <v>2029</v>
      </c>
      <c r="N130" s="11" t="s">
        <v>1404</v>
      </c>
      <c r="O130" s="41" t="s">
        <v>84</v>
      </c>
      <c r="P130" s="320" t="s">
        <v>46</v>
      </c>
      <c r="Q130" s="321" t="s">
        <v>1373</v>
      </c>
      <c r="R130" s="51">
        <v>1</v>
      </c>
      <c r="S130" s="51">
        <v>1</v>
      </c>
      <c r="T130" s="11" t="s">
        <v>1425</v>
      </c>
      <c r="U130" s="12" t="s">
        <v>1541</v>
      </c>
      <c r="V130" s="300">
        <v>45200</v>
      </c>
      <c r="W130" s="300">
        <v>47392</v>
      </c>
      <c r="X130" s="182" t="s">
        <v>1427</v>
      </c>
      <c r="Y130" s="12" t="s">
        <v>32</v>
      </c>
      <c r="Z130" s="305" t="s">
        <v>1542</v>
      </c>
      <c r="AA130" s="38"/>
      <c r="AB130" s="38"/>
      <c r="AC130" s="38"/>
      <c r="AD130" s="1"/>
      <c r="AE130" s="1"/>
      <c r="AF130" s="1"/>
      <c r="AG130" s="1"/>
    </row>
    <row r="131" spans="1:33" s="39" customFormat="1" ht="21" x14ac:dyDescent="0.25">
      <c r="A131" s="68">
        <v>130</v>
      </c>
      <c r="B131" s="65" t="s">
        <v>1169</v>
      </c>
      <c r="C131" s="42" t="s">
        <v>58</v>
      </c>
      <c r="D131" s="42" t="s">
        <v>1120</v>
      </c>
      <c r="E131" s="46" t="s">
        <v>1121</v>
      </c>
      <c r="F131" s="46" t="s">
        <v>1170</v>
      </c>
      <c r="G131" s="53">
        <v>1809001</v>
      </c>
      <c r="H131" s="46" t="s">
        <v>1171</v>
      </c>
      <c r="I131" s="46" t="s">
        <v>1172</v>
      </c>
      <c r="J131" s="42" t="s">
        <v>1173</v>
      </c>
      <c r="K131" s="47">
        <v>2023</v>
      </c>
      <c r="L131" s="47">
        <f t="shared" si="4"/>
        <v>2028</v>
      </c>
      <c r="M131" s="48">
        <f t="shared" si="5"/>
        <v>2029</v>
      </c>
      <c r="N131" s="11" t="s">
        <v>1404</v>
      </c>
      <c r="O131" s="41" t="s">
        <v>45</v>
      </c>
      <c r="P131" s="320" t="s">
        <v>46</v>
      </c>
      <c r="Q131" s="321" t="s">
        <v>1373</v>
      </c>
      <c r="R131" s="51">
        <v>1</v>
      </c>
      <c r="S131" s="51">
        <v>1</v>
      </c>
      <c r="T131" s="11" t="s">
        <v>1425</v>
      </c>
      <c r="U131" s="12" t="s">
        <v>1541</v>
      </c>
      <c r="V131" s="300">
        <v>45200</v>
      </c>
      <c r="W131" s="300">
        <v>47392</v>
      </c>
      <c r="X131" s="182" t="s">
        <v>1427</v>
      </c>
      <c r="Y131" s="12" t="s">
        <v>32</v>
      </c>
      <c r="Z131" s="305" t="s">
        <v>1542</v>
      </c>
      <c r="AA131" s="38"/>
      <c r="AB131" s="38"/>
      <c r="AC131" s="38"/>
      <c r="AD131" s="1"/>
      <c r="AE131" s="1"/>
      <c r="AF131" s="1"/>
      <c r="AG131" s="1"/>
    </row>
    <row r="132" spans="1:33" s="39" customFormat="1" ht="21" x14ac:dyDescent="0.25">
      <c r="A132" s="68">
        <v>131</v>
      </c>
      <c r="B132" s="65" t="s">
        <v>95</v>
      </c>
      <c r="C132" s="42" t="s">
        <v>58</v>
      </c>
      <c r="D132" s="42" t="s">
        <v>59</v>
      </c>
      <c r="E132" s="42" t="s">
        <v>60</v>
      </c>
      <c r="F132" s="46" t="s">
        <v>96</v>
      </c>
      <c r="G132" s="53">
        <v>1403005</v>
      </c>
      <c r="H132" s="46" t="s">
        <v>97</v>
      </c>
      <c r="I132" s="46" t="s">
        <v>98</v>
      </c>
      <c r="J132" s="42" t="s">
        <v>99</v>
      </c>
      <c r="K132" s="47">
        <v>2023</v>
      </c>
      <c r="L132" s="47">
        <f t="shared" si="4"/>
        <v>2028</v>
      </c>
      <c r="M132" s="48">
        <f t="shared" si="5"/>
        <v>2029</v>
      </c>
      <c r="N132" s="11" t="s">
        <v>1404</v>
      </c>
      <c r="O132" s="41" t="s">
        <v>45</v>
      </c>
      <c r="P132" s="320" t="s">
        <v>46</v>
      </c>
      <c r="Q132" s="321" t="s">
        <v>1373</v>
      </c>
      <c r="R132" s="51">
        <v>1</v>
      </c>
      <c r="S132" s="51">
        <v>1</v>
      </c>
      <c r="T132" s="11" t="s">
        <v>1425</v>
      </c>
      <c r="U132" s="12" t="s">
        <v>1429</v>
      </c>
      <c r="V132" s="300">
        <v>45231</v>
      </c>
      <c r="W132" s="300">
        <v>47423</v>
      </c>
      <c r="X132" s="182" t="s">
        <v>1427</v>
      </c>
      <c r="Y132" s="12" t="s">
        <v>32</v>
      </c>
      <c r="Z132" s="305" t="s">
        <v>1430</v>
      </c>
      <c r="AA132" s="38"/>
      <c r="AB132" s="38"/>
      <c r="AC132" s="38"/>
      <c r="AD132" s="1"/>
      <c r="AE132" s="1"/>
      <c r="AF132" s="1"/>
      <c r="AG132" s="1"/>
    </row>
    <row r="133" spans="1:33" s="39" customFormat="1" ht="21" x14ac:dyDescent="0.25">
      <c r="A133" s="68">
        <v>132</v>
      </c>
      <c r="B133" s="65" t="s">
        <v>928</v>
      </c>
      <c r="C133" s="42" t="s">
        <v>58</v>
      </c>
      <c r="D133" s="53" t="s">
        <v>902</v>
      </c>
      <c r="E133" s="42" t="s">
        <v>918</v>
      </c>
      <c r="F133" s="46" t="s">
        <v>929</v>
      </c>
      <c r="G133" s="53">
        <v>1210001</v>
      </c>
      <c r="H133" s="46" t="s">
        <v>930</v>
      </c>
      <c r="I133" s="46" t="s">
        <v>931</v>
      </c>
      <c r="J133" s="42" t="s">
        <v>932</v>
      </c>
      <c r="K133" s="47">
        <v>2023</v>
      </c>
      <c r="L133" s="47">
        <f t="shared" si="4"/>
        <v>2028</v>
      </c>
      <c r="M133" s="48">
        <f t="shared" si="5"/>
        <v>2029</v>
      </c>
      <c r="N133" s="11" t="s">
        <v>1404</v>
      </c>
      <c r="O133" s="41" t="s">
        <v>45</v>
      </c>
      <c r="P133" s="320" t="s">
        <v>46</v>
      </c>
      <c r="Q133" s="321" t="s">
        <v>1373</v>
      </c>
      <c r="R133" s="51">
        <v>1</v>
      </c>
      <c r="S133" s="51">
        <v>1</v>
      </c>
      <c r="T133" s="11" t="s">
        <v>1425</v>
      </c>
      <c r="U133" s="12" t="s">
        <v>1429</v>
      </c>
      <c r="V133" s="300">
        <v>45231</v>
      </c>
      <c r="W133" s="300">
        <v>47423</v>
      </c>
      <c r="X133" s="182" t="s">
        <v>1427</v>
      </c>
      <c r="Y133" s="12" t="s">
        <v>32</v>
      </c>
      <c r="Z133" s="305" t="s">
        <v>1430</v>
      </c>
      <c r="AA133" s="38"/>
      <c r="AB133" s="38"/>
      <c r="AC133" s="38"/>
      <c r="AD133" s="1"/>
      <c r="AE133" s="1"/>
      <c r="AF133" s="1"/>
      <c r="AG133" s="1"/>
    </row>
    <row r="134" spans="1:33" s="39" customFormat="1" ht="21" customHeight="1" x14ac:dyDescent="0.25">
      <c r="A134" s="68">
        <v>133</v>
      </c>
      <c r="B134" s="65" t="s">
        <v>1206</v>
      </c>
      <c r="C134" s="42" t="s">
        <v>58</v>
      </c>
      <c r="D134" s="42" t="s">
        <v>1120</v>
      </c>
      <c r="E134" s="42" t="s">
        <v>1199</v>
      </c>
      <c r="F134" s="46" t="s">
        <v>1207</v>
      </c>
      <c r="G134" s="53">
        <v>1011018</v>
      </c>
      <c r="H134" s="46" t="s">
        <v>1208</v>
      </c>
      <c r="I134" s="42" t="s">
        <v>1209</v>
      </c>
      <c r="J134" s="42" t="s">
        <v>1210</v>
      </c>
      <c r="K134" s="47">
        <v>2023</v>
      </c>
      <c r="L134" s="47">
        <f t="shared" si="4"/>
        <v>2028</v>
      </c>
      <c r="M134" s="48">
        <f t="shared" si="5"/>
        <v>2029</v>
      </c>
      <c r="N134" s="11" t="s">
        <v>1404</v>
      </c>
      <c r="O134" s="41" t="s">
        <v>45</v>
      </c>
      <c r="P134" s="320" t="s">
        <v>46</v>
      </c>
      <c r="Q134" s="321" t="s">
        <v>1373</v>
      </c>
      <c r="R134" s="51">
        <v>1</v>
      </c>
      <c r="S134" s="51">
        <v>1</v>
      </c>
      <c r="T134" s="11" t="s">
        <v>1425</v>
      </c>
      <c r="U134" s="12" t="s">
        <v>1429</v>
      </c>
      <c r="V134" s="300">
        <v>45231</v>
      </c>
      <c r="W134" s="300">
        <v>47423</v>
      </c>
      <c r="X134" s="182" t="s">
        <v>1427</v>
      </c>
      <c r="Y134" s="12" t="s">
        <v>32</v>
      </c>
      <c r="Z134" s="305" t="s">
        <v>1430</v>
      </c>
    </row>
    <row r="135" spans="1:33" s="39" customFormat="1" ht="21" x14ac:dyDescent="0.25">
      <c r="A135" s="68">
        <v>134</v>
      </c>
      <c r="B135" s="46" t="s">
        <v>29</v>
      </c>
      <c r="C135" s="42" t="s">
        <v>30</v>
      </c>
      <c r="D135" s="42" t="s">
        <v>31</v>
      </c>
      <c r="E135" s="44" t="s">
        <v>32</v>
      </c>
      <c r="F135" s="46" t="s">
        <v>33</v>
      </c>
      <c r="G135" s="53">
        <v>110501</v>
      </c>
      <c r="H135" s="46" t="s">
        <v>34</v>
      </c>
      <c r="I135" s="46" t="s">
        <v>35</v>
      </c>
      <c r="J135" s="46" t="s">
        <v>36</v>
      </c>
      <c r="K135" s="47">
        <v>2024</v>
      </c>
      <c r="L135" s="47">
        <f t="shared" si="4"/>
        <v>2029</v>
      </c>
      <c r="M135" s="48">
        <f t="shared" si="5"/>
        <v>2030</v>
      </c>
      <c r="N135" s="11" t="s">
        <v>1404</v>
      </c>
      <c r="O135" s="41" t="s">
        <v>38</v>
      </c>
      <c r="P135" s="321" t="s">
        <v>89</v>
      </c>
      <c r="Q135" s="321" t="s">
        <v>1373</v>
      </c>
      <c r="R135" s="51">
        <v>1</v>
      </c>
      <c r="S135" s="51">
        <v>1</v>
      </c>
      <c r="T135" s="37" t="s">
        <v>1409</v>
      </c>
      <c r="U135" s="170" t="s">
        <v>1410</v>
      </c>
      <c r="V135" s="300">
        <v>45261</v>
      </c>
      <c r="W135" s="300">
        <v>47453</v>
      </c>
      <c r="X135" s="182" t="s">
        <v>1411</v>
      </c>
      <c r="Y135" s="56" t="s">
        <v>68</v>
      </c>
      <c r="Z135" s="305" t="s">
        <v>1412</v>
      </c>
      <c r="AA135" s="38"/>
      <c r="AB135" s="38"/>
      <c r="AC135" s="38"/>
      <c r="AD135" s="1"/>
      <c r="AE135" s="1"/>
      <c r="AF135" s="1"/>
      <c r="AG135" s="1"/>
    </row>
    <row r="136" spans="1:33" s="39" customFormat="1" ht="21" customHeight="1" x14ac:dyDescent="0.25">
      <c r="A136" s="68">
        <v>135</v>
      </c>
      <c r="B136" s="65" t="s">
        <v>938</v>
      </c>
      <c r="C136" s="42" t="s">
        <v>58</v>
      </c>
      <c r="D136" s="53" t="s">
        <v>902</v>
      </c>
      <c r="E136" s="46" t="s">
        <v>939</v>
      </c>
      <c r="F136" s="46" t="s">
        <v>940</v>
      </c>
      <c r="G136" s="53">
        <v>1210042</v>
      </c>
      <c r="H136" s="46" t="s">
        <v>941</v>
      </c>
      <c r="I136" s="46" t="s">
        <v>942</v>
      </c>
      <c r="J136" s="42" t="s">
        <v>943</v>
      </c>
      <c r="K136" s="47">
        <v>2024</v>
      </c>
      <c r="L136" s="47">
        <f t="shared" si="4"/>
        <v>2029</v>
      </c>
      <c r="M136" s="48">
        <f t="shared" si="5"/>
        <v>2030</v>
      </c>
      <c r="N136" s="11" t="s">
        <v>1404</v>
      </c>
      <c r="O136" s="41" t="s">
        <v>45</v>
      </c>
      <c r="P136" s="320" t="s">
        <v>46</v>
      </c>
      <c r="Q136" s="321" t="s">
        <v>1373</v>
      </c>
      <c r="R136" s="51">
        <v>1</v>
      </c>
      <c r="S136" s="51">
        <v>1</v>
      </c>
      <c r="T136" s="11" t="s">
        <v>65</v>
      </c>
      <c r="U136" s="12" t="s">
        <v>1635</v>
      </c>
      <c r="V136" s="300">
        <v>45292</v>
      </c>
      <c r="W136" s="300">
        <v>47484</v>
      </c>
      <c r="X136" s="182" t="s">
        <v>67</v>
      </c>
      <c r="Y136" s="12" t="s">
        <v>68</v>
      </c>
      <c r="Z136" s="305" t="s">
        <v>1453</v>
      </c>
      <c r="AA136" s="38"/>
      <c r="AB136" s="38"/>
      <c r="AC136" s="38"/>
      <c r="AD136" s="1"/>
      <c r="AE136" s="1"/>
      <c r="AF136" s="1"/>
      <c r="AG136" s="1"/>
    </row>
    <row r="137" spans="1:33" s="39" customFormat="1" ht="21" x14ac:dyDescent="0.25">
      <c r="A137" s="68">
        <v>136</v>
      </c>
      <c r="B137" s="65" t="s">
        <v>1242</v>
      </c>
      <c r="C137" s="42" t="s">
        <v>58</v>
      </c>
      <c r="D137" s="42" t="s">
        <v>1120</v>
      </c>
      <c r="E137" s="88" t="s">
        <v>1225</v>
      </c>
      <c r="F137" s="46" t="s">
        <v>1243</v>
      </c>
      <c r="G137" s="53">
        <v>2203032</v>
      </c>
      <c r="H137" s="46" t="s">
        <v>1244</v>
      </c>
      <c r="I137" s="46" t="s">
        <v>1245</v>
      </c>
      <c r="J137" s="42" t="s">
        <v>1246</v>
      </c>
      <c r="K137" s="47">
        <v>2024</v>
      </c>
      <c r="L137" s="47">
        <f t="shared" si="4"/>
        <v>2029</v>
      </c>
      <c r="M137" s="48">
        <f t="shared" si="5"/>
        <v>2030</v>
      </c>
      <c r="N137" s="11" t="s">
        <v>1404</v>
      </c>
      <c r="O137" s="41" t="s">
        <v>45</v>
      </c>
      <c r="P137" s="320" t="s">
        <v>46</v>
      </c>
      <c r="Q137" s="321" t="s">
        <v>1373</v>
      </c>
      <c r="R137" s="51">
        <v>1</v>
      </c>
      <c r="S137" s="51">
        <v>1</v>
      </c>
      <c r="T137" s="11" t="s">
        <v>65</v>
      </c>
      <c r="U137" s="12" t="s">
        <v>1635</v>
      </c>
      <c r="V137" s="300">
        <v>45292</v>
      </c>
      <c r="W137" s="300">
        <v>47484</v>
      </c>
      <c r="X137" s="182" t="s">
        <v>67</v>
      </c>
      <c r="Y137" s="12" t="s">
        <v>68</v>
      </c>
      <c r="Z137" s="305" t="s">
        <v>1453</v>
      </c>
      <c r="AA137" s="38"/>
      <c r="AB137" s="38"/>
      <c r="AC137" s="38"/>
      <c r="AD137" s="1"/>
      <c r="AE137" s="1"/>
      <c r="AF137" s="1"/>
      <c r="AG137" s="1"/>
    </row>
    <row r="138" spans="1:33" s="39" customFormat="1" ht="21" x14ac:dyDescent="0.25">
      <c r="A138" s="68">
        <v>137</v>
      </c>
      <c r="B138" s="65" t="s">
        <v>917</v>
      </c>
      <c r="C138" s="42" t="s">
        <v>58</v>
      </c>
      <c r="D138" s="53" t="s">
        <v>902</v>
      </c>
      <c r="E138" s="42" t="s">
        <v>918</v>
      </c>
      <c r="F138" s="46" t="s">
        <v>1634</v>
      </c>
      <c r="G138" s="53">
        <v>2302019</v>
      </c>
      <c r="H138" s="46" t="s">
        <v>920</v>
      </c>
      <c r="I138" s="46" t="s">
        <v>921</v>
      </c>
      <c r="J138" s="42" t="s">
        <v>922</v>
      </c>
      <c r="K138" s="47">
        <v>2024</v>
      </c>
      <c r="L138" s="47">
        <f t="shared" si="4"/>
        <v>2029</v>
      </c>
      <c r="M138" s="48">
        <f t="shared" si="5"/>
        <v>2030</v>
      </c>
      <c r="N138" s="11" t="s">
        <v>1404</v>
      </c>
      <c r="O138" s="41" t="s">
        <v>45</v>
      </c>
      <c r="P138" s="320" t="s">
        <v>46</v>
      </c>
      <c r="Q138" s="321" t="s">
        <v>1373</v>
      </c>
      <c r="R138" s="51">
        <v>1</v>
      </c>
      <c r="S138" s="51">
        <v>1</v>
      </c>
      <c r="T138" s="11" t="s">
        <v>65</v>
      </c>
      <c r="U138" s="12" t="s">
        <v>1635</v>
      </c>
      <c r="V138" s="300">
        <v>45292</v>
      </c>
      <c r="W138" s="300">
        <v>47484</v>
      </c>
      <c r="X138" s="182" t="s">
        <v>67</v>
      </c>
      <c r="Y138" s="12" t="s">
        <v>68</v>
      </c>
      <c r="Z138" s="305" t="s">
        <v>1453</v>
      </c>
      <c r="AA138" s="38"/>
      <c r="AB138" s="38"/>
      <c r="AC138" s="38"/>
      <c r="AD138" s="1"/>
      <c r="AE138" s="1"/>
      <c r="AF138" s="1"/>
      <c r="AG138" s="1"/>
    </row>
    <row r="139" spans="1:33" s="39" customFormat="1" ht="21" x14ac:dyDescent="0.25">
      <c r="A139" s="68">
        <v>138</v>
      </c>
      <c r="B139" s="46" t="s">
        <v>454</v>
      </c>
      <c r="C139" s="42" t="s">
        <v>283</v>
      </c>
      <c r="D139" s="53" t="s">
        <v>413</v>
      </c>
      <c r="E139" s="46" t="s">
        <v>455</v>
      </c>
      <c r="F139" s="46" t="s">
        <v>456</v>
      </c>
      <c r="G139" s="53">
        <v>2412013</v>
      </c>
      <c r="H139" s="46" t="s">
        <v>457</v>
      </c>
      <c r="I139" s="46" t="s">
        <v>458</v>
      </c>
      <c r="J139" s="42" t="s">
        <v>459</v>
      </c>
      <c r="K139" s="47">
        <v>2024</v>
      </c>
      <c r="L139" s="47">
        <f t="shared" si="4"/>
        <v>2029</v>
      </c>
      <c r="M139" s="48">
        <f t="shared" si="5"/>
        <v>2030</v>
      </c>
      <c r="N139" s="11" t="s">
        <v>1404</v>
      </c>
      <c r="O139" s="41" t="s">
        <v>51</v>
      </c>
      <c r="P139" s="322" t="s">
        <v>46</v>
      </c>
      <c r="Q139" s="321" t="s">
        <v>1373</v>
      </c>
      <c r="R139" s="51">
        <v>1</v>
      </c>
      <c r="S139" s="51">
        <v>1</v>
      </c>
      <c r="T139" s="11" t="s">
        <v>1409</v>
      </c>
      <c r="U139" s="12" t="s">
        <v>1535</v>
      </c>
      <c r="V139" s="300">
        <v>45261</v>
      </c>
      <c r="W139" s="300">
        <v>47453</v>
      </c>
      <c r="X139" s="182" t="s">
        <v>1411</v>
      </c>
      <c r="Y139" s="12" t="s">
        <v>1423</v>
      </c>
      <c r="Z139" s="305" t="s">
        <v>1536</v>
      </c>
      <c r="AA139" s="38"/>
      <c r="AB139" s="38"/>
      <c r="AC139" s="38"/>
      <c r="AD139" s="1"/>
      <c r="AE139" s="1"/>
      <c r="AF139" s="1"/>
      <c r="AG139" s="1"/>
    </row>
    <row r="140" spans="1:33" s="39" customFormat="1" ht="21" x14ac:dyDescent="0.25">
      <c r="A140" s="68">
        <v>139</v>
      </c>
      <c r="B140" s="65" t="s">
        <v>652</v>
      </c>
      <c r="C140" s="42" t="s">
        <v>58</v>
      </c>
      <c r="D140" s="53" t="s">
        <v>597</v>
      </c>
      <c r="E140" s="46" t="s">
        <v>653</v>
      </c>
      <c r="F140" s="46" t="s">
        <v>654</v>
      </c>
      <c r="G140" s="53">
        <v>1100403</v>
      </c>
      <c r="H140" s="46" t="s">
        <v>655</v>
      </c>
      <c r="I140" s="46" t="s">
        <v>656</v>
      </c>
      <c r="J140" s="42" t="s">
        <v>657</v>
      </c>
      <c r="K140" s="47">
        <v>2024</v>
      </c>
      <c r="L140" s="47">
        <f t="shared" si="4"/>
        <v>2029</v>
      </c>
      <c r="M140" s="48">
        <f t="shared" si="5"/>
        <v>2030</v>
      </c>
      <c r="N140" s="11" t="s">
        <v>1404</v>
      </c>
      <c r="O140" s="41" t="s">
        <v>45</v>
      </c>
      <c r="P140" s="320" t="s">
        <v>46</v>
      </c>
      <c r="Q140" s="321" t="s">
        <v>1373</v>
      </c>
      <c r="R140" s="51">
        <v>1</v>
      </c>
      <c r="S140" s="51">
        <v>1</v>
      </c>
      <c r="T140" s="11" t="s">
        <v>65</v>
      </c>
      <c r="U140" s="12" t="s">
        <v>1586</v>
      </c>
      <c r="V140" s="300">
        <v>45352</v>
      </c>
      <c r="W140" s="300">
        <v>47543</v>
      </c>
      <c r="X140" s="182" t="s">
        <v>67</v>
      </c>
      <c r="Y140" s="56" t="s">
        <v>68</v>
      </c>
      <c r="Z140" s="305" t="s">
        <v>1587</v>
      </c>
      <c r="AA140" s="38"/>
      <c r="AB140" s="38"/>
      <c r="AC140" s="38"/>
      <c r="AD140" s="1"/>
      <c r="AE140" s="1"/>
      <c r="AF140" s="1"/>
      <c r="AG140" s="1"/>
    </row>
    <row r="141" spans="1:33" s="39" customFormat="1" ht="21" x14ac:dyDescent="0.25">
      <c r="A141" s="68">
        <v>140</v>
      </c>
      <c r="B141" s="65" t="s">
        <v>774</v>
      </c>
      <c r="C141" s="42" t="s">
        <v>58</v>
      </c>
      <c r="D141" s="59" t="s">
        <v>673</v>
      </c>
      <c r="E141" s="46" t="s">
        <v>769</v>
      </c>
      <c r="F141" s="46" t="s">
        <v>775</v>
      </c>
      <c r="G141" s="53">
        <v>1404005</v>
      </c>
      <c r="H141" s="46" t="s">
        <v>776</v>
      </c>
      <c r="I141" s="46" t="s">
        <v>777</v>
      </c>
      <c r="J141" s="42" t="s">
        <v>778</v>
      </c>
      <c r="K141" s="47">
        <v>2024</v>
      </c>
      <c r="L141" s="47">
        <f t="shared" si="4"/>
        <v>2029</v>
      </c>
      <c r="M141" s="48">
        <f t="shared" si="5"/>
        <v>2030</v>
      </c>
      <c r="N141" s="11" t="s">
        <v>1404</v>
      </c>
      <c r="O141" s="41" t="s">
        <v>45</v>
      </c>
      <c r="P141" s="320" t="s">
        <v>46</v>
      </c>
      <c r="Q141" s="321" t="s">
        <v>1373</v>
      </c>
      <c r="R141" s="51">
        <v>1</v>
      </c>
      <c r="S141" s="51">
        <v>1</v>
      </c>
      <c r="T141" s="11" t="s">
        <v>65</v>
      </c>
      <c r="U141" s="12" t="s">
        <v>1586</v>
      </c>
      <c r="V141" s="300">
        <v>45352</v>
      </c>
      <c r="W141" s="300">
        <v>47543</v>
      </c>
      <c r="X141" s="182" t="s">
        <v>67</v>
      </c>
      <c r="Y141" s="12" t="s">
        <v>68</v>
      </c>
      <c r="Z141" s="305" t="s">
        <v>1587</v>
      </c>
      <c r="AA141" s="38"/>
      <c r="AB141" s="38"/>
      <c r="AC141" s="38"/>
      <c r="AD141" s="1"/>
      <c r="AE141" s="1"/>
      <c r="AF141" s="1"/>
      <c r="AG141" s="1"/>
    </row>
    <row r="142" spans="1:33" s="39" customFormat="1" ht="21" x14ac:dyDescent="0.25">
      <c r="A142" s="68">
        <v>141</v>
      </c>
      <c r="B142" s="65" t="s">
        <v>944</v>
      </c>
      <c r="C142" s="42" t="s">
        <v>58</v>
      </c>
      <c r="D142" s="53" t="s">
        <v>902</v>
      </c>
      <c r="E142" s="46" t="s">
        <v>939</v>
      </c>
      <c r="F142" s="46" t="s">
        <v>945</v>
      </c>
      <c r="G142" s="53">
        <v>1701035</v>
      </c>
      <c r="H142" s="46" t="s">
        <v>946</v>
      </c>
      <c r="I142" s="46" t="s">
        <v>947</v>
      </c>
      <c r="J142" s="42" t="s">
        <v>948</v>
      </c>
      <c r="K142" s="47">
        <v>2024</v>
      </c>
      <c r="L142" s="47">
        <f t="shared" si="4"/>
        <v>2029</v>
      </c>
      <c r="M142" s="48">
        <f t="shared" si="5"/>
        <v>2030</v>
      </c>
      <c r="N142" s="11" t="s">
        <v>1404</v>
      </c>
      <c r="O142" s="41" t="s">
        <v>949</v>
      </c>
      <c r="P142" s="320" t="s">
        <v>107</v>
      </c>
      <c r="Q142" s="321" t="s">
        <v>1373</v>
      </c>
      <c r="R142" s="51">
        <v>1</v>
      </c>
      <c r="S142" s="51">
        <v>1</v>
      </c>
      <c r="T142" s="11" t="s">
        <v>65</v>
      </c>
      <c r="U142" s="12" t="s">
        <v>1586</v>
      </c>
      <c r="V142" s="300">
        <v>45352</v>
      </c>
      <c r="W142" s="300">
        <v>47543</v>
      </c>
      <c r="X142" s="182" t="s">
        <v>67</v>
      </c>
      <c r="Y142" s="12" t="s">
        <v>68</v>
      </c>
      <c r="Z142" s="305" t="s">
        <v>1587</v>
      </c>
      <c r="AA142" s="38"/>
      <c r="AB142" s="38"/>
      <c r="AC142" s="38"/>
      <c r="AD142" s="1"/>
      <c r="AE142" s="1"/>
      <c r="AF142" s="1"/>
      <c r="AG142" s="1"/>
    </row>
    <row r="143" spans="1:33" s="39" customFormat="1" ht="21" x14ac:dyDescent="0.25">
      <c r="A143" s="68">
        <v>142</v>
      </c>
      <c r="B143" s="65" t="s">
        <v>1136</v>
      </c>
      <c r="C143" s="42" t="s">
        <v>58</v>
      </c>
      <c r="D143" s="42" t="s">
        <v>1120</v>
      </c>
      <c r="E143" s="46" t="s">
        <v>1121</v>
      </c>
      <c r="F143" s="46" t="s">
        <v>1137</v>
      </c>
      <c r="G143" s="53">
        <v>1509033</v>
      </c>
      <c r="H143" s="46" t="s">
        <v>1138</v>
      </c>
      <c r="I143" s="46" t="s">
        <v>1139</v>
      </c>
      <c r="J143" s="42" t="s">
        <v>1140</v>
      </c>
      <c r="K143" s="47">
        <v>2024</v>
      </c>
      <c r="L143" s="47">
        <f t="shared" si="4"/>
        <v>2029</v>
      </c>
      <c r="M143" s="48">
        <f t="shared" si="5"/>
        <v>2030</v>
      </c>
      <c r="N143" s="11" t="s">
        <v>1404</v>
      </c>
      <c r="O143" s="41" t="s">
        <v>45</v>
      </c>
      <c r="P143" s="320" t="s">
        <v>46</v>
      </c>
      <c r="Q143" s="321" t="s">
        <v>1373</v>
      </c>
      <c r="R143" s="51">
        <v>1</v>
      </c>
      <c r="S143" s="51">
        <v>1</v>
      </c>
      <c r="T143" s="11" t="s">
        <v>65</v>
      </c>
      <c r="U143" s="12" t="s">
        <v>1452</v>
      </c>
      <c r="V143" s="300">
        <v>45292</v>
      </c>
      <c r="W143" s="300">
        <v>47484</v>
      </c>
      <c r="X143" s="182" t="s">
        <v>67</v>
      </c>
      <c r="Y143" s="12" t="s">
        <v>68</v>
      </c>
      <c r="Z143" s="305" t="s">
        <v>1453</v>
      </c>
      <c r="AA143" s="38"/>
      <c r="AB143" s="38"/>
      <c r="AC143" s="38"/>
      <c r="AD143" s="1"/>
      <c r="AE143" s="1"/>
      <c r="AF143" s="1"/>
      <c r="AG143" s="1"/>
    </row>
    <row r="144" spans="1:33" s="39" customFormat="1" ht="21" x14ac:dyDescent="0.25">
      <c r="A144" s="68">
        <v>143</v>
      </c>
      <c r="B144" s="42" t="s">
        <v>499</v>
      </c>
      <c r="C144" s="42" t="s">
        <v>58</v>
      </c>
      <c r="D144" s="53" t="s">
        <v>413</v>
      </c>
      <c r="E144" s="46" t="s">
        <v>493</v>
      </c>
      <c r="F144" s="46" t="s">
        <v>500</v>
      </c>
      <c r="G144" s="53">
        <v>1105005</v>
      </c>
      <c r="H144" s="46" t="s">
        <v>501</v>
      </c>
      <c r="I144" s="46" t="s">
        <v>502</v>
      </c>
      <c r="J144" s="42" t="s">
        <v>503</v>
      </c>
      <c r="K144" s="47">
        <v>2024</v>
      </c>
      <c r="L144" s="47">
        <f t="shared" si="4"/>
        <v>2029</v>
      </c>
      <c r="M144" s="48">
        <f t="shared" si="5"/>
        <v>2030</v>
      </c>
      <c r="N144" s="11" t="s">
        <v>1404</v>
      </c>
      <c r="O144" s="41" t="s">
        <v>45</v>
      </c>
      <c r="P144" s="320" t="s">
        <v>46</v>
      </c>
      <c r="Q144" s="321" t="s">
        <v>1373</v>
      </c>
      <c r="R144" s="51">
        <v>1</v>
      </c>
      <c r="S144" s="51">
        <v>1</v>
      </c>
      <c r="T144" s="11" t="s">
        <v>65</v>
      </c>
      <c r="U144" s="12" t="s">
        <v>1452</v>
      </c>
      <c r="V144" s="300">
        <v>45292</v>
      </c>
      <c r="W144" s="300">
        <v>47484</v>
      </c>
      <c r="X144" s="182" t="s">
        <v>67</v>
      </c>
      <c r="Y144" s="12" t="s">
        <v>68</v>
      </c>
      <c r="Z144" s="305" t="s">
        <v>1453</v>
      </c>
      <c r="AA144" s="38"/>
      <c r="AB144" s="38"/>
      <c r="AC144" s="38"/>
      <c r="AD144" s="1"/>
      <c r="AE144" s="1"/>
      <c r="AF144" s="1"/>
      <c r="AG144" s="1"/>
    </row>
    <row r="145" spans="1:35" s="39" customFormat="1" ht="21" x14ac:dyDescent="0.25">
      <c r="A145" s="68">
        <v>144</v>
      </c>
      <c r="B145" s="65" t="s">
        <v>150</v>
      </c>
      <c r="C145" s="42" t="s">
        <v>58</v>
      </c>
      <c r="D145" s="42" t="s">
        <v>115</v>
      </c>
      <c r="E145" s="46" t="s">
        <v>124</v>
      </c>
      <c r="F145" s="46" t="s">
        <v>151</v>
      </c>
      <c r="G145" s="53">
        <v>1208058</v>
      </c>
      <c r="H145" s="46" t="s">
        <v>152</v>
      </c>
      <c r="I145" s="46" t="s">
        <v>153</v>
      </c>
      <c r="J145" s="42" t="s">
        <v>154</v>
      </c>
      <c r="K145" s="47">
        <v>2024</v>
      </c>
      <c r="L145" s="47">
        <f t="shared" si="4"/>
        <v>2029</v>
      </c>
      <c r="M145" s="48">
        <f t="shared" si="5"/>
        <v>2030</v>
      </c>
      <c r="N145" s="11" t="s">
        <v>1404</v>
      </c>
      <c r="O145" s="41" t="s">
        <v>45</v>
      </c>
      <c r="P145" s="320" t="s">
        <v>46</v>
      </c>
      <c r="Q145" s="321" t="s">
        <v>1373</v>
      </c>
      <c r="R145" s="51">
        <v>1</v>
      </c>
      <c r="S145" s="51">
        <v>1</v>
      </c>
      <c r="T145" s="11" t="s">
        <v>65</v>
      </c>
      <c r="U145" s="12" t="s">
        <v>1452</v>
      </c>
      <c r="V145" s="300">
        <v>45292</v>
      </c>
      <c r="W145" s="300">
        <v>47484</v>
      </c>
      <c r="X145" s="182" t="s">
        <v>67</v>
      </c>
      <c r="Y145" s="12" t="s">
        <v>68</v>
      </c>
      <c r="Z145" s="305" t="s">
        <v>1453</v>
      </c>
    </row>
    <row r="146" spans="1:35" s="39" customFormat="1" ht="21" x14ac:dyDescent="0.25">
      <c r="A146" s="68">
        <v>145</v>
      </c>
      <c r="B146" s="65" t="s">
        <v>950</v>
      </c>
      <c r="C146" s="42" t="s">
        <v>58</v>
      </c>
      <c r="D146" s="53" t="s">
        <v>902</v>
      </c>
      <c r="E146" s="46" t="s">
        <v>939</v>
      </c>
      <c r="F146" s="46" t="s">
        <v>951</v>
      </c>
      <c r="G146" s="53">
        <v>1305010</v>
      </c>
      <c r="H146" s="46" t="s">
        <v>952</v>
      </c>
      <c r="I146" s="46" t="s">
        <v>953</v>
      </c>
      <c r="J146" s="42" t="s">
        <v>954</v>
      </c>
      <c r="K146" s="47">
        <v>2024</v>
      </c>
      <c r="L146" s="47">
        <f t="shared" si="4"/>
        <v>2029</v>
      </c>
      <c r="M146" s="48">
        <f t="shared" si="5"/>
        <v>2030</v>
      </c>
      <c r="N146" s="11" t="s">
        <v>1404</v>
      </c>
      <c r="O146" s="41" t="s">
        <v>45</v>
      </c>
      <c r="P146" s="320" t="s">
        <v>46</v>
      </c>
      <c r="Q146" s="321" t="s">
        <v>1373</v>
      </c>
      <c r="R146" s="51">
        <v>1</v>
      </c>
      <c r="S146" s="51">
        <v>1</v>
      </c>
      <c r="T146" s="11" t="s">
        <v>65</v>
      </c>
      <c r="U146" s="12" t="s">
        <v>1452</v>
      </c>
      <c r="V146" s="300">
        <v>45292</v>
      </c>
      <c r="W146" s="300">
        <v>47484</v>
      </c>
      <c r="X146" s="182" t="s">
        <v>67</v>
      </c>
      <c r="Y146" s="12" t="s">
        <v>68</v>
      </c>
      <c r="Z146" s="305" t="s">
        <v>1453</v>
      </c>
    </row>
    <row r="147" spans="1:35" s="39" customFormat="1" ht="21" customHeight="1" x14ac:dyDescent="0.25">
      <c r="A147" s="68">
        <v>146</v>
      </c>
      <c r="B147" s="65" t="s">
        <v>696</v>
      </c>
      <c r="C147" s="42" t="s">
        <v>58</v>
      </c>
      <c r="D147" s="59" t="s">
        <v>673</v>
      </c>
      <c r="E147" s="42" t="s">
        <v>674</v>
      </c>
      <c r="F147" s="46" t="s">
        <v>697</v>
      </c>
      <c r="G147" s="53">
        <v>2401051</v>
      </c>
      <c r="H147" s="46" t="s">
        <v>698</v>
      </c>
      <c r="I147" s="46" t="s">
        <v>699</v>
      </c>
      <c r="J147" s="42" t="s">
        <v>700</v>
      </c>
      <c r="K147" s="47">
        <v>2024</v>
      </c>
      <c r="L147" s="47">
        <f t="shared" si="4"/>
        <v>2029</v>
      </c>
      <c r="M147" s="48">
        <f t="shared" si="5"/>
        <v>2030</v>
      </c>
      <c r="N147" s="11" t="s">
        <v>1404</v>
      </c>
      <c r="O147" s="41" t="s">
        <v>45</v>
      </c>
      <c r="P147" s="320" t="s">
        <v>46</v>
      </c>
      <c r="Q147" s="321" t="s">
        <v>1373</v>
      </c>
      <c r="R147" s="51">
        <v>1</v>
      </c>
      <c r="S147" s="51">
        <v>1</v>
      </c>
      <c r="T147" s="11" t="s">
        <v>65</v>
      </c>
      <c r="U147" s="12" t="s">
        <v>1452</v>
      </c>
      <c r="V147" s="300">
        <v>45292</v>
      </c>
      <c r="W147" s="300">
        <v>47484</v>
      </c>
      <c r="X147" s="182" t="s">
        <v>67</v>
      </c>
      <c r="Y147" s="12" t="s">
        <v>68</v>
      </c>
      <c r="Z147" s="305" t="s">
        <v>1453</v>
      </c>
      <c r="AA147" s="38"/>
      <c r="AB147" s="38"/>
      <c r="AC147" s="38"/>
      <c r="AD147" s="1"/>
      <c r="AE147" s="1"/>
      <c r="AF147" s="1"/>
      <c r="AG147" s="1"/>
    </row>
    <row r="148" spans="1:35" s="39" customFormat="1" ht="21" x14ac:dyDescent="0.25">
      <c r="A148" s="68">
        <v>147</v>
      </c>
      <c r="B148" s="65" t="s">
        <v>344</v>
      </c>
      <c r="C148" s="42" t="s">
        <v>58</v>
      </c>
      <c r="D148" s="42" t="s">
        <v>327</v>
      </c>
      <c r="E148" s="46" t="s">
        <v>328</v>
      </c>
      <c r="F148" s="46" t="s">
        <v>345</v>
      </c>
      <c r="G148" s="53">
        <v>1306003</v>
      </c>
      <c r="H148" s="46" t="s">
        <v>346</v>
      </c>
      <c r="I148" s="46" t="s">
        <v>347</v>
      </c>
      <c r="J148" s="42" t="s">
        <v>348</v>
      </c>
      <c r="K148" s="47">
        <v>2024</v>
      </c>
      <c r="L148" s="47">
        <f t="shared" si="4"/>
        <v>2029</v>
      </c>
      <c r="M148" s="48">
        <f t="shared" si="5"/>
        <v>2030</v>
      </c>
      <c r="N148" s="11" t="s">
        <v>1404</v>
      </c>
      <c r="O148" s="41" t="s">
        <v>45</v>
      </c>
      <c r="P148" s="320" t="s">
        <v>46</v>
      </c>
      <c r="Q148" s="321" t="s">
        <v>1373</v>
      </c>
      <c r="R148" s="51">
        <v>1</v>
      </c>
      <c r="S148" s="51">
        <v>1</v>
      </c>
      <c r="T148" s="68" t="s">
        <v>65</v>
      </c>
      <c r="U148" s="76" t="s">
        <v>1507</v>
      </c>
      <c r="V148" s="300">
        <v>45292</v>
      </c>
      <c r="W148" s="300">
        <v>47484</v>
      </c>
      <c r="X148" s="68" t="s">
        <v>67</v>
      </c>
      <c r="Y148" s="12" t="s">
        <v>68</v>
      </c>
      <c r="Z148" s="305" t="s">
        <v>1453</v>
      </c>
      <c r="AA148" s="38"/>
      <c r="AB148" s="38"/>
      <c r="AC148" s="38"/>
      <c r="AD148" s="1"/>
      <c r="AE148" s="1"/>
      <c r="AF148" s="1"/>
      <c r="AG148" s="1"/>
    </row>
    <row r="149" spans="1:35" s="39" customFormat="1" ht="21" customHeight="1" x14ac:dyDescent="0.25">
      <c r="A149" s="68">
        <v>148</v>
      </c>
      <c r="B149" s="65" t="s">
        <v>701</v>
      </c>
      <c r="C149" s="42" t="s">
        <v>58</v>
      </c>
      <c r="D149" s="59" t="s">
        <v>673</v>
      </c>
      <c r="E149" s="42" t="s">
        <v>674</v>
      </c>
      <c r="F149" s="46" t="s">
        <v>702</v>
      </c>
      <c r="G149" s="53">
        <v>1108033</v>
      </c>
      <c r="H149" s="46" t="s">
        <v>703</v>
      </c>
      <c r="I149" s="46" t="s">
        <v>704</v>
      </c>
      <c r="J149" s="42" t="s">
        <v>705</v>
      </c>
      <c r="K149" s="47">
        <v>2024</v>
      </c>
      <c r="L149" s="47">
        <f t="shared" si="4"/>
        <v>2029</v>
      </c>
      <c r="M149" s="48">
        <f t="shared" si="5"/>
        <v>2030</v>
      </c>
      <c r="N149" s="11" t="s">
        <v>1404</v>
      </c>
      <c r="O149" s="41" t="s">
        <v>84</v>
      </c>
      <c r="P149" s="320" t="s">
        <v>46</v>
      </c>
      <c r="Q149" s="321" t="s">
        <v>1373</v>
      </c>
      <c r="R149" s="51">
        <v>1</v>
      </c>
      <c r="S149" s="51">
        <v>1</v>
      </c>
      <c r="T149" s="11" t="s">
        <v>65</v>
      </c>
      <c r="U149" s="12" t="s">
        <v>1594</v>
      </c>
      <c r="V149" s="300">
        <v>45383</v>
      </c>
      <c r="W149" s="300">
        <v>47574</v>
      </c>
      <c r="X149" s="182" t="s">
        <v>67</v>
      </c>
      <c r="Y149" s="12" t="s">
        <v>68</v>
      </c>
      <c r="Z149" s="305" t="s">
        <v>1595</v>
      </c>
    </row>
    <row r="150" spans="1:35" s="39" customFormat="1" ht="21" customHeight="1" x14ac:dyDescent="0.25">
      <c r="A150" s="68">
        <v>149</v>
      </c>
      <c r="B150" s="46" t="s">
        <v>282</v>
      </c>
      <c r="C150" s="42" t="s">
        <v>283</v>
      </c>
      <c r="D150" s="42" t="s">
        <v>115</v>
      </c>
      <c r="E150" s="46" t="s">
        <v>284</v>
      </c>
      <c r="F150" s="46" t="s">
        <v>285</v>
      </c>
      <c r="G150" s="53">
        <v>1803070</v>
      </c>
      <c r="H150" s="46" t="s">
        <v>286</v>
      </c>
      <c r="I150" s="46" t="s">
        <v>287</v>
      </c>
      <c r="J150" s="42" t="s">
        <v>288</v>
      </c>
      <c r="K150" s="47">
        <v>2024</v>
      </c>
      <c r="L150" s="47">
        <f t="shared" si="4"/>
        <v>2029</v>
      </c>
      <c r="M150" s="48">
        <f t="shared" si="5"/>
        <v>2030</v>
      </c>
      <c r="N150" s="11" t="s">
        <v>1404</v>
      </c>
      <c r="O150" s="41" t="s">
        <v>51</v>
      </c>
      <c r="P150" s="322" t="s">
        <v>46</v>
      </c>
      <c r="Q150" s="321" t="s">
        <v>1373</v>
      </c>
      <c r="R150" s="51">
        <v>1</v>
      </c>
      <c r="S150" s="51">
        <v>1</v>
      </c>
      <c r="T150" s="68" t="s">
        <v>65</v>
      </c>
      <c r="U150" s="76" t="s">
        <v>1489</v>
      </c>
      <c r="V150" s="300">
        <v>45413</v>
      </c>
      <c r="W150" s="300">
        <v>47604</v>
      </c>
      <c r="X150" s="68" t="s">
        <v>67</v>
      </c>
      <c r="Y150" s="76" t="s">
        <v>68</v>
      </c>
      <c r="Z150" s="305" t="s">
        <v>1490</v>
      </c>
      <c r="AA150" s="38"/>
      <c r="AB150" s="38"/>
      <c r="AC150" s="38"/>
      <c r="AD150" s="1"/>
      <c r="AE150" s="1"/>
      <c r="AF150" s="1"/>
      <c r="AG150" s="1"/>
    </row>
    <row r="151" spans="1:35" s="39" customFormat="1" ht="21" customHeight="1" x14ac:dyDescent="0.25">
      <c r="A151" s="68">
        <v>150</v>
      </c>
      <c r="B151" s="42" t="s">
        <v>691</v>
      </c>
      <c r="C151" s="42" t="s">
        <v>334</v>
      </c>
      <c r="D151" s="59" t="s">
        <v>673</v>
      </c>
      <c r="E151" s="42" t="s">
        <v>674</v>
      </c>
      <c r="F151" s="42" t="s">
        <v>692</v>
      </c>
      <c r="G151" s="53">
        <v>1105004</v>
      </c>
      <c r="H151" s="53" t="s">
        <v>693</v>
      </c>
      <c r="I151" s="53" t="s">
        <v>694</v>
      </c>
      <c r="J151" s="42" t="s">
        <v>695</v>
      </c>
      <c r="K151" s="47">
        <v>2024</v>
      </c>
      <c r="L151" s="47">
        <f t="shared" si="4"/>
        <v>2029</v>
      </c>
      <c r="M151" s="48">
        <f t="shared" si="5"/>
        <v>2030</v>
      </c>
      <c r="N151" s="11" t="s">
        <v>1404</v>
      </c>
      <c r="O151" s="41" t="s">
        <v>679</v>
      </c>
      <c r="P151" s="321" t="s">
        <v>107</v>
      </c>
      <c r="Q151" s="321" t="s">
        <v>1373</v>
      </c>
      <c r="R151" s="51">
        <v>1</v>
      </c>
      <c r="S151" s="51">
        <v>1</v>
      </c>
      <c r="T151" s="11" t="s">
        <v>65</v>
      </c>
      <c r="U151" s="12" t="s">
        <v>1489</v>
      </c>
      <c r="V151" s="300">
        <v>45413</v>
      </c>
      <c r="W151" s="300">
        <v>47604</v>
      </c>
      <c r="X151" s="182" t="s">
        <v>67</v>
      </c>
      <c r="Y151" s="12" t="s">
        <v>68</v>
      </c>
      <c r="Z151" s="305" t="s">
        <v>1490</v>
      </c>
      <c r="AA151" s="38"/>
      <c r="AB151" s="38"/>
      <c r="AC151" s="38"/>
      <c r="AD151" s="1"/>
      <c r="AE151" s="1"/>
      <c r="AF151" s="1"/>
      <c r="AG151" s="1"/>
    </row>
    <row r="152" spans="1:35" s="39" customFormat="1" ht="21" x14ac:dyDescent="0.25">
      <c r="A152" s="68">
        <v>151</v>
      </c>
      <c r="B152" s="46" t="s">
        <v>1596</v>
      </c>
      <c r="C152" s="42" t="s">
        <v>334</v>
      </c>
      <c r="D152" s="59" t="s">
        <v>673</v>
      </c>
      <c r="E152" s="46" t="s">
        <v>674</v>
      </c>
      <c r="F152" s="46" t="s">
        <v>717</v>
      </c>
      <c r="G152" s="53">
        <v>1105004</v>
      </c>
      <c r="H152" s="46" t="s">
        <v>1597</v>
      </c>
      <c r="I152" s="74" t="s">
        <v>719</v>
      </c>
      <c r="J152" s="42" t="s">
        <v>720</v>
      </c>
      <c r="K152" s="47">
        <v>2024</v>
      </c>
      <c r="L152" s="47">
        <f t="shared" si="4"/>
        <v>2029</v>
      </c>
      <c r="M152" s="48">
        <f t="shared" si="5"/>
        <v>2030</v>
      </c>
      <c r="N152" s="11" t="s">
        <v>1404</v>
      </c>
      <c r="O152" s="41" t="s">
        <v>679</v>
      </c>
      <c r="P152" s="321" t="s">
        <v>107</v>
      </c>
      <c r="Q152" s="321" t="s">
        <v>1373</v>
      </c>
      <c r="R152" s="51">
        <v>1</v>
      </c>
      <c r="S152" s="51">
        <v>1</v>
      </c>
      <c r="T152" s="11" t="s">
        <v>65</v>
      </c>
      <c r="U152" s="12" t="s">
        <v>1489</v>
      </c>
      <c r="V152" s="300">
        <v>45413</v>
      </c>
      <c r="W152" s="300">
        <v>47604</v>
      </c>
      <c r="X152" s="182" t="s">
        <v>67</v>
      </c>
      <c r="Y152" s="12" t="s">
        <v>68</v>
      </c>
      <c r="Z152" s="305" t="s">
        <v>1490</v>
      </c>
      <c r="AA152" s="38"/>
      <c r="AB152" s="38"/>
      <c r="AC152" s="38"/>
      <c r="AD152" s="1"/>
      <c r="AE152" s="1"/>
      <c r="AF152" s="1"/>
      <c r="AG152" s="1"/>
    </row>
    <row r="153" spans="1:35" s="39" customFormat="1" ht="21" x14ac:dyDescent="0.25">
      <c r="A153" s="68">
        <v>152</v>
      </c>
      <c r="B153" s="65" t="s">
        <v>509</v>
      </c>
      <c r="C153" s="42" t="s">
        <v>30</v>
      </c>
      <c r="D153" s="42" t="s">
        <v>510</v>
      </c>
      <c r="E153" s="42" t="s">
        <v>510</v>
      </c>
      <c r="F153" s="42" t="s">
        <v>511</v>
      </c>
      <c r="G153" s="53">
        <v>1302030</v>
      </c>
      <c r="H153" s="77" t="s">
        <v>512</v>
      </c>
      <c r="I153" s="77" t="s">
        <v>513</v>
      </c>
      <c r="J153" s="77" t="s">
        <v>36</v>
      </c>
      <c r="K153" s="47">
        <v>2024</v>
      </c>
      <c r="L153" s="47">
        <f t="shared" si="4"/>
        <v>2029</v>
      </c>
      <c r="M153" s="48">
        <f t="shared" si="5"/>
        <v>2030</v>
      </c>
      <c r="N153" s="11" t="s">
        <v>1404</v>
      </c>
      <c r="O153" s="41" t="s">
        <v>38</v>
      </c>
      <c r="P153" s="321" t="s">
        <v>89</v>
      </c>
      <c r="Q153" s="321" t="s">
        <v>1373</v>
      </c>
      <c r="R153" s="51">
        <v>1</v>
      </c>
      <c r="S153" s="51">
        <v>1</v>
      </c>
      <c r="T153" s="11" t="s">
        <v>65</v>
      </c>
      <c r="U153" s="12" t="s">
        <v>1554</v>
      </c>
      <c r="V153" s="300">
        <v>45383</v>
      </c>
      <c r="W153" s="300">
        <v>47574</v>
      </c>
      <c r="X153" s="182" t="s">
        <v>67</v>
      </c>
      <c r="Y153" s="12" t="s">
        <v>68</v>
      </c>
      <c r="Z153" s="305" t="s">
        <v>1555</v>
      </c>
      <c r="AA153" s="38"/>
      <c r="AB153" s="38"/>
      <c r="AC153" s="38"/>
      <c r="AD153" s="1"/>
      <c r="AE153" s="1"/>
      <c r="AF153" s="1"/>
      <c r="AG153" s="1"/>
    </row>
    <row r="154" spans="1:35" s="1" customFormat="1" ht="21" x14ac:dyDescent="0.25">
      <c r="A154" s="68">
        <v>153</v>
      </c>
      <c r="B154" s="65" t="s">
        <v>1281</v>
      </c>
      <c r="C154" s="42" t="s">
        <v>30</v>
      </c>
      <c r="D154" s="42" t="s">
        <v>1120</v>
      </c>
      <c r="E154" s="42" t="s">
        <v>1120</v>
      </c>
      <c r="F154" s="42" t="s">
        <v>1282</v>
      </c>
      <c r="G154" s="53">
        <v>2211001</v>
      </c>
      <c r="H154" s="77" t="s">
        <v>1283</v>
      </c>
      <c r="I154" s="77" t="s">
        <v>1284</v>
      </c>
      <c r="J154" s="77" t="s">
        <v>36</v>
      </c>
      <c r="K154" s="47">
        <v>2024</v>
      </c>
      <c r="L154" s="47">
        <f t="shared" si="4"/>
        <v>2029</v>
      </c>
      <c r="M154" s="48">
        <f t="shared" si="5"/>
        <v>2030</v>
      </c>
      <c r="N154" s="11" t="s">
        <v>1404</v>
      </c>
      <c r="O154" s="41" t="s">
        <v>38</v>
      </c>
      <c r="P154" s="321" t="s">
        <v>89</v>
      </c>
      <c r="Q154" s="321" t="s">
        <v>1373</v>
      </c>
      <c r="R154" s="51">
        <v>1</v>
      </c>
      <c r="S154" s="51">
        <v>1</v>
      </c>
      <c r="T154" s="11" t="s">
        <v>65</v>
      </c>
      <c r="U154" s="12" t="s">
        <v>1554</v>
      </c>
      <c r="V154" s="300">
        <v>45292</v>
      </c>
      <c r="W154" s="300">
        <v>47574</v>
      </c>
      <c r="X154" s="182" t="s">
        <v>67</v>
      </c>
      <c r="Y154" s="12" t="s">
        <v>68</v>
      </c>
      <c r="Z154" s="305" t="s">
        <v>1555</v>
      </c>
      <c r="AA154" s="38"/>
      <c r="AB154" s="38"/>
      <c r="AC154" s="38"/>
      <c r="AH154" s="39"/>
      <c r="AI154" s="39"/>
    </row>
    <row r="155" spans="1:35" s="39" customFormat="1" ht="21" x14ac:dyDescent="0.25">
      <c r="A155" s="68">
        <v>154</v>
      </c>
      <c r="B155" s="65" t="s">
        <v>1179</v>
      </c>
      <c r="C155" s="42" t="s">
        <v>30</v>
      </c>
      <c r="D155" s="42" t="s">
        <v>1120</v>
      </c>
      <c r="E155" s="88" t="s">
        <v>1180</v>
      </c>
      <c r="F155" s="42" t="s">
        <v>1181</v>
      </c>
      <c r="G155" s="53">
        <v>1105002</v>
      </c>
      <c r="H155" s="77" t="s">
        <v>1182</v>
      </c>
      <c r="I155" s="46" t="s">
        <v>1183</v>
      </c>
      <c r="J155" s="46" t="s">
        <v>36</v>
      </c>
      <c r="K155" s="47">
        <v>2024</v>
      </c>
      <c r="L155" s="47">
        <f t="shared" si="4"/>
        <v>2029</v>
      </c>
      <c r="M155" s="48">
        <f t="shared" si="5"/>
        <v>2030</v>
      </c>
      <c r="N155" s="11" t="s">
        <v>1404</v>
      </c>
      <c r="O155" s="41" t="s">
        <v>38</v>
      </c>
      <c r="P155" s="321" t="s">
        <v>89</v>
      </c>
      <c r="Q155" s="321" t="s">
        <v>1373</v>
      </c>
      <c r="R155" s="51">
        <v>1</v>
      </c>
      <c r="S155" s="51">
        <v>1</v>
      </c>
      <c r="T155" s="11" t="s">
        <v>65</v>
      </c>
      <c r="U155" s="12" t="s">
        <v>1554</v>
      </c>
      <c r="V155" s="300">
        <v>45383</v>
      </c>
      <c r="W155" s="300">
        <v>47574</v>
      </c>
      <c r="X155" s="182" t="s">
        <v>67</v>
      </c>
      <c r="Y155" s="12" t="s">
        <v>68</v>
      </c>
      <c r="Z155" s="305" t="s">
        <v>1555</v>
      </c>
      <c r="AA155" s="38"/>
      <c r="AB155" s="38"/>
      <c r="AC155" s="38"/>
      <c r="AD155" s="1"/>
      <c r="AE155" s="1"/>
      <c r="AF155" s="1"/>
      <c r="AG155" s="1"/>
    </row>
    <row r="156" spans="1:35" s="39" customFormat="1" ht="21" x14ac:dyDescent="0.25">
      <c r="A156" s="68">
        <v>155</v>
      </c>
      <c r="B156" s="65" t="s">
        <v>1141</v>
      </c>
      <c r="C156" s="42" t="s">
        <v>58</v>
      </c>
      <c r="D156" s="42" t="s">
        <v>1120</v>
      </c>
      <c r="E156" s="46" t="s">
        <v>1121</v>
      </c>
      <c r="F156" s="87" t="s">
        <v>1142</v>
      </c>
      <c r="G156" s="53">
        <v>1706002</v>
      </c>
      <c r="H156" s="46" t="s">
        <v>1143</v>
      </c>
      <c r="I156" s="46" t="s">
        <v>1144</v>
      </c>
      <c r="J156" s="42" t="s">
        <v>1145</v>
      </c>
      <c r="K156" s="47">
        <v>2024</v>
      </c>
      <c r="L156" s="47">
        <f t="shared" si="4"/>
        <v>2029</v>
      </c>
      <c r="M156" s="48">
        <f t="shared" si="5"/>
        <v>2030</v>
      </c>
      <c r="N156" s="11" t="s">
        <v>1404</v>
      </c>
      <c r="O156" s="41" t="s">
        <v>45</v>
      </c>
      <c r="P156" s="320" t="s">
        <v>46</v>
      </c>
      <c r="Q156" s="321" t="s">
        <v>1373</v>
      </c>
      <c r="R156" s="51">
        <v>1</v>
      </c>
      <c r="S156" s="51">
        <v>1</v>
      </c>
      <c r="T156" s="11" t="s">
        <v>65</v>
      </c>
      <c r="U156" s="12" t="s">
        <v>1450</v>
      </c>
      <c r="V156" s="300">
        <v>45413</v>
      </c>
      <c r="W156" s="300">
        <v>47604</v>
      </c>
      <c r="X156" s="182" t="s">
        <v>67</v>
      </c>
      <c r="Y156" s="12" t="s">
        <v>68</v>
      </c>
      <c r="Z156" s="305" t="s">
        <v>1451</v>
      </c>
      <c r="AA156" s="38"/>
      <c r="AB156" s="38"/>
      <c r="AC156" s="38"/>
      <c r="AD156" s="1"/>
      <c r="AE156" s="1"/>
      <c r="AF156" s="1"/>
      <c r="AG156" s="1"/>
    </row>
    <row r="157" spans="1:35" s="39" customFormat="1" ht="21" x14ac:dyDescent="0.25">
      <c r="A157" s="68">
        <v>156</v>
      </c>
      <c r="B157" s="65" t="s">
        <v>1184</v>
      </c>
      <c r="C157" s="42" t="s">
        <v>58</v>
      </c>
      <c r="D157" s="42" t="s">
        <v>1120</v>
      </c>
      <c r="E157" s="46" t="s">
        <v>1180</v>
      </c>
      <c r="F157" s="46" t="s">
        <v>1185</v>
      </c>
      <c r="G157" s="53">
        <v>1105003</v>
      </c>
      <c r="H157" s="46" t="s">
        <v>1186</v>
      </c>
      <c r="I157" s="46" t="s">
        <v>1187</v>
      </c>
      <c r="J157" s="42" t="s">
        <v>1188</v>
      </c>
      <c r="K157" s="47">
        <v>2024</v>
      </c>
      <c r="L157" s="47">
        <f t="shared" si="4"/>
        <v>2029</v>
      </c>
      <c r="M157" s="48">
        <f t="shared" si="5"/>
        <v>2030</v>
      </c>
      <c r="N157" s="11" t="s">
        <v>1404</v>
      </c>
      <c r="O157" s="41" t="s">
        <v>45</v>
      </c>
      <c r="P157" s="320" t="s">
        <v>46</v>
      </c>
      <c r="Q157" s="321" t="s">
        <v>1373</v>
      </c>
      <c r="R157" s="51">
        <v>1</v>
      </c>
      <c r="S157" s="51">
        <v>1</v>
      </c>
      <c r="T157" s="11" t="s">
        <v>65</v>
      </c>
      <c r="U157" s="12" t="s">
        <v>1450</v>
      </c>
      <c r="V157" s="300">
        <v>45413</v>
      </c>
      <c r="W157" s="300">
        <v>47604</v>
      </c>
      <c r="X157" s="182" t="s">
        <v>67</v>
      </c>
      <c r="Y157" s="12" t="s">
        <v>68</v>
      </c>
      <c r="Z157" s="305" t="s">
        <v>1451</v>
      </c>
      <c r="AA157" s="38"/>
      <c r="AB157" s="38"/>
      <c r="AC157" s="38"/>
      <c r="AD157" s="1"/>
      <c r="AE157" s="1"/>
      <c r="AF157" s="1"/>
      <c r="AG157" s="1"/>
    </row>
    <row r="158" spans="1:35" s="39" customFormat="1" ht="21" x14ac:dyDescent="0.25">
      <c r="A158" s="68">
        <v>157</v>
      </c>
      <c r="B158" s="65" t="s">
        <v>145</v>
      </c>
      <c r="C158" s="42" t="s">
        <v>58</v>
      </c>
      <c r="D158" s="42" t="s">
        <v>115</v>
      </c>
      <c r="E158" s="46" t="s">
        <v>124</v>
      </c>
      <c r="F158" s="46" t="s">
        <v>146</v>
      </c>
      <c r="G158" s="53">
        <v>1208059</v>
      </c>
      <c r="H158" s="46" t="s">
        <v>147</v>
      </c>
      <c r="I158" s="46" t="s">
        <v>148</v>
      </c>
      <c r="J158" s="42" t="s">
        <v>149</v>
      </c>
      <c r="K158" s="47">
        <v>2024</v>
      </c>
      <c r="L158" s="47">
        <f t="shared" si="4"/>
        <v>2029</v>
      </c>
      <c r="M158" s="48">
        <f t="shared" si="5"/>
        <v>2030</v>
      </c>
      <c r="N158" s="11" t="s">
        <v>1404</v>
      </c>
      <c r="O158" s="41" t="s">
        <v>45</v>
      </c>
      <c r="P158" s="320" t="s">
        <v>46</v>
      </c>
      <c r="Q158" s="321" t="s">
        <v>1373</v>
      </c>
      <c r="R158" s="51">
        <v>1</v>
      </c>
      <c r="S158" s="51">
        <v>1</v>
      </c>
      <c r="T158" s="11" t="s">
        <v>65</v>
      </c>
      <c r="U158" s="12" t="s">
        <v>1450</v>
      </c>
      <c r="V158" s="300">
        <v>45413</v>
      </c>
      <c r="W158" s="300">
        <v>47604</v>
      </c>
      <c r="X158" s="182" t="s">
        <v>67</v>
      </c>
      <c r="Y158" s="12" t="s">
        <v>68</v>
      </c>
      <c r="Z158" s="305" t="s">
        <v>1451</v>
      </c>
      <c r="AA158" s="38"/>
      <c r="AB158" s="38"/>
      <c r="AC158" s="38"/>
      <c r="AD158" s="1"/>
      <c r="AE158" s="1"/>
      <c r="AF158" s="1"/>
      <c r="AG158" s="1"/>
    </row>
    <row r="159" spans="1:35" s="39" customFormat="1" ht="21" x14ac:dyDescent="0.25">
      <c r="A159" s="68">
        <v>158</v>
      </c>
      <c r="B159" s="46" t="s">
        <v>834</v>
      </c>
      <c r="C159" s="42" t="s">
        <v>58</v>
      </c>
      <c r="D159" s="53" t="s">
        <v>823</v>
      </c>
      <c r="E159" s="46" t="s">
        <v>824</v>
      </c>
      <c r="F159" s="46" t="s">
        <v>835</v>
      </c>
      <c r="G159" s="53">
        <v>1301033</v>
      </c>
      <c r="H159" s="46" t="s">
        <v>836</v>
      </c>
      <c r="I159" s="46" t="s">
        <v>837</v>
      </c>
      <c r="J159" s="42" t="s">
        <v>838</v>
      </c>
      <c r="K159" s="47">
        <v>2024</v>
      </c>
      <c r="L159" s="47">
        <f t="shared" si="4"/>
        <v>2029</v>
      </c>
      <c r="M159" s="48">
        <f t="shared" si="5"/>
        <v>2030</v>
      </c>
      <c r="N159" s="11" t="s">
        <v>1404</v>
      </c>
      <c r="O159" s="41" t="s">
        <v>45</v>
      </c>
      <c r="P159" s="320" t="s">
        <v>46</v>
      </c>
      <c r="Q159" s="321" t="s">
        <v>1373</v>
      </c>
      <c r="R159" s="51">
        <v>1</v>
      </c>
      <c r="S159" s="51">
        <v>1</v>
      </c>
      <c r="T159" s="11" t="s">
        <v>65</v>
      </c>
      <c r="U159" s="12" t="s">
        <v>1450</v>
      </c>
      <c r="V159" s="300">
        <v>45413</v>
      </c>
      <c r="W159" s="300">
        <v>47604</v>
      </c>
      <c r="X159" s="182" t="s">
        <v>67</v>
      </c>
      <c r="Y159" s="12" t="s">
        <v>68</v>
      </c>
      <c r="Z159" s="305" t="s">
        <v>1451</v>
      </c>
      <c r="AA159" s="38"/>
      <c r="AB159" s="38"/>
      <c r="AC159" s="38"/>
      <c r="AD159" s="1"/>
      <c r="AE159" s="1"/>
      <c r="AF159" s="1"/>
      <c r="AG159" s="1"/>
    </row>
    <row r="160" spans="1:35" s="39" customFormat="1" ht="21" x14ac:dyDescent="0.25">
      <c r="A160" s="68">
        <v>159</v>
      </c>
      <c r="B160" s="42" t="s">
        <v>1094</v>
      </c>
      <c r="C160" s="42" t="s">
        <v>58</v>
      </c>
      <c r="D160" s="43" t="s">
        <v>1026</v>
      </c>
      <c r="E160" s="42" t="s">
        <v>1080</v>
      </c>
      <c r="F160" s="42" t="s">
        <v>1095</v>
      </c>
      <c r="G160" s="53">
        <v>1204033</v>
      </c>
      <c r="H160" s="46" t="s">
        <v>1096</v>
      </c>
      <c r="I160" s="46" t="s">
        <v>1097</v>
      </c>
      <c r="J160" s="42" t="s">
        <v>1098</v>
      </c>
      <c r="K160" s="47">
        <v>2024</v>
      </c>
      <c r="L160" s="47">
        <f t="shared" si="4"/>
        <v>2029</v>
      </c>
      <c r="M160" s="48">
        <f t="shared" si="5"/>
        <v>2030</v>
      </c>
      <c r="N160" s="11" t="s">
        <v>1404</v>
      </c>
      <c r="O160" s="41" t="s">
        <v>45</v>
      </c>
      <c r="P160" s="320" t="s">
        <v>46</v>
      </c>
      <c r="Q160" s="321" t="s">
        <v>1373</v>
      </c>
      <c r="R160" s="51">
        <v>1</v>
      </c>
      <c r="S160" s="51">
        <v>1</v>
      </c>
      <c r="T160" s="11" t="s">
        <v>65</v>
      </c>
      <c r="U160" s="12" t="s">
        <v>1450</v>
      </c>
      <c r="V160" s="300">
        <v>45413</v>
      </c>
      <c r="W160" s="300">
        <v>47604</v>
      </c>
      <c r="X160" s="182" t="s">
        <v>67</v>
      </c>
      <c r="Y160" s="12" t="s">
        <v>68</v>
      </c>
      <c r="Z160" s="305" t="s">
        <v>1451</v>
      </c>
    </row>
    <row r="161" spans="1:33" s="39" customFormat="1" ht="21" x14ac:dyDescent="0.25">
      <c r="A161" s="68">
        <v>160</v>
      </c>
      <c r="B161" s="42" t="s">
        <v>1099</v>
      </c>
      <c r="C161" s="42" t="s">
        <v>58</v>
      </c>
      <c r="D161" s="43" t="s">
        <v>1026</v>
      </c>
      <c r="E161" s="42" t="s">
        <v>1080</v>
      </c>
      <c r="F161" s="42" t="s">
        <v>1100</v>
      </c>
      <c r="G161" s="53">
        <v>1510001</v>
      </c>
      <c r="H161" s="46" t="s">
        <v>1101</v>
      </c>
      <c r="I161" s="46" t="s">
        <v>1102</v>
      </c>
      <c r="J161" s="42" t="s">
        <v>1103</v>
      </c>
      <c r="K161" s="47">
        <v>2024</v>
      </c>
      <c r="L161" s="47">
        <f t="shared" si="4"/>
        <v>2029</v>
      </c>
      <c r="M161" s="48">
        <f t="shared" si="5"/>
        <v>2030</v>
      </c>
      <c r="N161" s="11" t="s">
        <v>1404</v>
      </c>
      <c r="O161" s="41" t="s">
        <v>45</v>
      </c>
      <c r="P161" s="320" t="s">
        <v>46</v>
      </c>
      <c r="Q161" s="321" t="s">
        <v>1373</v>
      </c>
      <c r="R161" s="51">
        <v>1</v>
      </c>
      <c r="S161" s="51">
        <v>1</v>
      </c>
      <c r="T161" s="11" t="s">
        <v>65</v>
      </c>
      <c r="U161" s="12" t="s">
        <v>1450</v>
      </c>
      <c r="V161" s="300">
        <v>45413</v>
      </c>
      <c r="W161" s="300">
        <v>47604</v>
      </c>
      <c r="X161" s="182" t="s">
        <v>67</v>
      </c>
      <c r="Y161" s="12" t="s">
        <v>68</v>
      </c>
      <c r="Z161" s="305" t="s">
        <v>1451</v>
      </c>
    </row>
    <row r="162" spans="1:33" s="39" customFormat="1" ht="21" x14ac:dyDescent="0.25">
      <c r="A162" s="68">
        <v>161</v>
      </c>
      <c r="B162" s="42" t="s">
        <v>360</v>
      </c>
      <c r="C162" s="42" t="s">
        <v>58</v>
      </c>
      <c r="D162" s="53" t="s">
        <v>413</v>
      </c>
      <c r="E162" s="46" t="s">
        <v>422</v>
      </c>
      <c r="F162" s="42" t="s">
        <v>428</v>
      </c>
      <c r="G162" s="53">
        <v>1904001</v>
      </c>
      <c r="H162" s="46" t="s">
        <v>429</v>
      </c>
      <c r="I162" s="46" t="s">
        <v>430</v>
      </c>
      <c r="J162" s="42" t="s">
        <v>431</v>
      </c>
      <c r="K162" s="47">
        <v>2025</v>
      </c>
      <c r="L162" s="47">
        <f t="shared" si="4"/>
        <v>2030</v>
      </c>
      <c r="M162" s="48">
        <f t="shared" si="5"/>
        <v>2031</v>
      </c>
      <c r="N162" s="11" t="s">
        <v>1404</v>
      </c>
      <c r="O162" s="41" t="s">
        <v>45</v>
      </c>
      <c r="P162" s="320" t="s">
        <v>46</v>
      </c>
      <c r="Q162" s="321" t="s">
        <v>1373</v>
      </c>
      <c r="R162" s="51">
        <v>1</v>
      </c>
      <c r="S162" s="51">
        <v>1</v>
      </c>
      <c r="T162" s="11" t="s">
        <v>80</v>
      </c>
      <c r="U162" s="12" t="s">
        <v>1486</v>
      </c>
      <c r="V162" s="300">
        <v>45444</v>
      </c>
      <c r="W162" s="300">
        <v>47635</v>
      </c>
      <c r="X162" s="182" t="s">
        <v>83</v>
      </c>
      <c r="Y162" s="12" t="s">
        <v>1419</v>
      </c>
      <c r="Z162" s="305" t="s">
        <v>1487</v>
      </c>
      <c r="AA162" s="38"/>
      <c r="AB162" s="38"/>
      <c r="AC162" s="38"/>
      <c r="AD162" s="1"/>
      <c r="AE162" s="1"/>
      <c r="AF162" s="1"/>
      <c r="AG162" s="1"/>
    </row>
    <row r="163" spans="1:33" s="39" customFormat="1" ht="21" x14ac:dyDescent="0.25">
      <c r="A163" s="68">
        <v>162</v>
      </c>
      <c r="B163" s="42" t="s">
        <v>1146</v>
      </c>
      <c r="C163" s="42" t="s">
        <v>58</v>
      </c>
      <c r="D163" s="42" t="s">
        <v>1120</v>
      </c>
      <c r="E163" s="46" t="s">
        <v>1121</v>
      </c>
      <c r="F163" s="87" t="s">
        <v>1147</v>
      </c>
      <c r="G163" s="53">
        <v>1610006</v>
      </c>
      <c r="H163" s="46" t="s">
        <v>1148</v>
      </c>
      <c r="I163" s="63" t="s">
        <v>1149</v>
      </c>
      <c r="J163" s="42" t="s">
        <v>1150</v>
      </c>
      <c r="K163" s="47">
        <v>2024</v>
      </c>
      <c r="L163" s="47">
        <f t="shared" si="4"/>
        <v>2029</v>
      </c>
      <c r="M163" s="48">
        <f t="shared" si="5"/>
        <v>2030</v>
      </c>
      <c r="N163" s="11" t="s">
        <v>1404</v>
      </c>
      <c r="O163" s="41" t="s">
        <v>45</v>
      </c>
      <c r="P163" s="320" t="s">
        <v>46</v>
      </c>
      <c r="Q163" s="321" t="s">
        <v>1373</v>
      </c>
      <c r="R163" s="51">
        <v>1</v>
      </c>
      <c r="S163" s="51">
        <v>1</v>
      </c>
      <c r="T163" s="37" t="s">
        <v>80</v>
      </c>
      <c r="U163" s="12" t="s">
        <v>1486</v>
      </c>
      <c r="V163" s="300">
        <v>45444</v>
      </c>
      <c r="W163" s="300">
        <v>47635</v>
      </c>
      <c r="X163" s="182" t="s">
        <v>83</v>
      </c>
      <c r="Y163" s="12" t="s">
        <v>1419</v>
      </c>
      <c r="Z163" s="305" t="s">
        <v>1487</v>
      </c>
      <c r="AA163" s="38"/>
      <c r="AB163" s="38"/>
      <c r="AC163" s="38"/>
      <c r="AD163" s="1"/>
      <c r="AE163" s="1"/>
      <c r="AF163" s="1"/>
      <c r="AG163" s="1"/>
    </row>
    <row r="164" spans="1:33" s="39" customFormat="1" ht="21" x14ac:dyDescent="0.25">
      <c r="A164" s="68">
        <v>163</v>
      </c>
      <c r="B164" s="42" t="s">
        <v>277</v>
      </c>
      <c r="C164" s="42" t="s">
        <v>58</v>
      </c>
      <c r="D164" s="42" t="s">
        <v>115</v>
      </c>
      <c r="E164" s="42" t="s">
        <v>261</v>
      </c>
      <c r="F164" s="42" t="s">
        <v>278</v>
      </c>
      <c r="G164" s="53">
        <v>2403012</v>
      </c>
      <c r="H164" s="46" t="s">
        <v>279</v>
      </c>
      <c r="I164" s="46" t="s">
        <v>280</v>
      </c>
      <c r="J164" s="42" t="s">
        <v>281</v>
      </c>
      <c r="K164" s="47">
        <v>2024</v>
      </c>
      <c r="L164" s="47">
        <f t="shared" si="4"/>
        <v>2029</v>
      </c>
      <c r="M164" s="48">
        <f t="shared" si="5"/>
        <v>2030</v>
      </c>
      <c r="N164" s="11" t="s">
        <v>1404</v>
      </c>
      <c r="O164" s="41" t="s">
        <v>45</v>
      </c>
      <c r="P164" s="320" t="s">
        <v>46</v>
      </c>
      <c r="Q164" s="321" t="s">
        <v>1373</v>
      </c>
      <c r="R164" s="51">
        <v>1</v>
      </c>
      <c r="S164" s="51">
        <v>1</v>
      </c>
      <c r="T164" s="11" t="s">
        <v>80</v>
      </c>
      <c r="U164" s="12" t="s">
        <v>1486</v>
      </c>
      <c r="V164" s="300">
        <v>45444</v>
      </c>
      <c r="W164" s="300">
        <v>47635</v>
      </c>
      <c r="X164" s="182" t="s">
        <v>83</v>
      </c>
      <c r="Y164" s="12" t="s">
        <v>1419</v>
      </c>
      <c r="Z164" s="305" t="s">
        <v>1487</v>
      </c>
    </row>
    <row r="165" spans="1:33" s="39" customFormat="1" ht="21" x14ac:dyDescent="0.25">
      <c r="A165" s="68">
        <v>164</v>
      </c>
      <c r="B165" s="65" t="s">
        <v>547</v>
      </c>
      <c r="C165" s="42" t="s">
        <v>58</v>
      </c>
      <c r="D165" s="53" t="s">
        <v>541</v>
      </c>
      <c r="E165" s="46" t="s">
        <v>542</v>
      </c>
      <c r="F165" s="41" t="s">
        <v>548</v>
      </c>
      <c r="G165" s="53">
        <v>2501007</v>
      </c>
      <c r="H165" s="46" t="s">
        <v>549</v>
      </c>
      <c r="I165" s="46" t="s">
        <v>550</v>
      </c>
      <c r="J165" s="42" t="s">
        <v>551</v>
      </c>
      <c r="K165" s="47">
        <v>2024</v>
      </c>
      <c r="L165" s="47">
        <f t="shared" si="4"/>
        <v>2029</v>
      </c>
      <c r="M165" s="48">
        <f t="shared" si="5"/>
        <v>2030</v>
      </c>
      <c r="N165" s="11" t="s">
        <v>1404</v>
      </c>
      <c r="O165" s="41" t="s">
        <v>56</v>
      </c>
      <c r="P165" s="320" t="s">
        <v>46</v>
      </c>
      <c r="Q165" s="321" t="s">
        <v>1373</v>
      </c>
      <c r="R165" s="51">
        <v>1</v>
      </c>
      <c r="S165" s="51">
        <v>1</v>
      </c>
      <c r="T165" s="11" t="s">
        <v>80</v>
      </c>
      <c r="U165" s="12" t="s">
        <v>1563</v>
      </c>
      <c r="V165" s="300">
        <v>45444</v>
      </c>
      <c r="W165" s="300">
        <v>47635</v>
      </c>
      <c r="X165" s="182" t="s">
        <v>83</v>
      </c>
      <c r="Y165" s="12" t="s">
        <v>1419</v>
      </c>
      <c r="Z165" s="305" t="s">
        <v>1564</v>
      </c>
      <c r="AA165" s="38"/>
      <c r="AB165" s="38"/>
      <c r="AC165" s="38"/>
      <c r="AD165" s="1"/>
      <c r="AE165" s="1"/>
      <c r="AF165" s="1"/>
      <c r="AG165" s="1"/>
    </row>
    <row r="166" spans="1:33" s="39" customFormat="1" ht="21" x14ac:dyDescent="0.25">
      <c r="A166" s="68">
        <v>165</v>
      </c>
      <c r="B166" s="65" t="s">
        <v>628</v>
      </c>
      <c r="C166" s="42" t="s">
        <v>30</v>
      </c>
      <c r="D166" s="53" t="s">
        <v>597</v>
      </c>
      <c r="E166" s="42" t="s">
        <v>629</v>
      </c>
      <c r="F166" s="42" t="s">
        <v>630</v>
      </c>
      <c r="G166" s="53">
        <v>1109052</v>
      </c>
      <c r="H166" s="77" t="s">
        <v>631</v>
      </c>
      <c r="I166" s="77" t="s">
        <v>632</v>
      </c>
      <c r="J166" s="77" t="s">
        <v>36</v>
      </c>
      <c r="K166" s="47">
        <v>2024</v>
      </c>
      <c r="L166" s="47">
        <f t="shared" si="4"/>
        <v>2029</v>
      </c>
      <c r="M166" s="48">
        <f t="shared" si="5"/>
        <v>2030</v>
      </c>
      <c r="N166" s="11" t="s">
        <v>1404</v>
      </c>
      <c r="O166" s="41" t="s">
        <v>38</v>
      </c>
      <c r="P166" s="321" t="s">
        <v>89</v>
      </c>
      <c r="Q166" s="321" t="s">
        <v>1373</v>
      </c>
      <c r="R166" s="51">
        <v>1</v>
      </c>
      <c r="S166" s="51">
        <v>1</v>
      </c>
      <c r="T166" s="11" t="s">
        <v>65</v>
      </c>
      <c r="U166" s="12" t="s">
        <v>1582</v>
      </c>
      <c r="V166" s="300">
        <v>45413</v>
      </c>
      <c r="W166" s="300">
        <v>47604</v>
      </c>
      <c r="X166" s="182" t="s">
        <v>67</v>
      </c>
      <c r="Y166" s="56" t="s">
        <v>68</v>
      </c>
      <c r="Z166" s="305" t="s">
        <v>1583</v>
      </c>
      <c r="AA166" s="38"/>
      <c r="AB166" s="38"/>
      <c r="AC166" s="38"/>
      <c r="AD166" s="1"/>
      <c r="AE166" s="1"/>
      <c r="AF166" s="1"/>
      <c r="AG166" s="1"/>
    </row>
    <row r="167" spans="1:33" s="39" customFormat="1" ht="21" x14ac:dyDescent="0.25">
      <c r="A167" s="68">
        <v>166</v>
      </c>
      <c r="B167" s="46" t="s">
        <v>1089</v>
      </c>
      <c r="C167" s="42" t="s">
        <v>283</v>
      </c>
      <c r="D167" s="43" t="s">
        <v>1026</v>
      </c>
      <c r="E167" s="42" t="s">
        <v>1080</v>
      </c>
      <c r="F167" s="46" t="s">
        <v>1667</v>
      </c>
      <c r="G167" s="53">
        <v>1604003</v>
      </c>
      <c r="H167" s="46" t="s">
        <v>1091</v>
      </c>
      <c r="I167" s="46" t="s">
        <v>1092</v>
      </c>
      <c r="J167" s="42" t="s">
        <v>1093</v>
      </c>
      <c r="K167" s="47">
        <v>2024</v>
      </c>
      <c r="L167" s="47">
        <f t="shared" si="4"/>
        <v>2029</v>
      </c>
      <c r="M167" s="48">
        <f t="shared" si="5"/>
        <v>2030</v>
      </c>
      <c r="N167" s="11" t="s">
        <v>1404</v>
      </c>
      <c r="O167" s="41" t="s">
        <v>51</v>
      </c>
      <c r="P167" s="322" t="s">
        <v>46</v>
      </c>
      <c r="Q167" s="321" t="s">
        <v>1373</v>
      </c>
      <c r="R167" s="51">
        <v>1</v>
      </c>
      <c r="S167" s="51">
        <v>1</v>
      </c>
      <c r="T167" s="11" t="s">
        <v>65</v>
      </c>
      <c r="U167" s="12" t="s">
        <v>1668</v>
      </c>
      <c r="V167" s="300">
        <v>45413</v>
      </c>
      <c r="W167" s="300">
        <v>47604</v>
      </c>
      <c r="X167" s="182" t="s">
        <v>67</v>
      </c>
      <c r="Y167" s="12" t="s">
        <v>68</v>
      </c>
      <c r="Z167" s="305" t="s">
        <v>1669</v>
      </c>
      <c r="AA167" s="38"/>
      <c r="AB167" s="38"/>
      <c r="AC167" s="38"/>
      <c r="AD167" s="1"/>
      <c r="AE167" s="1"/>
      <c r="AF167" s="1"/>
      <c r="AG167" s="1"/>
    </row>
    <row r="168" spans="1:33" s="39" customFormat="1" ht="21" x14ac:dyDescent="0.25">
      <c r="A168" s="68">
        <v>167</v>
      </c>
      <c r="B168" s="42" t="s">
        <v>955</v>
      </c>
      <c r="C168" s="42" t="s">
        <v>58</v>
      </c>
      <c r="D168" s="53" t="s">
        <v>902</v>
      </c>
      <c r="E168" s="42" t="s">
        <v>939</v>
      </c>
      <c r="F168" s="46" t="s">
        <v>956</v>
      </c>
      <c r="G168" s="53">
        <v>1903003</v>
      </c>
      <c r="H168" s="46" t="s">
        <v>957</v>
      </c>
      <c r="I168" s="46" t="s">
        <v>958</v>
      </c>
      <c r="J168" s="42" t="s">
        <v>959</v>
      </c>
      <c r="K168" s="47">
        <v>2024</v>
      </c>
      <c r="L168" s="47">
        <f t="shared" si="4"/>
        <v>2029</v>
      </c>
      <c r="M168" s="48">
        <f t="shared" si="5"/>
        <v>2030</v>
      </c>
      <c r="N168" s="11" t="s">
        <v>1404</v>
      </c>
      <c r="O168" s="41" t="s">
        <v>45</v>
      </c>
      <c r="P168" s="320" t="s">
        <v>46</v>
      </c>
      <c r="Q168" s="321" t="s">
        <v>1373</v>
      </c>
      <c r="R168" s="51">
        <v>1</v>
      </c>
      <c r="S168" s="51">
        <v>1</v>
      </c>
      <c r="T168" s="11" t="s">
        <v>80</v>
      </c>
      <c r="U168" s="12" t="s">
        <v>1591</v>
      </c>
      <c r="V168" s="300">
        <v>45474</v>
      </c>
      <c r="W168" s="300">
        <v>47665</v>
      </c>
      <c r="X168" s="182" t="s">
        <v>67</v>
      </c>
      <c r="Y168" s="12" t="s">
        <v>68</v>
      </c>
      <c r="Z168" s="305" t="s">
        <v>1592</v>
      </c>
      <c r="AA168" s="38"/>
      <c r="AB168" s="38"/>
      <c r="AC168" s="38"/>
      <c r="AD168" s="1"/>
      <c r="AE168" s="1"/>
      <c r="AF168" s="1"/>
      <c r="AG168" s="1"/>
    </row>
    <row r="169" spans="1:33" s="39" customFormat="1" ht="21" x14ac:dyDescent="0.25">
      <c r="A169" s="68">
        <v>168</v>
      </c>
      <c r="B169" s="42" t="s">
        <v>779</v>
      </c>
      <c r="C169" s="42" t="s">
        <v>58</v>
      </c>
      <c r="D169" s="59" t="s">
        <v>673</v>
      </c>
      <c r="E169" s="46" t="s">
        <v>769</v>
      </c>
      <c r="F169" s="41" t="s">
        <v>780</v>
      </c>
      <c r="G169" s="53">
        <v>2501006</v>
      </c>
      <c r="H169" s="46" t="s">
        <v>781</v>
      </c>
      <c r="I169" s="46" t="s">
        <v>782</v>
      </c>
      <c r="J169" s="42" t="s">
        <v>783</v>
      </c>
      <c r="K169" s="47">
        <v>2024</v>
      </c>
      <c r="L169" s="47">
        <f t="shared" si="4"/>
        <v>2029</v>
      </c>
      <c r="M169" s="48">
        <f t="shared" si="5"/>
        <v>2030</v>
      </c>
      <c r="N169" s="11" t="s">
        <v>1404</v>
      </c>
      <c r="O169" s="41" t="s">
        <v>45</v>
      </c>
      <c r="P169" s="320" t="s">
        <v>46</v>
      </c>
      <c r="Q169" s="321" t="s">
        <v>1373</v>
      </c>
      <c r="R169" s="51">
        <v>1</v>
      </c>
      <c r="S169" s="51">
        <v>1</v>
      </c>
      <c r="T169" s="11" t="s">
        <v>80</v>
      </c>
      <c r="U169" s="12" t="s">
        <v>1591</v>
      </c>
      <c r="V169" s="300">
        <v>45474</v>
      </c>
      <c r="W169" s="300">
        <v>47665</v>
      </c>
      <c r="X169" s="182" t="s">
        <v>67</v>
      </c>
      <c r="Y169" s="12" t="s">
        <v>68</v>
      </c>
      <c r="Z169" s="305" t="s">
        <v>1592</v>
      </c>
      <c r="AA169" s="38"/>
      <c r="AB169" s="38"/>
      <c r="AC169" s="38"/>
      <c r="AD169" s="1"/>
      <c r="AE169" s="1"/>
      <c r="AF169" s="1"/>
      <c r="AG169" s="1"/>
    </row>
    <row r="170" spans="1:33" s="39" customFormat="1" ht="21" x14ac:dyDescent="0.25">
      <c r="A170" s="68">
        <v>169</v>
      </c>
      <c r="B170" s="42" t="s">
        <v>686</v>
      </c>
      <c r="C170" s="42" t="s">
        <v>334</v>
      </c>
      <c r="D170" s="59" t="s">
        <v>673</v>
      </c>
      <c r="E170" s="42" t="s">
        <v>674</v>
      </c>
      <c r="F170" s="42" t="s">
        <v>687</v>
      </c>
      <c r="G170" s="53">
        <v>1406015</v>
      </c>
      <c r="H170" s="42" t="s">
        <v>688</v>
      </c>
      <c r="I170" s="42" t="s">
        <v>32</v>
      </c>
      <c r="J170" s="42" t="s">
        <v>690</v>
      </c>
      <c r="K170" s="47">
        <v>2024</v>
      </c>
      <c r="L170" s="47">
        <f t="shared" si="4"/>
        <v>2029</v>
      </c>
      <c r="M170" s="48">
        <f t="shared" si="5"/>
        <v>2030</v>
      </c>
      <c r="N170" s="11" t="s">
        <v>1404</v>
      </c>
      <c r="O170" s="41" t="s">
        <v>679</v>
      </c>
      <c r="P170" s="321" t="s">
        <v>107</v>
      </c>
      <c r="Q170" s="321" t="s">
        <v>1373</v>
      </c>
      <c r="R170" s="51">
        <v>1</v>
      </c>
      <c r="S170" s="51">
        <v>1</v>
      </c>
      <c r="T170" s="11" t="s">
        <v>80</v>
      </c>
      <c r="U170" s="12" t="s">
        <v>1591</v>
      </c>
      <c r="V170" s="300">
        <v>45474</v>
      </c>
      <c r="W170" s="300">
        <v>47665</v>
      </c>
      <c r="X170" s="182" t="s">
        <v>67</v>
      </c>
      <c r="Y170" s="12" t="s">
        <v>68</v>
      </c>
      <c r="Z170" s="305" t="s">
        <v>1592</v>
      </c>
      <c r="AA170" s="38"/>
      <c r="AB170" s="38"/>
      <c r="AC170" s="38"/>
      <c r="AD170" s="1"/>
      <c r="AE170" s="1"/>
      <c r="AF170" s="1"/>
      <c r="AG170" s="1"/>
    </row>
    <row r="171" spans="1:33" s="39" customFormat="1" ht="21" x14ac:dyDescent="0.25">
      <c r="A171" s="68">
        <v>170</v>
      </c>
      <c r="B171" s="65" t="s">
        <v>1085</v>
      </c>
      <c r="C171" s="42" t="s">
        <v>30</v>
      </c>
      <c r="D171" s="43" t="s">
        <v>1026</v>
      </c>
      <c r="E171" s="42" t="s">
        <v>1080</v>
      </c>
      <c r="F171" s="42" t="s">
        <v>1086</v>
      </c>
      <c r="G171" s="53">
        <v>1011003</v>
      </c>
      <c r="H171" s="77" t="s">
        <v>1087</v>
      </c>
      <c r="I171" s="46" t="s">
        <v>1088</v>
      </c>
      <c r="J171" s="42" t="s">
        <v>36</v>
      </c>
      <c r="K171" s="47">
        <v>2024</v>
      </c>
      <c r="L171" s="47">
        <f t="shared" si="4"/>
        <v>2029</v>
      </c>
      <c r="M171" s="48">
        <f t="shared" si="5"/>
        <v>2030</v>
      </c>
      <c r="N171" s="11" t="s">
        <v>1404</v>
      </c>
      <c r="O171" s="41" t="s">
        <v>106</v>
      </c>
      <c r="P171" s="321" t="s">
        <v>89</v>
      </c>
      <c r="Q171" s="321" t="s">
        <v>1373</v>
      </c>
      <c r="R171" s="51">
        <v>1</v>
      </c>
      <c r="S171" s="51">
        <v>1</v>
      </c>
      <c r="T171" s="11" t="s">
        <v>910</v>
      </c>
      <c r="U171" s="12" t="s">
        <v>911</v>
      </c>
      <c r="V171" s="300">
        <v>45383</v>
      </c>
      <c r="W171" s="300">
        <v>47574</v>
      </c>
      <c r="X171" s="182" t="s">
        <v>1664</v>
      </c>
      <c r="Y171" s="12" t="s">
        <v>1665</v>
      </c>
      <c r="Z171" s="305" t="s">
        <v>1666</v>
      </c>
      <c r="AA171" s="38"/>
      <c r="AB171" s="38"/>
      <c r="AC171" s="38"/>
      <c r="AD171" s="1"/>
      <c r="AE171" s="1"/>
      <c r="AF171" s="1"/>
      <c r="AG171" s="1"/>
    </row>
    <row r="172" spans="1:33" s="39" customFormat="1" ht="21" x14ac:dyDescent="0.25">
      <c r="A172" s="68">
        <v>171</v>
      </c>
      <c r="B172" s="42" t="s">
        <v>706</v>
      </c>
      <c r="C172" s="42" t="s">
        <v>58</v>
      </c>
      <c r="D172" s="59" t="s">
        <v>673</v>
      </c>
      <c r="E172" s="42" t="s">
        <v>674</v>
      </c>
      <c r="F172" s="46" t="s">
        <v>707</v>
      </c>
      <c r="G172" s="53">
        <v>1109078</v>
      </c>
      <c r="H172" s="42" t="s">
        <v>708</v>
      </c>
      <c r="I172" s="42" t="s">
        <v>709</v>
      </c>
      <c r="J172" s="42" t="s">
        <v>710</v>
      </c>
      <c r="K172" s="47">
        <v>2024</v>
      </c>
      <c r="L172" s="47">
        <f t="shared" si="4"/>
        <v>2029</v>
      </c>
      <c r="M172" s="48">
        <f t="shared" si="5"/>
        <v>2030</v>
      </c>
      <c r="N172" s="11" t="s">
        <v>1404</v>
      </c>
      <c r="O172" s="41" t="s">
        <v>45</v>
      </c>
      <c r="P172" s="320" t="s">
        <v>46</v>
      </c>
      <c r="Q172" s="321" t="s">
        <v>1373</v>
      </c>
      <c r="R172" s="51">
        <v>1</v>
      </c>
      <c r="S172" s="51">
        <v>1</v>
      </c>
      <c r="T172" s="11" t="s">
        <v>1444</v>
      </c>
      <c r="U172" s="12" t="s">
        <v>1445</v>
      </c>
      <c r="V172" s="300">
        <v>45505</v>
      </c>
      <c r="W172" s="300">
        <v>47696</v>
      </c>
      <c r="X172" s="182" t="s">
        <v>1446</v>
      </c>
      <c r="Y172" s="12" t="s">
        <v>1447</v>
      </c>
      <c r="Z172" s="305" t="s">
        <v>1448</v>
      </c>
      <c r="AA172" s="38"/>
      <c r="AB172" s="38"/>
      <c r="AC172" s="38"/>
      <c r="AD172" s="1"/>
      <c r="AE172" s="1"/>
      <c r="AF172" s="1"/>
      <c r="AG172" s="1"/>
    </row>
    <row r="173" spans="1:33" s="39" customFormat="1" ht="21" x14ac:dyDescent="0.25">
      <c r="A173" s="68">
        <v>172</v>
      </c>
      <c r="B173" s="42" t="s">
        <v>140</v>
      </c>
      <c r="C173" s="42" t="s">
        <v>58</v>
      </c>
      <c r="D173" s="42" t="s">
        <v>115</v>
      </c>
      <c r="E173" s="46" t="s">
        <v>124</v>
      </c>
      <c r="F173" s="73" t="s">
        <v>141</v>
      </c>
      <c r="G173" s="53">
        <v>1604048</v>
      </c>
      <c r="H173" s="42" t="s">
        <v>142</v>
      </c>
      <c r="I173" s="42" t="s">
        <v>143</v>
      </c>
      <c r="J173" s="42" t="s">
        <v>144</v>
      </c>
      <c r="K173" s="47">
        <v>2024</v>
      </c>
      <c r="L173" s="47">
        <f t="shared" si="4"/>
        <v>2029</v>
      </c>
      <c r="M173" s="48">
        <f t="shared" si="5"/>
        <v>2030</v>
      </c>
      <c r="N173" s="11" t="s">
        <v>1404</v>
      </c>
      <c r="O173" s="41" t="s">
        <v>45</v>
      </c>
      <c r="P173" s="320" t="s">
        <v>46</v>
      </c>
      <c r="Q173" s="321" t="s">
        <v>1373</v>
      </c>
      <c r="R173" s="51">
        <v>1</v>
      </c>
      <c r="S173" s="51">
        <v>1</v>
      </c>
      <c r="T173" s="11" t="s">
        <v>1444</v>
      </c>
      <c r="U173" s="12" t="s">
        <v>1445</v>
      </c>
      <c r="V173" s="300">
        <v>45505</v>
      </c>
      <c r="W173" s="300">
        <v>47696</v>
      </c>
      <c r="X173" s="182" t="s">
        <v>1446</v>
      </c>
      <c r="Y173" s="12" t="s">
        <v>1447</v>
      </c>
      <c r="Z173" s="305" t="s">
        <v>1448</v>
      </c>
      <c r="AA173" s="38"/>
      <c r="AB173" s="38"/>
      <c r="AC173" s="38"/>
      <c r="AD173" s="1"/>
      <c r="AE173" s="1"/>
      <c r="AF173" s="1"/>
      <c r="AG173" s="1"/>
    </row>
    <row r="174" spans="1:33" s="39" customFormat="1" ht="21" x14ac:dyDescent="0.25">
      <c r="A174" s="68">
        <v>173</v>
      </c>
      <c r="B174" s="42" t="s">
        <v>135</v>
      </c>
      <c r="C174" s="42" t="s">
        <v>58</v>
      </c>
      <c r="D174" s="42" t="s">
        <v>115</v>
      </c>
      <c r="E174" s="46" t="s">
        <v>124</v>
      </c>
      <c r="F174" s="46" t="s">
        <v>136</v>
      </c>
      <c r="G174" s="53">
        <v>1411001</v>
      </c>
      <c r="H174" s="42" t="s">
        <v>137</v>
      </c>
      <c r="I174" s="42" t="s">
        <v>138</v>
      </c>
      <c r="J174" s="42" t="s">
        <v>139</v>
      </c>
      <c r="K174" s="47">
        <v>2024</v>
      </c>
      <c r="L174" s="47">
        <f t="shared" si="4"/>
        <v>2029</v>
      </c>
      <c r="M174" s="48">
        <f t="shared" si="5"/>
        <v>2030</v>
      </c>
      <c r="N174" s="11" t="s">
        <v>1404</v>
      </c>
      <c r="O174" s="41" t="s">
        <v>45</v>
      </c>
      <c r="P174" s="320" t="s">
        <v>46</v>
      </c>
      <c r="Q174" s="321" t="s">
        <v>1373</v>
      </c>
      <c r="R174" s="51">
        <v>1</v>
      </c>
      <c r="S174" s="51">
        <v>1</v>
      </c>
      <c r="T174" s="11" t="s">
        <v>1444</v>
      </c>
      <c r="U174" s="12" t="s">
        <v>1445</v>
      </c>
      <c r="V174" s="300">
        <v>45505</v>
      </c>
      <c r="W174" s="300">
        <v>47696</v>
      </c>
      <c r="X174" s="182" t="s">
        <v>1446</v>
      </c>
      <c r="Y174" s="12" t="s">
        <v>1447</v>
      </c>
      <c r="Z174" s="305" t="s">
        <v>1448</v>
      </c>
      <c r="AA174" s="38"/>
      <c r="AB174" s="38"/>
      <c r="AC174" s="38"/>
      <c r="AD174" s="1"/>
      <c r="AE174" s="1"/>
      <c r="AF174" s="1"/>
      <c r="AG174" s="1"/>
    </row>
    <row r="175" spans="1:33" s="39" customFormat="1" ht="21" x14ac:dyDescent="0.25">
      <c r="A175" s="68">
        <v>174</v>
      </c>
      <c r="B175" s="65" t="s">
        <v>1037</v>
      </c>
      <c r="C175" s="42" t="s">
        <v>58</v>
      </c>
      <c r="D175" s="43" t="s">
        <v>1026</v>
      </c>
      <c r="E175" s="46" t="s">
        <v>1027</v>
      </c>
      <c r="F175" s="46" t="s">
        <v>1038</v>
      </c>
      <c r="G175" s="53">
        <v>2501071</v>
      </c>
      <c r="H175" s="46" t="s">
        <v>1039</v>
      </c>
      <c r="I175" s="46" t="s">
        <v>1040</v>
      </c>
      <c r="J175" s="42" t="s">
        <v>1041</v>
      </c>
      <c r="K175" s="47">
        <v>2024</v>
      </c>
      <c r="L175" s="47">
        <f t="shared" si="4"/>
        <v>2029</v>
      </c>
      <c r="M175" s="48">
        <f t="shared" si="5"/>
        <v>2030</v>
      </c>
      <c r="N175" s="11" t="s">
        <v>1404</v>
      </c>
      <c r="O175" s="41" t="s">
        <v>45</v>
      </c>
      <c r="P175" s="320" t="s">
        <v>46</v>
      </c>
      <c r="Q175" s="321" t="s">
        <v>1373</v>
      </c>
      <c r="R175" s="51">
        <v>1</v>
      </c>
      <c r="S175" s="51">
        <v>1</v>
      </c>
      <c r="T175" s="11" t="s">
        <v>1444</v>
      </c>
      <c r="U175" s="58" t="s">
        <v>1654</v>
      </c>
      <c r="V175" s="300">
        <v>45505</v>
      </c>
      <c r="W175" s="300">
        <v>47696</v>
      </c>
      <c r="X175" s="182" t="s">
        <v>1446</v>
      </c>
      <c r="Y175" s="12" t="s">
        <v>1447</v>
      </c>
      <c r="Z175" s="305" t="s">
        <v>1655</v>
      </c>
      <c r="AA175" s="38"/>
      <c r="AB175" s="38"/>
      <c r="AC175" s="38"/>
      <c r="AD175" s="1"/>
      <c r="AE175" s="1"/>
      <c r="AF175" s="1"/>
      <c r="AG175" s="1"/>
    </row>
    <row r="176" spans="1:33" s="39" customFormat="1" ht="21" x14ac:dyDescent="0.25">
      <c r="A176" s="68">
        <v>175</v>
      </c>
      <c r="B176" s="46" t="s">
        <v>460</v>
      </c>
      <c r="C176" s="42" t="s">
        <v>283</v>
      </c>
      <c r="D176" s="53" t="s">
        <v>413</v>
      </c>
      <c r="E176" s="46" t="s">
        <v>455</v>
      </c>
      <c r="F176" s="42" t="s">
        <v>461</v>
      </c>
      <c r="G176" s="53">
        <v>1206004</v>
      </c>
      <c r="H176" s="42" t="s">
        <v>462</v>
      </c>
      <c r="I176" s="42" t="s">
        <v>463</v>
      </c>
      <c r="J176" s="42" t="s">
        <v>464</v>
      </c>
      <c r="K176" s="47">
        <v>2024</v>
      </c>
      <c r="L176" s="47">
        <f t="shared" si="4"/>
        <v>2029</v>
      </c>
      <c r="M176" s="48">
        <f t="shared" si="5"/>
        <v>2030</v>
      </c>
      <c r="N176" s="11" t="s">
        <v>1404</v>
      </c>
      <c r="O176" s="41" t="s">
        <v>51</v>
      </c>
      <c r="P176" s="322" t="s">
        <v>46</v>
      </c>
      <c r="Q176" s="321" t="s">
        <v>1373</v>
      </c>
      <c r="R176" s="51">
        <v>1</v>
      </c>
      <c r="S176" s="51">
        <v>1</v>
      </c>
      <c r="T176" s="11" t="s">
        <v>80</v>
      </c>
      <c r="U176" s="12" t="s">
        <v>465</v>
      </c>
      <c r="V176" s="300">
        <v>45597</v>
      </c>
      <c r="W176" s="300">
        <v>47788</v>
      </c>
      <c r="X176" s="182" t="s">
        <v>83</v>
      </c>
      <c r="Y176" s="12" t="s">
        <v>1419</v>
      </c>
      <c r="Z176" s="305" t="s">
        <v>1538</v>
      </c>
      <c r="AA176" s="38"/>
      <c r="AB176" s="38"/>
      <c r="AC176" s="38"/>
      <c r="AD176" s="1"/>
      <c r="AE176" s="1"/>
      <c r="AF176" s="1"/>
      <c r="AG176" s="1"/>
    </row>
    <row r="177" spans="1:33" s="39" customFormat="1" ht="21" x14ac:dyDescent="0.25">
      <c r="A177" s="68">
        <v>176</v>
      </c>
      <c r="B177" s="46" t="s">
        <v>432</v>
      </c>
      <c r="C177" s="42" t="s">
        <v>283</v>
      </c>
      <c r="D177" s="53" t="s">
        <v>413</v>
      </c>
      <c r="E177" s="46" t="s">
        <v>422</v>
      </c>
      <c r="F177" s="42" t="s">
        <v>433</v>
      </c>
      <c r="G177" s="53">
        <v>1511009</v>
      </c>
      <c r="H177" s="42" t="s">
        <v>434</v>
      </c>
      <c r="I177" s="42" t="s">
        <v>435</v>
      </c>
      <c r="J177" s="42" t="s">
        <v>436</v>
      </c>
      <c r="K177" s="47">
        <v>2024</v>
      </c>
      <c r="L177" s="47">
        <f t="shared" si="4"/>
        <v>2029</v>
      </c>
      <c r="M177" s="48">
        <f t="shared" si="5"/>
        <v>2030</v>
      </c>
      <c r="N177" s="11" t="s">
        <v>1404</v>
      </c>
      <c r="O177" s="41" t="s">
        <v>51</v>
      </c>
      <c r="P177" s="322" t="s">
        <v>46</v>
      </c>
      <c r="Q177" s="321" t="s">
        <v>1373</v>
      </c>
      <c r="R177" s="51">
        <v>1</v>
      </c>
      <c r="S177" s="51">
        <v>1</v>
      </c>
      <c r="T177" s="11" t="s">
        <v>80</v>
      </c>
      <c r="U177" s="12" t="s">
        <v>437</v>
      </c>
      <c r="V177" s="300">
        <v>45566</v>
      </c>
      <c r="W177" s="300">
        <v>47757</v>
      </c>
      <c r="X177" s="182" t="s">
        <v>83</v>
      </c>
      <c r="Y177" s="12" t="s">
        <v>1419</v>
      </c>
      <c r="Z177" s="305" t="s">
        <v>1530</v>
      </c>
      <c r="AA177" s="38"/>
      <c r="AB177" s="38"/>
      <c r="AC177" s="38"/>
      <c r="AD177" s="1"/>
      <c r="AE177" s="1"/>
      <c r="AF177" s="1"/>
      <c r="AG177" s="1"/>
    </row>
    <row r="178" spans="1:33" s="39" customFormat="1" ht="21" x14ac:dyDescent="0.25">
      <c r="A178" s="68">
        <v>177</v>
      </c>
      <c r="B178" s="46" t="s">
        <v>1109</v>
      </c>
      <c r="C178" s="42" t="s">
        <v>58</v>
      </c>
      <c r="D178" s="42" t="s">
        <v>1110</v>
      </c>
      <c r="E178" s="46" t="s">
        <v>1110</v>
      </c>
      <c r="F178" s="42" t="s">
        <v>1116</v>
      </c>
      <c r="G178" s="53" t="s">
        <v>32</v>
      </c>
      <c r="H178" s="42" t="s">
        <v>1112</v>
      </c>
      <c r="I178" s="46" t="s">
        <v>1113</v>
      </c>
      <c r="J178" s="46" t="s">
        <v>32</v>
      </c>
      <c r="K178" s="47">
        <v>2024</v>
      </c>
      <c r="L178" s="47">
        <f t="shared" si="4"/>
        <v>2029</v>
      </c>
      <c r="M178" s="48">
        <f t="shared" si="5"/>
        <v>2030</v>
      </c>
      <c r="N178" s="11" t="s">
        <v>1404</v>
      </c>
      <c r="O178" s="41" t="s">
        <v>56</v>
      </c>
      <c r="P178" s="320" t="s">
        <v>46</v>
      </c>
      <c r="Q178" s="321" t="s">
        <v>1373</v>
      </c>
      <c r="R178" s="51">
        <v>1</v>
      </c>
      <c r="S178" s="51">
        <v>1</v>
      </c>
      <c r="T178" s="11" t="s">
        <v>80</v>
      </c>
      <c r="U178" s="12" t="s">
        <v>1114</v>
      </c>
      <c r="V178" s="300">
        <v>45536</v>
      </c>
      <c r="W178" s="300">
        <v>47727</v>
      </c>
      <c r="X178" s="182" t="s">
        <v>83</v>
      </c>
      <c r="Y178" s="12" t="s">
        <v>1419</v>
      </c>
      <c r="Z178" s="305" t="s">
        <v>1672</v>
      </c>
      <c r="AA178" s="38"/>
      <c r="AB178" s="38"/>
      <c r="AC178" s="38"/>
      <c r="AD178" s="1"/>
      <c r="AE178" s="1"/>
      <c r="AF178" s="1"/>
      <c r="AG178" s="1"/>
    </row>
    <row r="179" spans="1:33" s="39" customFormat="1" ht="21" x14ac:dyDescent="0.25">
      <c r="A179" s="68">
        <v>178</v>
      </c>
      <c r="B179" s="46" t="s">
        <v>784</v>
      </c>
      <c r="C179" s="42" t="s">
        <v>58</v>
      </c>
      <c r="D179" s="59" t="s">
        <v>673</v>
      </c>
      <c r="E179" s="46" t="s">
        <v>769</v>
      </c>
      <c r="F179" s="42" t="s">
        <v>5012</v>
      </c>
      <c r="G179" s="53">
        <v>1401001</v>
      </c>
      <c r="H179" s="42" t="s">
        <v>786</v>
      </c>
      <c r="I179" s="42" t="s">
        <v>787</v>
      </c>
      <c r="J179" s="42" t="s">
        <v>788</v>
      </c>
      <c r="K179" s="47">
        <v>2024</v>
      </c>
      <c r="L179" s="47">
        <f t="shared" si="4"/>
        <v>2029</v>
      </c>
      <c r="M179" s="48">
        <f t="shared" si="5"/>
        <v>2030</v>
      </c>
      <c r="N179" s="11" t="s">
        <v>1404</v>
      </c>
      <c r="O179" s="41" t="s">
        <v>106</v>
      </c>
      <c r="P179" s="321" t="s">
        <v>107</v>
      </c>
      <c r="Q179" s="321" t="s">
        <v>1373</v>
      </c>
      <c r="R179" s="51">
        <v>1</v>
      </c>
      <c r="S179" s="51">
        <v>1</v>
      </c>
      <c r="T179" s="11" t="s">
        <v>80</v>
      </c>
      <c r="U179" s="12" t="s">
        <v>134</v>
      </c>
      <c r="V179" s="300">
        <v>45566</v>
      </c>
      <c r="W179" s="300">
        <v>47757</v>
      </c>
      <c r="X179" s="182" t="s">
        <v>83</v>
      </c>
      <c r="Y179" s="12" t="s">
        <v>1419</v>
      </c>
      <c r="Z179" s="305" t="s">
        <v>1443</v>
      </c>
      <c r="AA179" s="38"/>
      <c r="AB179" s="38"/>
      <c r="AC179" s="38"/>
      <c r="AD179" s="1"/>
      <c r="AE179" s="1"/>
      <c r="AF179" s="1"/>
      <c r="AG179" s="1"/>
    </row>
    <row r="180" spans="1:33" s="39" customFormat="1" ht="21" x14ac:dyDescent="0.25">
      <c r="A180" s="68">
        <v>179</v>
      </c>
      <c r="B180" s="46" t="s">
        <v>839</v>
      </c>
      <c r="C180" s="42" t="s">
        <v>58</v>
      </c>
      <c r="D180" s="53" t="s">
        <v>823</v>
      </c>
      <c r="E180" s="46" t="s">
        <v>824</v>
      </c>
      <c r="F180" s="42" t="s">
        <v>1623</v>
      </c>
      <c r="G180" s="53">
        <v>2506010</v>
      </c>
      <c r="H180" s="42" t="s">
        <v>841</v>
      </c>
      <c r="I180" s="42" t="s">
        <v>842</v>
      </c>
      <c r="J180" s="42" t="s">
        <v>843</v>
      </c>
      <c r="K180" s="47">
        <v>2024</v>
      </c>
      <c r="L180" s="47">
        <f t="shared" si="4"/>
        <v>2029</v>
      </c>
      <c r="M180" s="48">
        <f t="shared" si="5"/>
        <v>2030</v>
      </c>
      <c r="N180" s="11" t="s">
        <v>1404</v>
      </c>
      <c r="O180" s="41" t="s">
        <v>45</v>
      </c>
      <c r="P180" s="320" t="s">
        <v>46</v>
      </c>
      <c r="Q180" s="321" t="s">
        <v>1373</v>
      </c>
      <c r="R180" s="51">
        <v>1</v>
      </c>
      <c r="S180" s="51">
        <v>1</v>
      </c>
      <c r="T180" s="11" t="s">
        <v>80</v>
      </c>
      <c r="U180" s="12" t="s">
        <v>134</v>
      </c>
      <c r="V180" s="300">
        <v>45566</v>
      </c>
      <c r="W180" s="300">
        <v>47757</v>
      </c>
      <c r="X180" s="182" t="s">
        <v>83</v>
      </c>
      <c r="Y180" s="12" t="s">
        <v>1419</v>
      </c>
      <c r="Z180" s="305" t="s">
        <v>1443</v>
      </c>
      <c r="AA180" s="38"/>
      <c r="AB180" s="38"/>
      <c r="AC180" s="38"/>
      <c r="AD180" s="1"/>
      <c r="AE180" s="1"/>
      <c r="AF180" s="1"/>
      <c r="AG180" s="1"/>
    </row>
    <row r="181" spans="1:33" s="39" customFormat="1" ht="21" x14ac:dyDescent="0.25">
      <c r="A181" s="68">
        <v>180</v>
      </c>
      <c r="B181" s="46" t="s">
        <v>129</v>
      </c>
      <c r="C181" s="42" t="s">
        <v>58</v>
      </c>
      <c r="D181" s="42" t="s">
        <v>115</v>
      </c>
      <c r="E181" s="46" t="s">
        <v>124</v>
      </c>
      <c r="F181" s="59" t="s">
        <v>1442</v>
      </c>
      <c r="G181" s="53">
        <v>2508022</v>
      </c>
      <c r="H181" s="46" t="s">
        <v>131</v>
      </c>
      <c r="I181" s="46" t="s">
        <v>132</v>
      </c>
      <c r="J181" s="42" t="s">
        <v>133</v>
      </c>
      <c r="K181" s="47">
        <v>2024</v>
      </c>
      <c r="L181" s="47">
        <f t="shared" si="4"/>
        <v>2029</v>
      </c>
      <c r="M181" s="48">
        <f t="shared" si="5"/>
        <v>2030</v>
      </c>
      <c r="N181" s="11" t="s">
        <v>1404</v>
      </c>
      <c r="O181" s="41" t="s">
        <v>45</v>
      </c>
      <c r="P181" s="320" t="s">
        <v>46</v>
      </c>
      <c r="Q181" s="321" t="s">
        <v>1373</v>
      </c>
      <c r="R181" s="51">
        <v>1</v>
      </c>
      <c r="S181" s="51">
        <v>1</v>
      </c>
      <c r="T181" s="11" t="s">
        <v>80</v>
      </c>
      <c r="U181" s="12" t="s">
        <v>134</v>
      </c>
      <c r="V181" s="300">
        <v>45566</v>
      </c>
      <c r="W181" s="300">
        <v>47757</v>
      </c>
      <c r="X181" s="182" t="s">
        <v>83</v>
      </c>
      <c r="Y181" s="12" t="s">
        <v>1419</v>
      </c>
      <c r="Z181" s="305" t="s">
        <v>1443</v>
      </c>
      <c r="AA181" s="38"/>
      <c r="AB181" s="38"/>
      <c r="AC181" s="38"/>
      <c r="AD181" s="1"/>
      <c r="AE181" s="1"/>
      <c r="AF181" s="1"/>
      <c r="AG181" s="1"/>
    </row>
    <row r="182" spans="1:33" s="39" customFormat="1" ht="21" x14ac:dyDescent="0.25">
      <c r="A182" s="68">
        <v>181</v>
      </c>
      <c r="B182" s="46" t="s">
        <v>355</v>
      </c>
      <c r="C182" s="42" t="s">
        <v>58</v>
      </c>
      <c r="D182" s="42" t="s">
        <v>327</v>
      </c>
      <c r="E182" s="46" t="s">
        <v>328</v>
      </c>
      <c r="F182" s="46" t="s">
        <v>356</v>
      </c>
      <c r="G182" s="53">
        <v>1702001</v>
      </c>
      <c r="H182" s="42" t="s">
        <v>357</v>
      </c>
      <c r="I182" s="42" t="s">
        <v>358</v>
      </c>
      <c r="J182" s="42" t="s">
        <v>359</v>
      </c>
      <c r="K182" s="47">
        <v>2024</v>
      </c>
      <c r="L182" s="47">
        <f t="shared" si="4"/>
        <v>2029</v>
      </c>
      <c r="M182" s="48">
        <f t="shared" si="5"/>
        <v>2030</v>
      </c>
      <c r="N182" s="11" t="s">
        <v>1404</v>
      </c>
      <c r="O182" s="41" t="s">
        <v>45</v>
      </c>
      <c r="P182" s="320" t="s">
        <v>46</v>
      </c>
      <c r="Q182" s="321" t="s">
        <v>1373</v>
      </c>
      <c r="R182" s="51">
        <v>1</v>
      </c>
      <c r="S182" s="51">
        <v>1</v>
      </c>
      <c r="T182" s="68" t="s">
        <v>80</v>
      </c>
      <c r="U182" s="76" t="s">
        <v>354</v>
      </c>
      <c r="V182" s="300">
        <v>45536</v>
      </c>
      <c r="W182" s="300">
        <v>47727</v>
      </c>
      <c r="X182" s="68" t="s">
        <v>83</v>
      </c>
      <c r="Y182" s="12" t="s">
        <v>1419</v>
      </c>
      <c r="Z182" s="305" t="s">
        <v>1508</v>
      </c>
      <c r="AA182" s="38"/>
      <c r="AB182" s="38"/>
      <c r="AC182" s="38"/>
      <c r="AD182" s="1"/>
      <c r="AE182" s="1"/>
      <c r="AF182" s="1"/>
      <c r="AG182" s="1"/>
    </row>
    <row r="183" spans="1:33" s="39" customFormat="1" ht="21" x14ac:dyDescent="0.25">
      <c r="A183" s="68">
        <v>182</v>
      </c>
      <c r="B183" s="46" t="s">
        <v>349</v>
      </c>
      <c r="C183" s="42" t="s">
        <v>58</v>
      </c>
      <c r="D183" s="42" t="s">
        <v>327</v>
      </c>
      <c r="E183" s="46" t="s">
        <v>328</v>
      </c>
      <c r="F183" s="46" t="s">
        <v>350</v>
      </c>
      <c r="G183" s="53">
        <v>1704002</v>
      </c>
      <c r="H183" s="42" t="s">
        <v>351</v>
      </c>
      <c r="I183" s="42" t="s">
        <v>352</v>
      </c>
      <c r="J183" s="42" t="s">
        <v>353</v>
      </c>
      <c r="K183" s="47">
        <v>2024</v>
      </c>
      <c r="L183" s="47">
        <f t="shared" si="4"/>
        <v>2029</v>
      </c>
      <c r="M183" s="48">
        <f t="shared" si="5"/>
        <v>2030</v>
      </c>
      <c r="N183" s="11" t="s">
        <v>1404</v>
      </c>
      <c r="O183" s="41" t="s">
        <v>45</v>
      </c>
      <c r="P183" s="320" t="s">
        <v>46</v>
      </c>
      <c r="Q183" s="321" t="s">
        <v>1373</v>
      </c>
      <c r="R183" s="51">
        <v>1</v>
      </c>
      <c r="S183" s="51">
        <v>1</v>
      </c>
      <c r="T183" s="68" t="s">
        <v>80</v>
      </c>
      <c r="U183" s="76" t="s">
        <v>354</v>
      </c>
      <c r="V183" s="300">
        <v>45536</v>
      </c>
      <c r="W183" s="300">
        <v>47727</v>
      </c>
      <c r="X183" s="68" t="s">
        <v>83</v>
      </c>
      <c r="Y183" s="12" t="s">
        <v>1419</v>
      </c>
      <c r="Z183" s="305" t="s">
        <v>1508</v>
      </c>
      <c r="AA183" s="38"/>
      <c r="AB183" s="38"/>
      <c r="AC183" s="38"/>
      <c r="AD183" s="1"/>
      <c r="AE183" s="1"/>
      <c r="AF183" s="1"/>
      <c r="AG183" s="1"/>
    </row>
    <row r="184" spans="1:33" s="39" customFormat="1" ht="21" x14ac:dyDescent="0.25">
      <c r="A184" s="68">
        <v>183</v>
      </c>
      <c r="B184" s="46" t="s">
        <v>586</v>
      </c>
      <c r="C184" s="42" t="s">
        <v>58</v>
      </c>
      <c r="D184" s="53" t="s">
        <v>541</v>
      </c>
      <c r="E184" s="46" t="s">
        <v>576</v>
      </c>
      <c r="F184" s="42" t="s">
        <v>587</v>
      </c>
      <c r="G184" s="53">
        <v>1202045</v>
      </c>
      <c r="H184" s="42" t="s">
        <v>588</v>
      </c>
      <c r="I184" s="42" t="s">
        <v>589</v>
      </c>
      <c r="J184" s="42" t="s">
        <v>590</v>
      </c>
      <c r="K184" s="47">
        <v>2024</v>
      </c>
      <c r="L184" s="47">
        <f t="shared" si="4"/>
        <v>2029</v>
      </c>
      <c r="M184" s="48">
        <f t="shared" si="5"/>
        <v>2030</v>
      </c>
      <c r="N184" s="11" t="s">
        <v>1404</v>
      </c>
      <c r="O184" s="41" t="s">
        <v>45</v>
      </c>
      <c r="P184" s="320" t="s">
        <v>46</v>
      </c>
      <c r="Q184" s="321" t="s">
        <v>1373</v>
      </c>
      <c r="R184" s="51">
        <v>1</v>
      </c>
      <c r="S184" s="51">
        <v>1</v>
      </c>
      <c r="T184" s="11" t="s">
        <v>80</v>
      </c>
      <c r="U184" s="12" t="s">
        <v>354</v>
      </c>
      <c r="V184" s="300">
        <v>45536</v>
      </c>
      <c r="W184" s="299">
        <v>47727</v>
      </c>
      <c r="X184" s="182" t="s">
        <v>83</v>
      </c>
      <c r="Y184" s="12" t="s">
        <v>1419</v>
      </c>
      <c r="Z184" s="305" t="s">
        <v>1574</v>
      </c>
      <c r="AA184" s="38"/>
      <c r="AB184" s="38"/>
      <c r="AC184" s="38"/>
      <c r="AD184" s="1"/>
      <c r="AE184" s="1"/>
      <c r="AF184" s="1"/>
      <c r="AG184" s="1"/>
    </row>
    <row r="185" spans="1:33" s="39" customFormat="1" ht="21" x14ac:dyDescent="0.25">
      <c r="A185" s="68">
        <v>184</v>
      </c>
      <c r="B185" s="46" t="s">
        <v>711</v>
      </c>
      <c r="C185" s="42" t="s">
        <v>58</v>
      </c>
      <c r="D185" s="59" t="s">
        <v>673</v>
      </c>
      <c r="E185" s="42" t="s">
        <v>674</v>
      </c>
      <c r="F185" s="59" t="s">
        <v>712</v>
      </c>
      <c r="G185" s="53">
        <v>1105004</v>
      </c>
      <c r="H185" s="42" t="s">
        <v>713</v>
      </c>
      <c r="I185" s="42" t="s">
        <v>714</v>
      </c>
      <c r="J185" s="42" t="s">
        <v>715</v>
      </c>
      <c r="K185" s="47">
        <v>2024</v>
      </c>
      <c r="L185" s="47">
        <f t="shared" si="4"/>
        <v>2029</v>
      </c>
      <c r="M185" s="48">
        <f t="shared" si="5"/>
        <v>2030</v>
      </c>
      <c r="N185" s="11" t="s">
        <v>1404</v>
      </c>
      <c r="O185" s="41" t="s">
        <v>45</v>
      </c>
      <c r="P185" s="320" t="s">
        <v>46</v>
      </c>
      <c r="Q185" s="321" t="s">
        <v>1373</v>
      </c>
      <c r="R185" s="51">
        <v>1</v>
      </c>
      <c r="S185" s="51">
        <v>1</v>
      </c>
      <c r="T185" s="11" t="s">
        <v>80</v>
      </c>
      <c r="U185" s="12" t="s">
        <v>81</v>
      </c>
      <c r="V185" s="300">
        <v>45597</v>
      </c>
      <c r="W185" s="299">
        <v>47788</v>
      </c>
      <c r="X185" s="182" t="s">
        <v>83</v>
      </c>
      <c r="Y185" s="12" t="s">
        <v>1419</v>
      </c>
      <c r="Z185" s="306" t="s">
        <v>1420</v>
      </c>
      <c r="AA185" s="38"/>
      <c r="AB185" s="38"/>
      <c r="AC185" s="38"/>
      <c r="AD185" s="1"/>
      <c r="AE185" s="1"/>
      <c r="AF185" s="1"/>
      <c r="AG185" s="1"/>
    </row>
    <row r="186" spans="1:33" s="39" customFormat="1" ht="21" x14ac:dyDescent="0.25">
      <c r="A186" s="68">
        <v>185</v>
      </c>
      <c r="B186" s="46" t="s">
        <v>326</v>
      </c>
      <c r="C186" s="42" t="s">
        <v>58</v>
      </c>
      <c r="D186" s="42" t="s">
        <v>115</v>
      </c>
      <c r="E186" s="42" t="s">
        <v>261</v>
      </c>
      <c r="F186" s="42" t="s">
        <v>329</v>
      </c>
      <c r="G186" s="53">
        <v>1109060</v>
      </c>
      <c r="H186" s="46" t="s">
        <v>330</v>
      </c>
      <c r="I186" s="46" t="s">
        <v>331</v>
      </c>
      <c r="J186" s="42" t="s">
        <v>332</v>
      </c>
      <c r="K186" s="47">
        <v>2024</v>
      </c>
      <c r="L186" s="47">
        <f t="shared" si="4"/>
        <v>2029</v>
      </c>
      <c r="M186" s="48">
        <f t="shared" si="5"/>
        <v>2030</v>
      </c>
      <c r="N186" s="11" t="s">
        <v>1404</v>
      </c>
      <c r="O186" s="41" t="s">
        <v>45</v>
      </c>
      <c r="P186" s="320" t="s">
        <v>46</v>
      </c>
      <c r="Q186" s="321" t="s">
        <v>1373</v>
      </c>
      <c r="R186" s="51">
        <v>1</v>
      </c>
      <c r="S186" s="51">
        <v>1</v>
      </c>
      <c r="T186" s="11" t="s">
        <v>80</v>
      </c>
      <c r="U186" s="12" t="s">
        <v>81</v>
      </c>
      <c r="V186" s="300">
        <v>45597</v>
      </c>
      <c r="W186" s="299">
        <v>47788</v>
      </c>
      <c r="X186" s="182" t="s">
        <v>83</v>
      </c>
      <c r="Y186" s="12" t="s">
        <v>1419</v>
      </c>
      <c r="Z186" s="306" t="s">
        <v>1420</v>
      </c>
    </row>
    <row r="187" spans="1:33" s="39" customFormat="1" ht="21" x14ac:dyDescent="0.25">
      <c r="A187" s="68">
        <v>186</v>
      </c>
      <c r="B187" s="46" t="s">
        <v>74</v>
      </c>
      <c r="C187" s="42" t="s">
        <v>58</v>
      </c>
      <c r="D187" s="42" t="s">
        <v>59</v>
      </c>
      <c r="E187" s="46" t="s">
        <v>60</v>
      </c>
      <c r="F187" s="59" t="s">
        <v>75</v>
      </c>
      <c r="G187" s="53">
        <v>2203040</v>
      </c>
      <c r="H187" s="42" t="s">
        <v>76</v>
      </c>
      <c r="I187" s="42" t="s">
        <v>77</v>
      </c>
      <c r="J187" s="42" t="s">
        <v>78</v>
      </c>
      <c r="K187" s="47">
        <v>2024</v>
      </c>
      <c r="L187" s="47">
        <f t="shared" si="4"/>
        <v>2029</v>
      </c>
      <c r="M187" s="48">
        <f t="shared" si="5"/>
        <v>2030</v>
      </c>
      <c r="N187" s="11" t="s">
        <v>1404</v>
      </c>
      <c r="O187" s="41" t="s">
        <v>45</v>
      </c>
      <c r="P187" s="320" t="s">
        <v>46</v>
      </c>
      <c r="Q187" s="321" t="s">
        <v>1373</v>
      </c>
      <c r="R187" s="51">
        <v>1</v>
      </c>
      <c r="S187" s="51">
        <v>1</v>
      </c>
      <c r="T187" s="11" t="s">
        <v>80</v>
      </c>
      <c r="U187" s="12" t="s">
        <v>81</v>
      </c>
      <c r="V187" s="300">
        <v>45597</v>
      </c>
      <c r="W187" s="299">
        <v>47788</v>
      </c>
      <c r="X187" s="182" t="s">
        <v>83</v>
      </c>
      <c r="Y187" s="12" t="s">
        <v>1419</v>
      </c>
      <c r="Z187" s="306" t="s">
        <v>1420</v>
      </c>
      <c r="AA187" s="38"/>
      <c r="AB187" s="38"/>
      <c r="AC187" s="38"/>
      <c r="AD187" s="1"/>
      <c r="AE187" s="1"/>
      <c r="AF187" s="1"/>
      <c r="AG187" s="1"/>
    </row>
    <row r="188" spans="1:33" s="39" customFormat="1" ht="21" x14ac:dyDescent="0.25">
      <c r="A188" s="68">
        <v>187</v>
      </c>
      <c r="B188" s="46" t="s">
        <v>492</v>
      </c>
      <c r="C188" s="42" t="s">
        <v>283</v>
      </c>
      <c r="D188" s="53" t="s">
        <v>413</v>
      </c>
      <c r="E188" s="46" t="s">
        <v>493</v>
      </c>
      <c r="F188" s="42" t="s">
        <v>494</v>
      </c>
      <c r="G188" s="53">
        <v>1105005</v>
      </c>
      <c r="H188" s="42" t="s">
        <v>495</v>
      </c>
      <c r="I188" s="42" t="s">
        <v>496</v>
      </c>
      <c r="J188" s="42" t="s">
        <v>497</v>
      </c>
      <c r="K188" s="47">
        <v>2024</v>
      </c>
      <c r="L188" s="47">
        <f t="shared" si="4"/>
        <v>2029</v>
      </c>
      <c r="M188" s="48">
        <f t="shared" si="5"/>
        <v>2030</v>
      </c>
      <c r="N188" s="11" t="s">
        <v>1404</v>
      </c>
      <c r="O188" s="41" t="s">
        <v>51</v>
      </c>
      <c r="P188" s="322" t="s">
        <v>46</v>
      </c>
      <c r="Q188" s="321" t="s">
        <v>1373</v>
      </c>
      <c r="R188" s="51">
        <v>1</v>
      </c>
      <c r="S188" s="51">
        <v>1</v>
      </c>
      <c r="T188" s="11" t="s">
        <v>340</v>
      </c>
      <c r="U188" s="12" t="s">
        <v>498</v>
      </c>
      <c r="V188" s="300">
        <v>45627</v>
      </c>
      <c r="W188" s="299">
        <v>47818</v>
      </c>
      <c r="X188" s="182" t="s">
        <v>343</v>
      </c>
      <c r="Y188" s="12" t="s">
        <v>390</v>
      </c>
      <c r="Z188" s="305" t="s">
        <v>1552</v>
      </c>
      <c r="AA188" s="38"/>
      <c r="AB188" s="38"/>
      <c r="AC188" s="38"/>
      <c r="AD188" s="1"/>
      <c r="AE188" s="1"/>
      <c r="AF188" s="1"/>
      <c r="AG188" s="1"/>
    </row>
    <row r="189" spans="1:33" s="39" customFormat="1" ht="21" customHeight="1" x14ac:dyDescent="0.25">
      <c r="A189" s="68">
        <v>188</v>
      </c>
      <c r="B189" s="46" t="s">
        <v>844</v>
      </c>
      <c r="C189" s="42" t="s">
        <v>58</v>
      </c>
      <c r="D189" s="53" t="s">
        <v>823</v>
      </c>
      <c r="E189" s="46" t="s">
        <v>824</v>
      </c>
      <c r="F189" s="77" t="s">
        <v>845</v>
      </c>
      <c r="G189" s="53">
        <v>2411007</v>
      </c>
      <c r="H189" s="42" t="s">
        <v>846</v>
      </c>
      <c r="I189" s="42" t="s">
        <v>847</v>
      </c>
      <c r="J189" s="42" t="s">
        <v>848</v>
      </c>
      <c r="K189" s="47">
        <v>2024</v>
      </c>
      <c r="L189" s="47">
        <f t="shared" si="4"/>
        <v>2029</v>
      </c>
      <c r="M189" s="48">
        <f t="shared" si="5"/>
        <v>2030</v>
      </c>
      <c r="N189" s="11" t="s">
        <v>1404</v>
      </c>
      <c r="O189" s="41" t="s">
        <v>45</v>
      </c>
      <c r="P189" s="320" t="s">
        <v>46</v>
      </c>
      <c r="Q189" s="321" t="s">
        <v>1373</v>
      </c>
      <c r="R189" s="51">
        <v>1</v>
      </c>
      <c r="S189" s="51">
        <v>1</v>
      </c>
      <c r="T189" s="11" t="s">
        <v>849</v>
      </c>
      <c r="U189" s="12" t="s">
        <v>850</v>
      </c>
      <c r="V189" s="300">
        <v>45627</v>
      </c>
      <c r="W189" s="299">
        <v>47818</v>
      </c>
      <c r="X189" s="182" t="s">
        <v>343</v>
      </c>
      <c r="Y189" s="12" t="s">
        <v>390</v>
      </c>
      <c r="Z189" s="305" t="s">
        <v>1506</v>
      </c>
      <c r="AA189" s="38"/>
      <c r="AB189" s="38"/>
      <c r="AC189" s="38"/>
      <c r="AD189" s="1"/>
      <c r="AE189" s="1"/>
      <c r="AF189" s="1"/>
      <c r="AG189" s="1"/>
    </row>
    <row r="190" spans="1:33" s="39" customFormat="1" ht="21" customHeight="1" x14ac:dyDescent="0.25">
      <c r="A190" s="68">
        <v>189</v>
      </c>
      <c r="B190" s="46" t="s">
        <v>852</v>
      </c>
      <c r="C190" s="42" t="s">
        <v>58</v>
      </c>
      <c r="D190" s="53" t="s">
        <v>823</v>
      </c>
      <c r="E190" s="46" t="s">
        <v>824</v>
      </c>
      <c r="F190" s="59" t="s">
        <v>853</v>
      </c>
      <c r="G190" s="53">
        <v>1112001</v>
      </c>
      <c r="H190" s="42" t="s">
        <v>854</v>
      </c>
      <c r="I190" s="42" t="s">
        <v>855</v>
      </c>
      <c r="J190" s="42" t="s">
        <v>856</v>
      </c>
      <c r="K190" s="47">
        <v>2024</v>
      </c>
      <c r="L190" s="47">
        <f t="shared" si="4"/>
        <v>2029</v>
      </c>
      <c r="M190" s="48">
        <f t="shared" si="5"/>
        <v>2030</v>
      </c>
      <c r="N190" s="11" t="s">
        <v>1404</v>
      </c>
      <c r="O190" s="41" t="s">
        <v>45</v>
      </c>
      <c r="P190" s="320" t="s">
        <v>46</v>
      </c>
      <c r="Q190" s="321" t="s">
        <v>1373</v>
      </c>
      <c r="R190" s="51">
        <v>1</v>
      </c>
      <c r="S190" s="51">
        <v>1</v>
      </c>
      <c r="T190" s="11" t="s">
        <v>849</v>
      </c>
      <c r="U190" s="12" t="s">
        <v>850</v>
      </c>
      <c r="V190" s="300">
        <v>45627</v>
      </c>
      <c r="W190" s="299">
        <v>47818</v>
      </c>
      <c r="X190" s="182" t="s">
        <v>343</v>
      </c>
      <c r="Y190" s="12" t="s">
        <v>390</v>
      </c>
      <c r="Z190" s="305" t="s">
        <v>1506</v>
      </c>
      <c r="AA190" s="38"/>
      <c r="AB190" s="38"/>
      <c r="AC190" s="38"/>
      <c r="AD190" s="1"/>
      <c r="AE190" s="1"/>
      <c r="AF190" s="1"/>
      <c r="AG190" s="1"/>
    </row>
    <row r="191" spans="1:33" s="39" customFormat="1" ht="21" x14ac:dyDescent="0.25">
      <c r="A191" s="68">
        <v>190</v>
      </c>
      <c r="B191" s="65" t="s">
        <v>333</v>
      </c>
      <c r="C191" s="42" t="s">
        <v>334</v>
      </c>
      <c r="D191" s="42" t="s">
        <v>327</v>
      </c>
      <c r="E191" s="53" t="s">
        <v>328</v>
      </c>
      <c r="F191" s="59" t="s">
        <v>335</v>
      </c>
      <c r="G191" s="53">
        <v>1702001</v>
      </c>
      <c r="H191" s="42" t="s">
        <v>336</v>
      </c>
      <c r="I191" s="42" t="s">
        <v>337</v>
      </c>
      <c r="J191" s="42" t="s">
        <v>338</v>
      </c>
      <c r="K191" s="47">
        <v>2024</v>
      </c>
      <c r="L191" s="47">
        <f t="shared" si="4"/>
        <v>2029</v>
      </c>
      <c r="M191" s="48">
        <f t="shared" si="5"/>
        <v>2030</v>
      </c>
      <c r="N191" s="11" t="s">
        <v>1404</v>
      </c>
      <c r="O191" s="41" t="s">
        <v>339</v>
      </c>
      <c r="P191" s="322" t="s">
        <v>32</v>
      </c>
      <c r="Q191" s="321" t="s">
        <v>1373</v>
      </c>
      <c r="R191" s="51">
        <v>1</v>
      </c>
      <c r="S191" s="51">
        <v>1</v>
      </c>
      <c r="T191" s="11" t="s">
        <v>849</v>
      </c>
      <c r="U191" s="12" t="s">
        <v>850</v>
      </c>
      <c r="V191" s="300">
        <v>45627</v>
      </c>
      <c r="W191" s="299">
        <v>47818</v>
      </c>
      <c r="X191" s="182" t="s">
        <v>343</v>
      </c>
      <c r="Y191" s="12" t="s">
        <v>390</v>
      </c>
      <c r="Z191" s="305" t="s">
        <v>1506</v>
      </c>
      <c r="AA191" s="62"/>
      <c r="AB191" s="62"/>
      <c r="AC191" s="62"/>
      <c r="AD191" s="1"/>
      <c r="AE191" s="1"/>
      <c r="AF191" s="1"/>
      <c r="AG191" s="1"/>
    </row>
    <row r="192" spans="1:33" s="39" customFormat="1" ht="21" x14ac:dyDescent="0.25">
      <c r="A192" s="68">
        <v>191</v>
      </c>
      <c r="B192" s="46" t="s">
        <v>384</v>
      </c>
      <c r="C192" s="42" t="s">
        <v>58</v>
      </c>
      <c r="D192" s="42" t="s">
        <v>327</v>
      </c>
      <c r="E192" s="46" t="s">
        <v>328</v>
      </c>
      <c r="F192" s="73" t="s">
        <v>1516</v>
      </c>
      <c r="G192" s="53">
        <v>1110033</v>
      </c>
      <c r="H192" s="46" t="s">
        <v>386</v>
      </c>
      <c r="I192" s="46" t="s">
        <v>387</v>
      </c>
      <c r="J192" s="42" t="s">
        <v>388</v>
      </c>
      <c r="K192" s="47">
        <v>2025</v>
      </c>
      <c r="L192" s="47">
        <f t="shared" si="4"/>
        <v>2030</v>
      </c>
      <c r="M192" s="48">
        <f t="shared" si="5"/>
        <v>2031</v>
      </c>
      <c r="N192" s="11" t="s">
        <v>1404</v>
      </c>
      <c r="O192" s="41" t="s">
        <v>56</v>
      </c>
      <c r="P192" s="320" t="s">
        <v>46</v>
      </c>
      <c r="Q192" s="321" t="s">
        <v>1373</v>
      </c>
      <c r="R192" s="51">
        <v>1</v>
      </c>
      <c r="S192" s="51">
        <v>1</v>
      </c>
      <c r="T192" s="68" t="s">
        <v>340</v>
      </c>
      <c r="U192" s="76" t="s">
        <v>389</v>
      </c>
      <c r="V192" s="300">
        <v>45597</v>
      </c>
      <c r="W192" s="299">
        <v>47788</v>
      </c>
      <c r="X192" s="68" t="s">
        <v>343</v>
      </c>
      <c r="Y192" s="12" t="s">
        <v>390</v>
      </c>
      <c r="Z192" s="305" t="s">
        <v>1518</v>
      </c>
      <c r="AA192" s="38"/>
      <c r="AB192" s="38"/>
      <c r="AC192" s="38"/>
      <c r="AD192" s="1"/>
      <c r="AE192" s="1"/>
      <c r="AF192" s="1"/>
      <c r="AG192" s="1"/>
    </row>
    <row r="193" spans="1:33" s="39" customFormat="1" ht="21" x14ac:dyDescent="0.25">
      <c r="A193" s="68">
        <v>192</v>
      </c>
      <c r="B193" s="46" t="s">
        <v>504</v>
      </c>
      <c r="C193" s="42" t="s">
        <v>58</v>
      </c>
      <c r="D193" s="53" t="s">
        <v>413</v>
      </c>
      <c r="E193" s="46" t="s">
        <v>493</v>
      </c>
      <c r="F193" s="42" t="s">
        <v>505</v>
      </c>
      <c r="G193" s="53">
        <v>1011023</v>
      </c>
      <c r="H193" s="42" t="s">
        <v>506</v>
      </c>
      <c r="I193" s="42" t="s">
        <v>507</v>
      </c>
      <c r="J193" s="42" t="s">
        <v>508</v>
      </c>
      <c r="K193" s="47">
        <v>2024</v>
      </c>
      <c r="L193" s="47">
        <f t="shared" si="4"/>
        <v>2029</v>
      </c>
      <c r="M193" s="48">
        <f t="shared" si="5"/>
        <v>2030</v>
      </c>
      <c r="N193" s="11" t="s">
        <v>1404</v>
      </c>
      <c r="O193" s="41" t="s">
        <v>45</v>
      </c>
      <c r="P193" s="320" t="s">
        <v>46</v>
      </c>
      <c r="Q193" s="321" t="s">
        <v>1373</v>
      </c>
      <c r="R193" s="51">
        <v>1</v>
      </c>
      <c r="S193" s="51">
        <v>1</v>
      </c>
      <c r="T193" s="68" t="s">
        <v>340</v>
      </c>
      <c r="U193" s="76" t="s">
        <v>389</v>
      </c>
      <c r="V193" s="300">
        <v>45597</v>
      </c>
      <c r="W193" s="299">
        <v>47788</v>
      </c>
      <c r="X193" s="68" t="s">
        <v>343</v>
      </c>
      <c r="Y193" s="12" t="s">
        <v>390</v>
      </c>
      <c r="Z193" s="305" t="s">
        <v>1518</v>
      </c>
    </row>
    <row r="194" spans="1:33" s="39" customFormat="1" ht="21" x14ac:dyDescent="0.25">
      <c r="A194" s="68">
        <v>193</v>
      </c>
      <c r="B194" s="46" t="s">
        <v>1236</v>
      </c>
      <c r="C194" s="42" t="s">
        <v>58</v>
      </c>
      <c r="D194" s="42" t="s">
        <v>1120</v>
      </c>
      <c r="E194" s="46" t="s">
        <v>1225</v>
      </c>
      <c r="F194" s="42" t="s">
        <v>1237</v>
      </c>
      <c r="G194" s="53">
        <v>1305014</v>
      </c>
      <c r="H194" s="42" t="s">
        <v>1238</v>
      </c>
      <c r="I194" s="42" t="s">
        <v>1239</v>
      </c>
      <c r="J194" s="42" t="s">
        <v>1240</v>
      </c>
      <c r="K194" s="47">
        <v>2024</v>
      </c>
      <c r="L194" s="47">
        <f t="shared" ref="L194:L230" si="6">K194+5</f>
        <v>2029</v>
      </c>
      <c r="M194" s="48">
        <f t="shared" ref="M194:M230" si="7">L194+1</f>
        <v>2030</v>
      </c>
      <c r="N194" s="11" t="s">
        <v>1404</v>
      </c>
      <c r="O194" s="41" t="s">
        <v>45</v>
      </c>
      <c r="P194" s="320" t="s">
        <v>46</v>
      </c>
      <c r="Q194" s="321" t="s">
        <v>1373</v>
      </c>
      <c r="R194" s="51">
        <v>1</v>
      </c>
      <c r="S194" s="51">
        <v>1</v>
      </c>
      <c r="T194" s="68" t="s">
        <v>340</v>
      </c>
      <c r="U194" s="76" t="s">
        <v>389</v>
      </c>
      <c r="V194" s="300">
        <v>45597</v>
      </c>
      <c r="W194" s="299">
        <v>47788</v>
      </c>
      <c r="X194" s="68" t="s">
        <v>343</v>
      </c>
      <c r="Y194" s="12" t="s">
        <v>390</v>
      </c>
      <c r="Z194" s="305" t="s">
        <v>1518</v>
      </c>
      <c r="AA194" s="38"/>
      <c r="AB194" s="38"/>
      <c r="AC194" s="38"/>
      <c r="AD194" s="1"/>
      <c r="AE194" s="1"/>
      <c r="AF194" s="1"/>
      <c r="AG194" s="1"/>
    </row>
    <row r="195" spans="1:33" s="39" customFormat="1" ht="21" x14ac:dyDescent="0.25">
      <c r="A195" s="68">
        <v>194</v>
      </c>
      <c r="B195" s="46" t="s">
        <v>681</v>
      </c>
      <c r="C195" s="42" t="s">
        <v>58</v>
      </c>
      <c r="D195" s="59" t="s">
        <v>673</v>
      </c>
      <c r="E195" s="42" t="s">
        <v>674</v>
      </c>
      <c r="F195" s="46" t="s">
        <v>682</v>
      </c>
      <c r="G195" s="53">
        <v>1208005</v>
      </c>
      <c r="H195" s="42" t="s">
        <v>683</v>
      </c>
      <c r="I195" s="42" t="s">
        <v>684</v>
      </c>
      <c r="J195" s="42" t="s">
        <v>685</v>
      </c>
      <c r="K195" s="47">
        <v>2025</v>
      </c>
      <c r="L195" s="47">
        <f t="shared" si="6"/>
        <v>2030</v>
      </c>
      <c r="M195" s="48">
        <f t="shared" si="7"/>
        <v>2031</v>
      </c>
      <c r="N195" s="11" t="s">
        <v>1404</v>
      </c>
      <c r="O195" s="41" t="s">
        <v>45</v>
      </c>
      <c r="P195" s="320" t="s">
        <v>46</v>
      </c>
      <c r="Q195" s="321" t="s">
        <v>1373</v>
      </c>
      <c r="R195" s="51">
        <v>1</v>
      </c>
      <c r="S195" s="51">
        <v>1</v>
      </c>
      <c r="T195" s="11" t="s">
        <v>165</v>
      </c>
      <c r="U195" s="12" t="s">
        <v>1484</v>
      </c>
      <c r="V195" s="300">
        <v>45689</v>
      </c>
      <c r="W195" s="300">
        <v>47880</v>
      </c>
      <c r="X195" s="182" t="s">
        <v>167</v>
      </c>
      <c r="Y195" s="12" t="s">
        <v>168</v>
      </c>
      <c r="Z195" s="305" t="s">
        <v>1485</v>
      </c>
      <c r="AA195" s="38"/>
      <c r="AB195" s="38"/>
      <c r="AC195" s="38"/>
      <c r="AD195" s="1"/>
      <c r="AE195" s="1"/>
      <c r="AF195" s="1"/>
      <c r="AG195" s="1"/>
    </row>
    <row r="196" spans="1:33" s="39" customFormat="1" ht="21" x14ac:dyDescent="0.25">
      <c r="A196" s="68">
        <v>195</v>
      </c>
      <c r="B196" s="46" t="s">
        <v>1119</v>
      </c>
      <c r="C196" s="42" t="s">
        <v>58</v>
      </c>
      <c r="D196" s="42" t="s">
        <v>1120</v>
      </c>
      <c r="E196" s="46" t="s">
        <v>1121</v>
      </c>
      <c r="F196" s="46" t="s">
        <v>1122</v>
      </c>
      <c r="G196" s="53">
        <v>1506014</v>
      </c>
      <c r="H196" s="42" t="s">
        <v>1123</v>
      </c>
      <c r="I196" s="46" t="s">
        <v>1124</v>
      </c>
      <c r="J196" s="42" t="s">
        <v>1125</v>
      </c>
      <c r="K196" s="47">
        <v>2025</v>
      </c>
      <c r="L196" s="47">
        <f t="shared" si="6"/>
        <v>2030</v>
      </c>
      <c r="M196" s="48">
        <f t="shared" si="7"/>
        <v>2031</v>
      </c>
      <c r="N196" s="11" t="s">
        <v>1404</v>
      </c>
      <c r="O196" s="41" t="s">
        <v>45</v>
      </c>
      <c r="P196" s="320" t="s">
        <v>46</v>
      </c>
      <c r="Q196" s="321" t="s">
        <v>1373</v>
      </c>
      <c r="R196" s="51">
        <v>1</v>
      </c>
      <c r="S196" s="51">
        <v>1</v>
      </c>
      <c r="T196" s="11" t="s">
        <v>165</v>
      </c>
      <c r="U196" s="12" t="s">
        <v>1484</v>
      </c>
      <c r="V196" s="300">
        <v>45689</v>
      </c>
      <c r="W196" s="300">
        <v>47880</v>
      </c>
      <c r="X196" s="182" t="s">
        <v>167</v>
      </c>
      <c r="Y196" s="12" t="s">
        <v>168</v>
      </c>
      <c r="Z196" s="305" t="s">
        <v>1485</v>
      </c>
      <c r="AA196" s="38"/>
      <c r="AB196" s="38"/>
      <c r="AC196" s="38"/>
      <c r="AD196" s="1"/>
      <c r="AE196" s="1"/>
      <c r="AF196" s="1"/>
      <c r="AG196" s="1"/>
    </row>
    <row r="197" spans="1:33" s="39" customFormat="1" ht="21" x14ac:dyDescent="0.25">
      <c r="A197" s="68">
        <v>196</v>
      </c>
      <c r="B197" s="46" t="s">
        <v>398</v>
      </c>
      <c r="C197" s="42" t="s">
        <v>334</v>
      </c>
      <c r="D197" s="42" t="s">
        <v>327</v>
      </c>
      <c r="E197" s="42" t="s">
        <v>392</v>
      </c>
      <c r="F197" s="46" t="s">
        <v>399</v>
      </c>
      <c r="G197" s="53">
        <v>1702001</v>
      </c>
      <c r="H197" s="42" t="s">
        <v>400</v>
      </c>
      <c r="I197" s="53" t="s">
        <v>401</v>
      </c>
      <c r="J197" s="42"/>
      <c r="K197" s="47">
        <v>2025</v>
      </c>
      <c r="L197" s="47">
        <f t="shared" si="6"/>
        <v>2030</v>
      </c>
      <c r="M197" s="48">
        <f t="shared" si="7"/>
        <v>2031</v>
      </c>
      <c r="N197" s="11" t="s">
        <v>1404</v>
      </c>
      <c r="O197" s="41" t="s">
        <v>379</v>
      </c>
      <c r="P197" s="322" t="s">
        <v>32</v>
      </c>
      <c r="Q197" s="321" t="s">
        <v>1373</v>
      </c>
      <c r="R197" s="51">
        <v>1</v>
      </c>
      <c r="S197" s="51">
        <v>1</v>
      </c>
      <c r="T197" s="11" t="s">
        <v>165</v>
      </c>
      <c r="U197" s="12" t="s">
        <v>1484</v>
      </c>
      <c r="V197" s="300">
        <v>45689</v>
      </c>
      <c r="W197" s="300">
        <v>47880</v>
      </c>
      <c r="X197" s="182" t="s">
        <v>167</v>
      </c>
      <c r="Y197" s="12" t="s">
        <v>168</v>
      </c>
      <c r="Z197" s="305" t="s">
        <v>1485</v>
      </c>
    </row>
    <row r="198" spans="1:33" s="39" customFormat="1" ht="21" x14ac:dyDescent="0.25">
      <c r="A198" s="68">
        <v>197</v>
      </c>
      <c r="B198" s="46" t="s">
        <v>260</v>
      </c>
      <c r="C198" s="42" t="s">
        <v>58</v>
      </c>
      <c r="D198" s="42" t="s">
        <v>115</v>
      </c>
      <c r="E198" s="46" t="s">
        <v>261</v>
      </c>
      <c r="F198" s="46" t="s">
        <v>1483</v>
      </c>
      <c r="G198" s="53">
        <v>1605033</v>
      </c>
      <c r="H198" s="42" t="s">
        <v>263</v>
      </c>
      <c r="I198" s="42" t="s">
        <v>264</v>
      </c>
      <c r="J198" s="42" t="s">
        <v>265</v>
      </c>
      <c r="K198" s="47">
        <v>2025</v>
      </c>
      <c r="L198" s="47">
        <f t="shared" si="6"/>
        <v>2030</v>
      </c>
      <c r="M198" s="48">
        <f t="shared" si="7"/>
        <v>2031</v>
      </c>
      <c r="N198" s="11" t="s">
        <v>1404</v>
      </c>
      <c r="O198" s="41" t="s">
        <v>45</v>
      </c>
      <c r="P198" s="320" t="s">
        <v>46</v>
      </c>
      <c r="Q198" s="321" t="s">
        <v>1373</v>
      </c>
      <c r="R198" s="51">
        <v>1</v>
      </c>
      <c r="S198" s="51">
        <v>1</v>
      </c>
      <c r="T198" s="11" t="s">
        <v>165</v>
      </c>
      <c r="U198" s="12" t="s">
        <v>1484</v>
      </c>
      <c r="V198" s="300">
        <v>45689</v>
      </c>
      <c r="W198" s="300">
        <v>47880</v>
      </c>
      <c r="X198" s="182" t="s">
        <v>167</v>
      </c>
      <c r="Y198" s="12" t="s">
        <v>168</v>
      </c>
      <c r="Z198" s="305" t="s">
        <v>1485</v>
      </c>
      <c r="AA198" s="38"/>
      <c r="AB198" s="38"/>
      <c r="AC198" s="38"/>
      <c r="AD198" s="1"/>
      <c r="AE198" s="1"/>
      <c r="AF198" s="1"/>
      <c r="AG198" s="1"/>
    </row>
    <row r="199" spans="1:33" s="39" customFormat="1" ht="21" x14ac:dyDescent="0.25">
      <c r="A199" s="68">
        <v>198</v>
      </c>
      <c r="B199" s="46" t="s">
        <v>822</v>
      </c>
      <c r="C199" s="42" t="s">
        <v>58</v>
      </c>
      <c r="D199" s="53" t="s">
        <v>823</v>
      </c>
      <c r="E199" s="46" t="s">
        <v>824</v>
      </c>
      <c r="F199" s="46" t="s">
        <v>825</v>
      </c>
      <c r="G199" s="53">
        <v>1205007</v>
      </c>
      <c r="H199" s="42" t="s">
        <v>826</v>
      </c>
      <c r="I199" s="46" t="s">
        <v>827</v>
      </c>
      <c r="J199" s="42" t="s">
        <v>828</v>
      </c>
      <c r="K199" s="47">
        <v>2025</v>
      </c>
      <c r="L199" s="47">
        <f t="shared" si="6"/>
        <v>2030</v>
      </c>
      <c r="M199" s="48">
        <f t="shared" si="7"/>
        <v>2031</v>
      </c>
      <c r="N199" s="11" t="s">
        <v>1404</v>
      </c>
      <c r="O199" s="41" t="s">
        <v>45</v>
      </c>
      <c r="P199" s="320" t="s">
        <v>46</v>
      </c>
      <c r="Q199" s="321" t="s">
        <v>1373</v>
      </c>
      <c r="R199" s="51">
        <v>1</v>
      </c>
      <c r="S199" s="51">
        <v>1</v>
      </c>
      <c r="T199" s="11" t="s">
        <v>165</v>
      </c>
      <c r="U199" s="12" t="s">
        <v>1484</v>
      </c>
      <c r="V199" s="300">
        <v>45689</v>
      </c>
      <c r="W199" s="300">
        <v>47880</v>
      </c>
      <c r="X199" s="182" t="s">
        <v>167</v>
      </c>
      <c r="Y199" s="12" t="s">
        <v>168</v>
      </c>
      <c r="Z199" s="305" t="s">
        <v>1485</v>
      </c>
      <c r="AA199" s="38"/>
      <c r="AB199" s="38"/>
      <c r="AC199" s="38"/>
      <c r="AD199" s="1"/>
      <c r="AE199" s="1"/>
      <c r="AF199" s="1"/>
      <c r="AG199" s="1"/>
    </row>
    <row r="200" spans="1:33" s="39" customFormat="1" ht="21" customHeight="1" x14ac:dyDescent="0.25">
      <c r="A200" s="68">
        <v>199</v>
      </c>
      <c r="B200" s="46" t="s">
        <v>829</v>
      </c>
      <c r="C200" s="42" t="s">
        <v>334</v>
      </c>
      <c r="D200" s="53" t="s">
        <v>823</v>
      </c>
      <c r="E200" s="42" t="s">
        <v>824</v>
      </c>
      <c r="F200" s="53" t="s">
        <v>1622</v>
      </c>
      <c r="G200" s="53">
        <v>1301033</v>
      </c>
      <c r="H200" s="53" t="s">
        <v>831</v>
      </c>
      <c r="I200" s="53" t="s">
        <v>832</v>
      </c>
      <c r="J200" s="42" t="s">
        <v>833</v>
      </c>
      <c r="K200" s="47">
        <v>2025</v>
      </c>
      <c r="L200" s="47">
        <f t="shared" si="6"/>
        <v>2030</v>
      </c>
      <c r="M200" s="48">
        <f t="shared" si="7"/>
        <v>2031</v>
      </c>
      <c r="N200" s="11" t="s">
        <v>1404</v>
      </c>
      <c r="O200" s="41" t="s">
        <v>45</v>
      </c>
      <c r="P200" s="320" t="s">
        <v>46</v>
      </c>
      <c r="Q200" s="321" t="s">
        <v>1373</v>
      </c>
      <c r="R200" s="51">
        <v>1</v>
      </c>
      <c r="S200" s="51">
        <v>1</v>
      </c>
      <c r="T200" s="11" t="s">
        <v>165</v>
      </c>
      <c r="U200" s="12" t="s">
        <v>1520</v>
      </c>
      <c r="V200" s="300">
        <v>45689</v>
      </c>
      <c r="W200" s="300">
        <v>47880</v>
      </c>
      <c r="X200" s="182" t="s">
        <v>167</v>
      </c>
      <c r="Y200" s="12" t="s">
        <v>168</v>
      </c>
      <c r="Z200" s="307" t="s">
        <v>1521</v>
      </c>
    </row>
    <row r="201" spans="1:33" s="39" customFormat="1" ht="21" customHeight="1" x14ac:dyDescent="0.25">
      <c r="A201" s="68">
        <v>200</v>
      </c>
      <c r="B201" s="46" t="s">
        <v>672</v>
      </c>
      <c r="C201" s="42" t="s">
        <v>334</v>
      </c>
      <c r="D201" s="59" t="s">
        <v>673</v>
      </c>
      <c r="E201" s="46" t="s">
        <v>674</v>
      </c>
      <c r="F201" s="46" t="s">
        <v>675</v>
      </c>
      <c r="G201" s="53">
        <v>1105004</v>
      </c>
      <c r="H201" s="46" t="s">
        <v>676</v>
      </c>
      <c r="I201" s="46" t="s">
        <v>677</v>
      </c>
      <c r="J201" s="42" t="s">
        <v>678</v>
      </c>
      <c r="K201" s="47">
        <v>2025</v>
      </c>
      <c r="L201" s="47">
        <f t="shared" si="6"/>
        <v>2030</v>
      </c>
      <c r="M201" s="48">
        <f t="shared" si="7"/>
        <v>2031</v>
      </c>
      <c r="N201" s="11" t="s">
        <v>1404</v>
      </c>
      <c r="O201" s="41" t="s">
        <v>679</v>
      </c>
      <c r="P201" s="321" t="s">
        <v>107</v>
      </c>
      <c r="Q201" s="321" t="s">
        <v>1373</v>
      </c>
      <c r="R201" s="51">
        <v>1</v>
      </c>
      <c r="S201" s="51">
        <v>1</v>
      </c>
      <c r="T201" s="11" t="s">
        <v>165</v>
      </c>
      <c r="U201" s="12" t="s">
        <v>1520</v>
      </c>
      <c r="V201" s="300">
        <v>45689</v>
      </c>
      <c r="W201" s="300">
        <v>47880</v>
      </c>
      <c r="X201" s="182" t="s">
        <v>167</v>
      </c>
      <c r="Y201" s="12" t="s">
        <v>168</v>
      </c>
      <c r="Z201" s="307" t="s">
        <v>1521</v>
      </c>
      <c r="AA201" s="38"/>
      <c r="AB201" s="38"/>
      <c r="AC201" s="38"/>
      <c r="AD201" s="1"/>
      <c r="AE201" s="1"/>
      <c r="AF201" s="1"/>
      <c r="AG201" s="1"/>
    </row>
    <row r="202" spans="1:33" s="39" customFormat="1" ht="21" x14ac:dyDescent="0.25">
      <c r="A202" s="68">
        <v>201</v>
      </c>
      <c r="B202" s="46" t="s">
        <v>402</v>
      </c>
      <c r="C202" s="42" t="s">
        <v>334</v>
      </c>
      <c r="D202" s="42" t="s">
        <v>327</v>
      </c>
      <c r="E202" s="42" t="s">
        <v>392</v>
      </c>
      <c r="F202" s="46" t="s">
        <v>403</v>
      </c>
      <c r="G202" s="53">
        <v>1702001</v>
      </c>
      <c r="H202" s="46" t="s">
        <v>404</v>
      </c>
      <c r="I202" s="46" t="s">
        <v>405</v>
      </c>
      <c r="J202" s="46"/>
      <c r="K202" s="47">
        <v>2025</v>
      </c>
      <c r="L202" s="47">
        <f t="shared" si="6"/>
        <v>2030</v>
      </c>
      <c r="M202" s="48">
        <f t="shared" si="7"/>
        <v>2031</v>
      </c>
      <c r="N202" s="11" t="s">
        <v>1404</v>
      </c>
      <c r="O202" s="41" t="s">
        <v>339</v>
      </c>
      <c r="P202" s="322" t="s">
        <v>32</v>
      </c>
      <c r="Q202" s="321" t="s">
        <v>1373</v>
      </c>
      <c r="R202" s="51">
        <v>1</v>
      </c>
      <c r="S202" s="51">
        <v>1</v>
      </c>
      <c r="T202" s="11" t="s">
        <v>165</v>
      </c>
      <c r="U202" s="12" t="s">
        <v>1520</v>
      </c>
      <c r="V202" s="300">
        <v>45689</v>
      </c>
      <c r="W202" s="300">
        <v>47880</v>
      </c>
      <c r="X202" s="182" t="s">
        <v>167</v>
      </c>
      <c r="Y202" s="12" t="s">
        <v>168</v>
      </c>
      <c r="Z202" s="307" t="s">
        <v>1521</v>
      </c>
    </row>
    <row r="203" spans="1:33" s="39" customFormat="1" ht="21" x14ac:dyDescent="0.25">
      <c r="A203" s="68">
        <v>202</v>
      </c>
      <c r="B203" s="46" t="s">
        <v>1126</v>
      </c>
      <c r="C203" s="42" t="s">
        <v>58</v>
      </c>
      <c r="D203" s="42" t="s">
        <v>1120</v>
      </c>
      <c r="E203" s="46" t="s">
        <v>1121</v>
      </c>
      <c r="F203" s="46" t="s">
        <v>1127</v>
      </c>
      <c r="G203" s="53">
        <v>1604047</v>
      </c>
      <c r="H203" s="42" t="s">
        <v>1128</v>
      </c>
      <c r="I203" s="46" t="s">
        <v>1129</v>
      </c>
      <c r="J203" s="42" t="s">
        <v>1130</v>
      </c>
      <c r="K203" s="47">
        <v>2025</v>
      </c>
      <c r="L203" s="47">
        <f t="shared" si="6"/>
        <v>2030</v>
      </c>
      <c r="M203" s="48">
        <f t="shared" si="7"/>
        <v>2031</v>
      </c>
      <c r="N203" s="11" t="s">
        <v>1404</v>
      </c>
      <c r="O203" s="41" t="s">
        <v>45</v>
      </c>
      <c r="P203" s="320" t="s">
        <v>46</v>
      </c>
      <c r="Q203" s="321" t="s">
        <v>1373</v>
      </c>
      <c r="R203" s="51">
        <v>1</v>
      </c>
      <c r="S203" s="51">
        <v>1</v>
      </c>
      <c r="T203" s="11" t="s">
        <v>165</v>
      </c>
      <c r="U203" s="12" t="s">
        <v>1480</v>
      </c>
      <c r="V203" s="300">
        <v>45717</v>
      </c>
      <c r="W203" s="300">
        <v>47908</v>
      </c>
      <c r="X203" s="182" t="s">
        <v>167</v>
      </c>
      <c r="Y203" s="12" t="s">
        <v>168</v>
      </c>
      <c r="Z203" s="305" t="s">
        <v>1481</v>
      </c>
    </row>
    <row r="204" spans="1:33" s="39" customFormat="1" ht="21" x14ac:dyDescent="0.25">
      <c r="A204" s="68">
        <v>203</v>
      </c>
      <c r="B204" s="46" t="s">
        <v>1131</v>
      </c>
      <c r="C204" s="42" t="s">
        <v>58</v>
      </c>
      <c r="D204" s="42" t="s">
        <v>1120</v>
      </c>
      <c r="E204" s="46" t="s">
        <v>1121</v>
      </c>
      <c r="F204" s="46" t="s">
        <v>1132</v>
      </c>
      <c r="G204" s="53">
        <v>1301002</v>
      </c>
      <c r="H204" s="42" t="s">
        <v>1133</v>
      </c>
      <c r="I204" s="46" t="s">
        <v>1134</v>
      </c>
      <c r="J204" s="42" t="s">
        <v>1135</v>
      </c>
      <c r="K204" s="47">
        <v>2025</v>
      </c>
      <c r="L204" s="47">
        <f t="shared" si="6"/>
        <v>2030</v>
      </c>
      <c r="M204" s="48">
        <f t="shared" si="7"/>
        <v>2031</v>
      </c>
      <c r="N204" s="11" t="s">
        <v>1404</v>
      </c>
      <c r="O204" s="41" t="s">
        <v>45</v>
      </c>
      <c r="P204" s="320" t="s">
        <v>46</v>
      </c>
      <c r="Q204" s="321" t="s">
        <v>1373</v>
      </c>
      <c r="R204" s="51">
        <v>1</v>
      </c>
      <c r="S204" s="51">
        <v>1</v>
      </c>
      <c r="T204" s="11" t="s">
        <v>165</v>
      </c>
      <c r="U204" s="12" t="s">
        <v>1480</v>
      </c>
      <c r="V204" s="300">
        <v>45717</v>
      </c>
      <c r="W204" s="300">
        <v>47908</v>
      </c>
      <c r="X204" s="182" t="s">
        <v>167</v>
      </c>
      <c r="Y204" s="12" t="s">
        <v>168</v>
      </c>
      <c r="Z204" s="305" t="s">
        <v>1481</v>
      </c>
      <c r="AA204" s="38"/>
      <c r="AB204" s="38"/>
      <c r="AC204" s="38"/>
      <c r="AD204" s="1"/>
      <c r="AE204" s="1"/>
      <c r="AF204" s="1"/>
      <c r="AG204" s="1"/>
    </row>
    <row r="205" spans="1:33" s="39" customFormat="1" ht="21" x14ac:dyDescent="0.25">
      <c r="A205" s="68">
        <v>204</v>
      </c>
      <c r="B205" s="46" t="s">
        <v>1198</v>
      </c>
      <c r="C205" s="42" t="s">
        <v>58</v>
      </c>
      <c r="D205" s="42" t="s">
        <v>1120</v>
      </c>
      <c r="E205" s="46" t="s">
        <v>1199</v>
      </c>
      <c r="F205" s="46" t="s">
        <v>1200</v>
      </c>
      <c r="G205" s="53">
        <v>2507005</v>
      </c>
      <c r="H205" s="42" t="s">
        <v>1201</v>
      </c>
      <c r="I205" s="42" t="s">
        <v>1202</v>
      </c>
      <c r="J205" s="42" t="s">
        <v>1203</v>
      </c>
      <c r="K205" s="47">
        <v>2025</v>
      </c>
      <c r="L205" s="47">
        <f t="shared" si="6"/>
        <v>2030</v>
      </c>
      <c r="M205" s="48">
        <f t="shared" si="7"/>
        <v>2031</v>
      </c>
      <c r="N205" s="11" t="s">
        <v>1404</v>
      </c>
      <c r="O205" s="41" t="s">
        <v>45</v>
      </c>
      <c r="P205" s="320" t="s">
        <v>46</v>
      </c>
      <c r="Q205" s="321" t="s">
        <v>1373</v>
      </c>
      <c r="R205" s="51">
        <v>1</v>
      </c>
      <c r="S205" s="51">
        <v>1</v>
      </c>
      <c r="T205" s="11" t="s">
        <v>165</v>
      </c>
      <c r="U205" s="12" t="s">
        <v>1480</v>
      </c>
      <c r="V205" s="300">
        <v>45717</v>
      </c>
      <c r="W205" s="300">
        <v>47908</v>
      </c>
      <c r="X205" s="182" t="s">
        <v>167</v>
      </c>
      <c r="Y205" s="12" t="s">
        <v>168</v>
      </c>
      <c r="Z205" s="305" t="s">
        <v>1481</v>
      </c>
      <c r="AA205" s="38"/>
      <c r="AB205" s="38"/>
      <c r="AC205" s="38"/>
      <c r="AD205" s="1"/>
      <c r="AE205" s="1"/>
      <c r="AF205" s="1"/>
      <c r="AG205" s="1"/>
    </row>
    <row r="206" spans="1:33" s="39" customFormat="1" ht="21" x14ac:dyDescent="0.25">
      <c r="A206" s="68">
        <v>205</v>
      </c>
      <c r="B206" s="46" t="s">
        <v>1224</v>
      </c>
      <c r="C206" s="42" t="s">
        <v>58</v>
      </c>
      <c r="D206" s="42" t="s">
        <v>1120</v>
      </c>
      <c r="E206" s="46" t="s">
        <v>1225</v>
      </c>
      <c r="F206" s="63" t="s">
        <v>1226</v>
      </c>
      <c r="G206" s="53">
        <v>1011026</v>
      </c>
      <c r="H206" s="42" t="s">
        <v>1227</v>
      </c>
      <c r="I206" s="42" t="s">
        <v>1228</v>
      </c>
      <c r="J206" s="42" t="s">
        <v>1229</v>
      </c>
      <c r="K206" s="47">
        <v>2025</v>
      </c>
      <c r="L206" s="47">
        <f t="shared" si="6"/>
        <v>2030</v>
      </c>
      <c r="M206" s="48">
        <f t="shared" si="7"/>
        <v>2031</v>
      </c>
      <c r="N206" s="11" t="s">
        <v>1404</v>
      </c>
      <c r="O206" s="41" t="s">
        <v>45</v>
      </c>
      <c r="P206" s="320" t="s">
        <v>46</v>
      </c>
      <c r="Q206" s="321" t="s">
        <v>1373</v>
      </c>
      <c r="R206" s="51">
        <v>1</v>
      </c>
      <c r="S206" s="51">
        <v>1</v>
      </c>
      <c r="T206" s="11" t="s">
        <v>165</v>
      </c>
      <c r="U206" s="12" t="s">
        <v>1480</v>
      </c>
      <c r="V206" s="300">
        <v>45717</v>
      </c>
      <c r="W206" s="300">
        <v>47908</v>
      </c>
      <c r="X206" s="182" t="s">
        <v>167</v>
      </c>
      <c r="Y206" s="12" t="s">
        <v>168</v>
      </c>
      <c r="Z206" s="305" t="s">
        <v>1481</v>
      </c>
      <c r="AA206" s="38"/>
      <c r="AB206" s="38"/>
      <c r="AC206" s="38"/>
      <c r="AD206" s="1"/>
      <c r="AE206" s="1"/>
      <c r="AF206" s="1"/>
      <c r="AG206" s="1"/>
    </row>
    <row r="207" spans="1:33" s="39" customFormat="1" ht="21" x14ac:dyDescent="0.25">
      <c r="A207" s="68">
        <v>206</v>
      </c>
      <c r="B207" s="46" t="s">
        <v>266</v>
      </c>
      <c r="C207" s="42" t="s">
        <v>58</v>
      </c>
      <c r="D207" s="42" t="s">
        <v>115</v>
      </c>
      <c r="E207" s="42" t="s">
        <v>261</v>
      </c>
      <c r="F207" s="46" t="s">
        <v>267</v>
      </c>
      <c r="G207" s="53">
        <v>1402011</v>
      </c>
      <c r="H207" s="42" t="s">
        <v>268</v>
      </c>
      <c r="I207" s="42" t="s">
        <v>269</v>
      </c>
      <c r="J207" s="42" t="s">
        <v>270</v>
      </c>
      <c r="K207" s="47">
        <v>2025</v>
      </c>
      <c r="L207" s="47">
        <f t="shared" si="6"/>
        <v>2030</v>
      </c>
      <c r="M207" s="48">
        <f t="shared" si="7"/>
        <v>2031</v>
      </c>
      <c r="N207" s="11" t="s">
        <v>1404</v>
      </c>
      <c r="O207" s="41" t="s">
        <v>45</v>
      </c>
      <c r="P207" s="320" t="s">
        <v>46</v>
      </c>
      <c r="Q207" s="321" t="s">
        <v>1373</v>
      </c>
      <c r="R207" s="51">
        <v>1</v>
      </c>
      <c r="S207" s="51">
        <v>1</v>
      </c>
      <c r="T207" s="11" t="s">
        <v>165</v>
      </c>
      <c r="U207" s="12" t="s">
        <v>1480</v>
      </c>
      <c r="V207" s="300">
        <v>45717</v>
      </c>
      <c r="W207" s="300">
        <v>47908</v>
      </c>
      <c r="X207" s="182" t="s">
        <v>167</v>
      </c>
      <c r="Y207" s="12" t="s">
        <v>168</v>
      </c>
      <c r="Z207" s="305" t="s">
        <v>1481</v>
      </c>
      <c r="AA207" s="38"/>
      <c r="AB207" s="38"/>
      <c r="AC207" s="38"/>
      <c r="AD207" s="1"/>
      <c r="AE207" s="1"/>
      <c r="AF207" s="1"/>
      <c r="AG207" s="1"/>
    </row>
    <row r="208" spans="1:33" s="39" customFormat="1" ht="21" x14ac:dyDescent="0.25">
      <c r="A208" s="68">
        <v>207</v>
      </c>
      <c r="B208" s="46" t="s">
        <v>768</v>
      </c>
      <c r="C208" s="42" t="s">
        <v>58</v>
      </c>
      <c r="D208" s="59" t="s">
        <v>673</v>
      </c>
      <c r="E208" s="42" t="s">
        <v>769</v>
      </c>
      <c r="F208" s="46" t="s">
        <v>770</v>
      </c>
      <c r="G208" s="53">
        <v>1306002</v>
      </c>
      <c r="H208" s="42" t="s">
        <v>771</v>
      </c>
      <c r="I208" s="42" t="s">
        <v>772</v>
      </c>
      <c r="J208" s="42" t="s">
        <v>773</v>
      </c>
      <c r="K208" s="47">
        <v>2025</v>
      </c>
      <c r="L208" s="47">
        <f t="shared" si="6"/>
        <v>2030</v>
      </c>
      <c r="M208" s="48">
        <f t="shared" si="7"/>
        <v>2031</v>
      </c>
      <c r="N208" s="11" t="s">
        <v>1404</v>
      </c>
      <c r="O208" s="41" t="s">
        <v>45</v>
      </c>
      <c r="P208" s="320" t="s">
        <v>46</v>
      </c>
      <c r="Q208" s="321" t="s">
        <v>1373</v>
      </c>
      <c r="R208" s="51">
        <v>1</v>
      </c>
      <c r="S208" s="51">
        <v>1</v>
      </c>
      <c r="T208" s="11" t="s">
        <v>165</v>
      </c>
      <c r="U208" s="12" t="s">
        <v>1609</v>
      </c>
      <c r="V208" s="300">
        <v>45658</v>
      </c>
      <c r="W208" s="300">
        <v>47849</v>
      </c>
      <c r="X208" s="182" t="s">
        <v>167</v>
      </c>
      <c r="Y208" s="12" t="s">
        <v>168</v>
      </c>
      <c r="Z208" s="305" t="s">
        <v>1519</v>
      </c>
      <c r="AA208" s="38"/>
      <c r="AB208" s="38"/>
      <c r="AC208" s="38"/>
      <c r="AD208" s="1"/>
      <c r="AE208" s="1"/>
      <c r="AF208" s="1"/>
      <c r="AG208" s="1"/>
    </row>
    <row r="209" spans="1:33" s="39" customFormat="1" ht="21" x14ac:dyDescent="0.25">
      <c r="A209" s="68">
        <v>208</v>
      </c>
      <c r="B209" s="46" t="s">
        <v>1025</v>
      </c>
      <c r="C209" s="42" t="s">
        <v>58</v>
      </c>
      <c r="D209" s="43" t="s">
        <v>1026</v>
      </c>
      <c r="E209" s="46" t="s">
        <v>1027</v>
      </c>
      <c r="F209" s="46" t="s">
        <v>1028</v>
      </c>
      <c r="G209" s="53">
        <v>2502068</v>
      </c>
      <c r="H209" s="42" t="s">
        <v>1029</v>
      </c>
      <c r="I209" s="42" t="s">
        <v>1030</v>
      </c>
      <c r="J209" s="42" t="s">
        <v>1031</v>
      </c>
      <c r="K209" s="47">
        <v>2025</v>
      </c>
      <c r="L209" s="47">
        <f t="shared" si="6"/>
        <v>2030</v>
      </c>
      <c r="M209" s="48">
        <f t="shared" si="7"/>
        <v>2031</v>
      </c>
      <c r="N209" s="11" t="s">
        <v>1404</v>
      </c>
      <c r="O209" s="41" t="s">
        <v>45</v>
      </c>
      <c r="P209" s="320" t="s">
        <v>46</v>
      </c>
      <c r="Q209" s="321" t="s">
        <v>1373</v>
      </c>
      <c r="R209" s="51">
        <v>1</v>
      </c>
      <c r="S209" s="51">
        <v>1</v>
      </c>
      <c r="T209" s="11" t="s">
        <v>165</v>
      </c>
      <c r="U209" s="12" t="s">
        <v>397</v>
      </c>
      <c r="V209" s="300">
        <v>45658</v>
      </c>
      <c r="W209" s="300">
        <v>47849</v>
      </c>
      <c r="X209" s="182" t="s">
        <v>167</v>
      </c>
      <c r="Y209" s="12" t="s">
        <v>168</v>
      </c>
      <c r="Z209" s="305" t="s">
        <v>1519</v>
      </c>
    </row>
    <row r="210" spans="1:33" s="39" customFormat="1" ht="21" x14ac:dyDescent="0.25">
      <c r="A210" s="68">
        <v>209</v>
      </c>
      <c r="B210" s="46" t="s">
        <v>575</v>
      </c>
      <c r="C210" s="42" t="s">
        <v>58</v>
      </c>
      <c r="D210" s="53" t="s">
        <v>541</v>
      </c>
      <c r="E210" s="46" t="s">
        <v>576</v>
      </c>
      <c r="F210" s="46" t="s">
        <v>5013</v>
      </c>
      <c r="G210" s="53">
        <v>2507007</v>
      </c>
      <c r="H210" s="42" t="s">
        <v>578</v>
      </c>
      <c r="I210" s="42" t="s">
        <v>579</v>
      </c>
      <c r="J210" s="42" t="s">
        <v>580</v>
      </c>
      <c r="K210" s="47">
        <v>2025</v>
      </c>
      <c r="L210" s="47">
        <f t="shared" si="6"/>
        <v>2030</v>
      </c>
      <c r="M210" s="48">
        <f t="shared" si="7"/>
        <v>2031</v>
      </c>
      <c r="N210" s="11" t="s">
        <v>1404</v>
      </c>
      <c r="O210" s="41" t="s">
        <v>45</v>
      </c>
      <c r="P210" s="320" t="s">
        <v>46</v>
      </c>
      <c r="Q210" s="321" t="s">
        <v>1373</v>
      </c>
      <c r="R210" s="51">
        <v>1</v>
      </c>
      <c r="S210" s="51">
        <v>1</v>
      </c>
      <c r="T210" s="11" t="s">
        <v>165</v>
      </c>
      <c r="U210" s="12" t="s">
        <v>397</v>
      </c>
      <c r="V210" s="300">
        <v>45658</v>
      </c>
      <c r="W210" s="300">
        <v>47849</v>
      </c>
      <c r="X210" s="182" t="s">
        <v>167</v>
      </c>
      <c r="Y210" s="12" t="s">
        <v>168</v>
      </c>
      <c r="Z210" s="305" t="s">
        <v>1519</v>
      </c>
      <c r="AA210" s="38"/>
      <c r="AB210" s="38"/>
      <c r="AC210" s="38"/>
      <c r="AD210" s="1"/>
      <c r="AE210" s="1"/>
      <c r="AF210" s="1"/>
      <c r="AG210" s="1"/>
    </row>
    <row r="211" spans="1:33" s="39" customFormat="1" ht="21" customHeight="1" x14ac:dyDescent="0.25">
      <c r="A211" s="68">
        <v>210</v>
      </c>
      <c r="B211" s="46" t="s">
        <v>391</v>
      </c>
      <c r="C211" s="42" t="s">
        <v>58</v>
      </c>
      <c r="D211" s="42" t="s">
        <v>327</v>
      </c>
      <c r="E211" s="46" t="s">
        <v>392</v>
      </c>
      <c r="F211" s="46" t="s">
        <v>393</v>
      </c>
      <c r="G211" s="53">
        <v>1611024</v>
      </c>
      <c r="H211" s="42" t="s">
        <v>394</v>
      </c>
      <c r="I211" s="42" t="s">
        <v>395</v>
      </c>
      <c r="J211" s="42" t="s">
        <v>396</v>
      </c>
      <c r="K211" s="47">
        <v>2025</v>
      </c>
      <c r="L211" s="47">
        <f t="shared" si="6"/>
        <v>2030</v>
      </c>
      <c r="M211" s="48">
        <f t="shared" si="7"/>
        <v>2031</v>
      </c>
      <c r="N211" s="11" t="s">
        <v>1404</v>
      </c>
      <c r="O211" s="41" t="s">
        <v>45</v>
      </c>
      <c r="P211" s="320" t="s">
        <v>46</v>
      </c>
      <c r="Q211" s="321" t="s">
        <v>1373</v>
      </c>
      <c r="R211" s="51">
        <v>1</v>
      </c>
      <c r="S211" s="51">
        <v>1</v>
      </c>
      <c r="T211" s="11" t="s">
        <v>165</v>
      </c>
      <c r="U211" s="12" t="s">
        <v>397</v>
      </c>
      <c r="V211" s="300">
        <v>45658</v>
      </c>
      <c r="W211" s="300">
        <v>47849</v>
      </c>
      <c r="X211" s="182" t="s">
        <v>167</v>
      </c>
      <c r="Y211" s="12" t="s">
        <v>168</v>
      </c>
      <c r="Z211" s="305" t="s">
        <v>1519</v>
      </c>
      <c r="AA211" s="38"/>
      <c r="AB211" s="38"/>
      <c r="AC211" s="38"/>
      <c r="AD211" s="1"/>
      <c r="AE211" s="1"/>
      <c r="AF211" s="1"/>
      <c r="AG211" s="1"/>
    </row>
    <row r="212" spans="1:33" s="39" customFormat="1" ht="21" customHeight="1" x14ac:dyDescent="0.25">
      <c r="A212" s="68">
        <v>211</v>
      </c>
      <c r="B212" s="46" t="s">
        <v>1032</v>
      </c>
      <c r="C212" s="42" t="s">
        <v>58</v>
      </c>
      <c r="D212" s="43" t="s">
        <v>1026</v>
      </c>
      <c r="E212" s="46" t="s">
        <v>1027</v>
      </c>
      <c r="F212" s="46" t="s">
        <v>1033</v>
      </c>
      <c r="G212" s="53">
        <v>2403022</v>
      </c>
      <c r="H212" s="42" t="s">
        <v>1034</v>
      </c>
      <c r="I212" s="42" t="s">
        <v>1035</v>
      </c>
      <c r="J212" s="42" t="s">
        <v>1036</v>
      </c>
      <c r="K212" s="47">
        <v>2025</v>
      </c>
      <c r="L212" s="47">
        <f t="shared" si="6"/>
        <v>2030</v>
      </c>
      <c r="M212" s="48">
        <f t="shared" si="7"/>
        <v>2031</v>
      </c>
      <c r="N212" s="11" t="s">
        <v>1404</v>
      </c>
      <c r="O212" s="41" t="s">
        <v>45</v>
      </c>
      <c r="P212" s="320" t="s">
        <v>46</v>
      </c>
      <c r="Q212" s="321" t="s">
        <v>1373</v>
      </c>
      <c r="R212" s="51">
        <v>1</v>
      </c>
      <c r="S212" s="51">
        <v>1</v>
      </c>
      <c r="T212" s="11" t="s">
        <v>165</v>
      </c>
      <c r="U212" s="12" t="s">
        <v>1653</v>
      </c>
      <c r="V212" s="300">
        <v>45658</v>
      </c>
      <c r="W212" s="300">
        <v>47849</v>
      </c>
      <c r="X212" s="182" t="s">
        <v>167</v>
      </c>
      <c r="Y212" s="12" t="s">
        <v>168</v>
      </c>
      <c r="Z212" s="305" t="s">
        <v>1519</v>
      </c>
      <c r="AA212" s="38"/>
      <c r="AB212" s="38"/>
      <c r="AC212" s="38"/>
      <c r="AD212" s="1"/>
      <c r="AE212" s="1"/>
      <c r="AF212" s="1"/>
      <c r="AG212" s="1"/>
    </row>
    <row r="213" spans="1:33" s="39" customFormat="1" ht="21" x14ac:dyDescent="0.25">
      <c r="A213" s="68">
        <v>212</v>
      </c>
      <c r="B213" s="46" t="s">
        <v>421</v>
      </c>
      <c r="C213" s="42" t="s">
        <v>283</v>
      </c>
      <c r="D213" s="53" t="s">
        <v>413</v>
      </c>
      <c r="E213" s="46" t="s">
        <v>422</v>
      </c>
      <c r="F213" s="46" t="s">
        <v>423</v>
      </c>
      <c r="G213" s="53">
        <v>1405013</v>
      </c>
      <c r="H213" s="42" t="s">
        <v>424</v>
      </c>
      <c r="I213" s="42" t="s">
        <v>425</v>
      </c>
      <c r="J213" s="42" t="s">
        <v>426</v>
      </c>
      <c r="K213" s="47">
        <v>2025</v>
      </c>
      <c r="L213" s="47">
        <f t="shared" si="6"/>
        <v>2030</v>
      </c>
      <c r="M213" s="48">
        <f t="shared" si="7"/>
        <v>2031</v>
      </c>
      <c r="N213" s="11" t="s">
        <v>1404</v>
      </c>
      <c r="O213" s="41" t="s">
        <v>51</v>
      </c>
      <c r="P213" s="322" t="s">
        <v>46</v>
      </c>
      <c r="Q213" s="321" t="s">
        <v>1373</v>
      </c>
      <c r="R213" s="51">
        <v>1</v>
      </c>
      <c r="S213" s="51">
        <v>1</v>
      </c>
      <c r="T213" s="11" t="s">
        <v>165</v>
      </c>
      <c r="U213" s="12" t="s">
        <v>427</v>
      </c>
      <c r="V213" s="300">
        <v>45717</v>
      </c>
      <c r="W213" s="299">
        <v>47908</v>
      </c>
      <c r="X213" s="182" t="s">
        <v>167</v>
      </c>
      <c r="Y213" s="12" t="s">
        <v>168</v>
      </c>
      <c r="Z213" s="305" t="s">
        <v>1528</v>
      </c>
      <c r="AA213" s="38"/>
      <c r="AB213" s="38"/>
      <c r="AC213" s="38"/>
      <c r="AD213" s="1"/>
      <c r="AE213" s="1"/>
      <c r="AF213" s="1"/>
      <c r="AG213" s="1"/>
    </row>
    <row r="214" spans="1:33" s="39" customFormat="1" ht="21" x14ac:dyDescent="0.25">
      <c r="A214" s="68">
        <v>213</v>
      </c>
      <c r="B214" s="46" t="s">
        <v>1662</v>
      </c>
      <c r="C214" s="42" t="s">
        <v>283</v>
      </c>
      <c r="D214" s="43" t="s">
        <v>1026</v>
      </c>
      <c r="E214" s="42" t="s">
        <v>1080</v>
      </c>
      <c r="F214" s="46" t="s">
        <v>1081</v>
      </c>
      <c r="G214" s="53">
        <v>1801027</v>
      </c>
      <c r="H214" s="42" t="s">
        <v>1082</v>
      </c>
      <c r="I214" s="46" t="s">
        <v>1083</v>
      </c>
      <c r="J214" s="42" t="s">
        <v>1084</v>
      </c>
      <c r="K214" s="47">
        <v>2025</v>
      </c>
      <c r="L214" s="47">
        <f t="shared" si="6"/>
        <v>2030</v>
      </c>
      <c r="M214" s="48">
        <f t="shared" si="7"/>
        <v>2031</v>
      </c>
      <c r="N214" s="11" t="s">
        <v>1404</v>
      </c>
      <c r="O214" s="41" t="s">
        <v>51</v>
      </c>
      <c r="P214" s="322" t="s">
        <v>46</v>
      </c>
      <c r="Q214" s="321" t="s">
        <v>1373</v>
      </c>
      <c r="R214" s="51">
        <v>1</v>
      </c>
      <c r="S214" s="51">
        <v>1</v>
      </c>
      <c r="T214" s="11" t="s">
        <v>165</v>
      </c>
      <c r="U214" s="12" t="s">
        <v>427</v>
      </c>
      <c r="V214" s="300">
        <v>45717</v>
      </c>
      <c r="W214" s="299">
        <v>47908</v>
      </c>
      <c r="X214" s="182" t="s">
        <v>167</v>
      </c>
      <c r="Y214" s="12" t="s">
        <v>168</v>
      </c>
      <c r="Z214" s="305" t="s">
        <v>1528</v>
      </c>
      <c r="AA214" s="38"/>
      <c r="AB214" s="38"/>
      <c r="AC214" s="38"/>
      <c r="AD214" s="1"/>
      <c r="AE214" s="1"/>
      <c r="AF214" s="1"/>
      <c r="AG214" s="1"/>
    </row>
    <row r="215" spans="1:33" s="39" customFormat="1" ht="21" x14ac:dyDescent="0.25">
      <c r="A215" s="68">
        <v>214</v>
      </c>
      <c r="B215" s="46" t="s">
        <v>581</v>
      </c>
      <c r="C215" s="42" t="s">
        <v>283</v>
      </c>
      <c r="D215" s="53" t="s">
        <v>541</v>
      </c>
      <c r="E215" s="79" t="s">
        <v>576</v>
      </c>
      <c r="F215" s="45" t="s">
        <v>582</v>
      </c>
      <c r="G215" s="53">
        <v>1604003</v>
      </c>
      <c r="H215" s="42" t="s">
        <v>583</v>
      </c>
      <c r="I215" s="42" t="s">
        <v>584</v>
      </c>
      <c r="J215" s="42" t="s">
        <v>585</v>
      </c>
      <c r="K215" s="47">
        <v>2025</v>
      </c>
      <c r="L215" s="47">
        <f t="shared" si="6"/>
        <v>2030</v>
      </c>
      <c r="M215" s="48">
        <f t="shared" si="7"/>
        <v>2031</v>
      </c>
      <c r="N215" s="11" t="s">
        <v>1404</v>
      </c>
      <c r="O215" s="41" t="s">
        <v>51</v>
      </c>
      <c r="P215" s="322" t="s">
        <v>46</v>
      </c>
      <c r="Q215" s="321" t="s">
        <v>1373</v>
      </c>
      <c r="R215" s="51">
        <v>1</v>
      </c>
      <c r="S215" s="51">
        <v>1</v>
      </c>
      <c r="T215" s="11" t="s">
        <v>165</v>
      </c>
      <c r="U215" s="12" t="s">
        <v>427</v>
      </c>
      <c r="V215" s="300">
        <v>45717</v>
      </c>
      <c r="W215" s="299">
        <v>47908</v>
      </c>
      <c r="X215" s="182" t="s">
        <v>167</v>
      </c>
      <c r="Y215" s="12" t="s">
        <v>168</v>
      </c>
      <c r="Z215" s="305" t="s">
        <v>1528</v>
      </c>
      <c r="AA215" s="38"/>
      <c r="AB215" s="38"/>
      <c r="AC215" s="38"/>
      <c r="AD215" s="1"/>
      <c r="AE215" s="1"/>
      <c r="AF215" s="1"/>
      <c r="AG215" s="1"/>
    </row>
    <row r="216" spans="1:33" s="39" customFormat="1" ht="21" x14ac:dyDescent="0.25">
      <c r="A216" s="68">
        <v>215</v>
      </c>
      <c r="B216" s="46" t="s">
        <v>1075</v>
      </c>
      <c r="C216" s="42" t="s">
        <v>30</v>
      </c>
      <c r="D216" s="43" t="s">
        <v>1026</v>
      </c>
      <c r="E216" s="79" t="s">
        <v>1026</v>
      </c>
      <c r="F216" s="46" t="s">
        <v>1076</v>
      </c>
      <c r="G216" s="53">
        <v>1011003</v>
      </c>
      <c r="H216" s="46" t="s">
        <v>1077</v>
      </c>
      <c r="I216" s="46" t="s">
        <v>1078</v>
      </c>
      <c r="J216" s="42" t="s">
        <v>36</v>
      </c>
      <c r="K216" s="47">
        <v>2025</v>
      </c>
      <c r="L216" s="47">
        <f t="shared" si="6"/>
        <v>2030</v>
      </c>
      <c r="M216" s="48">
        <f t="shared" si="7"/>
        <v>2031</v>
      </c>
      <c r="N216" s="11" t="s">
        <v>1404</v>
      </c>
      <c r="O216" s="41" t="s">
        <v>38</v>
      </c>
      <c r="P216" s="321" t="s">
        <v>89</v>
      </c>
      <c r="Q216" s="321" t="s">
        <v>1373</v>
      </c>
      <c r="R216" s="51">
        <v>1</v>
      </c>
      <c r="S216" s="51">
        <v>1</v>
      </c>
      <c r="T216" s="68" t="s">
        <v>65</v>
      </c>
      <c r="U216" s="69" t="s">
        <v>128</v>
      </c>
      <c r="V216" s="299">
        <v>45748</v>
      </c>
      <c r="W216" s="299">
        <v>47939</v>
      </c>
      <c r="X216" s="68" t="s">
        <v>67</v>
      </c>
      <c r="Y216" s="69" t="s">
        <v>68</v>
      </c>
      <c r="Z216" s="305" t="s">
        <v>1441</v>
      </c>
      <c r="AA216" s="62"/>
      <c r="AB216" s="62"/>
      <c r="AC216" s="62"/>
      <c r="AD216" s="1"/>
      <c r="AE216" s="1"/>
      <c r="AF216" s="1"/>
      <c r="AG216" s="1"/>
    </row>
    <row r="217" spans="1:33" s="39" customFormat="1" ht="21" x14ac:dyDescent="0.25">
      <c r="A217" s="68">
        <v>216</v>
      </c>
      <c r="B217" s="46" t="s">
        <v>123</v>
      </c>
      <c r="C217" s="42" t="s">
        <v>30</v>
      </c>
      <c r="D217" s="42" t="s">
        <v>115</v>
      </c>
      <c r="E217" s="46" t="s">
        <v>124</v>
      </c>
      <c r="F217" s="46" t="s">
        <v>1439</v>
      </c>
      <c r="G217" s="53">
        <v>1208059</v>
      </c>
      <c r="H217" s="46" t="s">
        <v>126</v>
      </c>
      <c r="I217" s="46" t="s">
        <v>127</v>
      </c>
      <c r="J217" s="46" t="s">
        <v>36</v>
      </c>
      <c r="K217" s="47">
        <v>2025</v>
      </c>
      <c r="L217" s="47">
        <f t="shared" si="6"/>
        <v>2030</v>
      </c>
      <c r="M217" s="48">
        <f t="shared" si="7"/>
        <v>2031</v>
      </c>
      <c r="N217" s="11" t="s">
        <v>1404</v>
      </c>
      <c r="O217" s="41" t="s">
        <v>38</v>
      </c>
      <c r="P217" s="321" t="s">
        <v>89</v>
      </c>
      <c r="Q217" s="321" t="s">
        <v>1373</v>
      </c>
      <c r="R217" s="51">
        <v>1</v>
      </c>
      <c r="S217" s="51">
        <v>1</v>
      </c>
      <c r="T217" s="68" t="s">
        <v>65</v>
      </c>
      <c r="U217" s="69" t="s">
        <v>128</v>
      </c>
      <c r="V217" s="299">
        <v>45748</v>
      </c>
      <c r="W217" s="299">
        <v>47939</v>
      </c>
      <c r="X217" s="68" t="s">
        <v>67</v>
      </c>
      <c r="Y217" s="69" t="s">
        <v>68</v>
      </c>
      <c r="Z217" s="305" t="s">
        <v>1441</v>
      </c>
      <c r="AA217" s="38"/>
      <c r="AB217" s="38"/>
      <c r="AC217" s="38"/>
      <c r="AD217" s="1"/>
      <c r="AE217" s="1"/>
      <c r="AF217" s="1"/>
      <c r="AG217" s="1"/>
    </row>
    <row r="218" spans="1:33" s="39" customFormat="1" ht="21" x14ac:dyDescent="0.25">
      <c r="A218" s="68">
        <v>217</v>
      </c>
      <c r="B218" s="65" t="s">
        <v>538</v>
      </c>
      <c r="C218" s="42" t="s">
        <v>30</v>
      </c>
      <c r="D218" s="42" t="s">
        <v>510</v>
      </c>
      <c r="E218" s="42" t="s">
        <v>510</v>
      </c>
      <c r="F218" s="42" t="s">
        <v>539</v>
      </c>
      <c r="G218" s="53">
        <v>1508002</v>
      </c>
      <c r="H218" s="77" t="s">
        <v>540</v>
      </c>
      <c r="I218" s="46" t="s">
        <v>32</v>
      </c>
      <c r="J218" s="46" t="s">
        <v>36</v>
      </c>
      <c r="K218" s="47">
        <v>2025</v>
      </c>
      <c r="L218" s="47">
        <f t="shared" si="6"/>
        <v>2030</v>
      </c>
      <c r="M218" s="48">
        <f t="shared" si="7"/>
        <v>2031</v>
      </c>
      <c r="N218" s="11" t="s">
        <v>1404</v>
      </c>
      <c r="O218" s="41" t="s">
        <v>38</v>
      </c>
      <c r="P218" s="321" t="s">
        <v>89</v>
      </c>
      <c r="Q218" s="321" t="s">
        <v>1373</v>
      </c>
      <c r="R218" s="51">
        <v>1</v>
      </c>
      <c r="S218" s="51">
        <v>1</v>
      </c>
      <c r="T218" s="68" t="s">
        <v>65</v>
      </c>
      <c r="U218" s="69" t="s">
        <v>128</v>
      </c>
      <c r="V218" s="299">
        <v>45748</v>
      </c>
      <c r="W218" s="299">
        <v>47939</v>
      </c>
      <c r="X218" s="68" t="s">
        <v>67</v>
      </c>
      <c r="Y218" s="69" t="s">
        <v>68</v>
      </c>
      <c r="Z218" s="305" t="s">
        <v>1441</v>
      </c>
      <c r="AA218" s="38"/>
      <c r="AB218" s="38"/>
      <c r="AC218" s="38"/>
      <c r="AD218" s="1"/>
      <c r="AE218" s="1"/>
      <c r="AF218" s="1"/>
      <c r="AG218" s="1"/>
    </row>
    <row r="219" spans="1:33" s="39" customFormat="1" ht="21" x14ac:dyDescent="0.25">
      <c r="A219" s="68">
        <v>218</v>
      </c>
      <c r="B219" s="65" t="s">
        <v>1211</v>
      </c>
      <c r="C219" s="42" t="s">
        <v>30</v>
      </c>
      <c r="D219" s="42" t="s">
        <v>1120</v>
      </c>
      <c r="E219" s="46" t="s">
        <v>1199</v>
      </c>
      <c r="F219" s="46" t="s">
        <v>1212</v>
      </c>
      <c r="G219" s="53">
        <v>1012004</v>
      </c>
      <c r="H219" s="46" t="s">
        <v>1213</v>
      </c>
      <c r="I219" s="46" t="s">
        <v>1214</v>
      </c>
      <c r="J219" s="42" t="s">
        <v>36</v>
      </c>
      <c r="K219" s="47">
        <v>2025</v>
      </c>
      <c r="L219" s="47">
        <f t="shared" si="6"/>
        <v>2030</v>
      </c>
      <c r="M219" s="48">
        <f t="shared" si="7"/>
        <v>2031</v>
      </c>
      <c r="N219" s="11" t="s">
        <v>1404</v>
      </c>
      <c r="O219" s="41" t="s">
        <v>38</v>
      </c>
      <c r="P219" s="321" t="s">
        <v>89</v>
      </c>
      <c r="Q219" s="321" t="s">
        <v>1373</v>
      </c>
      <c r="R219" s="51">
        <v>1</v>
      </c>
      <c r="S219" s="51">
        <v>1</v>
      </c>
      <c r="T219" s="11" t="s">
        <v>65</v>
      </c>
      <c r="U219" s="56" t="s">
        <v>1215</v>
      </c>
      <c r="V219" s="299">
        <v>45748</v>
      </c>
      <c r="W219" s="299">
        <v>47939</v>
      </c>
      <c r="X219" s="182" t="s">
        <v>67</v>
      </c>
      <c r="Y219" s="56" t="s">
        <v>68</v>
      </c>
      <c r="Z219" s="305" t="s">
        <v>1678</v>
      </c>
      <c r="AA219" s="38"/>
      <c r="AB219" s="38"/>
      <c r="AC219" s="38"/>
      <c r="AD219" s="1"/>
      <c r="AE219" s="1"/>
      <c r="AF219" s="1"/>
      <c r="AG219" s="1"/>
    </row>
    <row r="220" spans="1:33" s="39" customFormat="1" ht="21" x14ac:dyDescent="0.25">
      <c r="A220" s="68">
        <v>219</v>
      </c>
      <c r="B220" s="46" t="s">
        <v>1231</v>
      </c>
      <c r="C220" s="42" t="s">
        <v>30</v>
      </c>
      <c r="D220" s="42" t="s">
        <v>1120</v>
      </c>
      <c r="E220" s="46" t="s">
        <v>1225</v>
      </c>
      <c r="F220" s="42" t="s">
        <v>1232</v>
      </c>
      <c r="G220" s="53">
        <v>1212008</v>
      </c>
      <c r="H220" s="42" t="s">
        <v>1233</v>
      </c>
      <c r="I220" s="42" t="s">
        <v>1234</v>
      </c>
      <c r="J220" s="42" t="s">
        <v>36</v>
      </c>
      <c r="K220" s="47">
        <v>2025</v>
      </c>
      <c r="L220" s="47">
        <f t="shared" si="6"/>
        <v>2030</v>
      </c>
      <c r="M220" s="48">
        <f t="shared" si="7"/>
        <v>2031</v>
      </c>
      <c r="N220" s="11" t="s">
        <v>1404</v>
      </c>
      <c r="O220" s="41" t="s">
        <v>38</v>
      </c>
      <c r="P220" s="321" t="s">
        <v>89</v>
      </c>
      <c r="Q220" s="321" t="s">
        <v>1373</v>
      </c>
      <c r="R220" s="51">
        <v>1</v>
      </c>
      <c r="S220" s="51">
        <v>1</v>
      </c>
      <c r="T220" s="11" t="s">
        <v>65</v>
      </c>
      <c r="U220" s="56" t="s">
        <v>1215</v>
      </c>
      <c r="V220" s="299">
        <v>45748</v>
      </c>
      <c r="W220" s="299">
        <v>47939</v>
      </c>
      <c r="X220" s="182" t="s">
        <v>67</v>
      </c>
      <c r="Y220" s="56" t="s">
        <v>68</v>
      </c>
      <c r="Z220" s="305" t="s">
        <v>1678</v>
      </c>
    </row>
    <row r="221" spans="1:33" s="39" customFormat="1" ht="21" x14ac:dyDescent="0.25">
      <c r="A221" s="68">
        <v>220</v>
      </c>
      <c r="B221" s="46" t="s">
        <v>762</v>
      </c>
      <c r="C221" s="42" t="s">
        <v>334</v>
      </c>
      <c r="D221" s="59" t="s">
        <v>673</v>
      </c>
      <c r="E221" s="46" t="s">
        <v>674</v>
      </c>
      <c r="F221" s="46" t="s">
        <v>763</v>
      </c>
      <c r="G221" s="53">
        <v>1105004</v>
      </c>
      <c r="H221" s="46" t="s">
        <v>764</v>
      </c>
      <c r="I221" s="46" t="s">
        <v>765</v>
      </c>
      <c r="J221" s="42" t="s">
        <v>766</v>
      </c>
      <c r="K221" s="47">
        <v>2025</v>
      </c>
      <c r="L221" s="47">
        <f t="shared" si="6"/>
        <v>2030</v>
      </c>
      <c r="M221" s="48">
        <f t="shared" si="7"/>
        <v>2031</v>
      </c>
      <c r="N221" s="11" t="s">
        <v>1404</v>
      </c>
      <c r="O221" s="41" t="s">
        <v>379</v>
      </c>
      <c r="P221" s="322" t="s">
        <v>32</v>
      </c>
      <c r="Q221" s="321" t="s">
        <v>1373</v>
      </c>
      <c r="R221" s="51">
        <v>1</v>
      </c>
      <c r="S221" s="51">
        <v>1</v>
      </c>
      <c r="T221" s="11" t="s">
        <v>65</v>
      </c>
      <c r="U221" s="12" t="s">
        <v>276</v>
      </c>
      <c r="V221" s="300">
        <v>45778</v>
      </c>
      <c r="W221" s="299">
        <v>47969</v>
      </c>
      <c r="X221" s="182" t="s">
        <v>67</v>
      </c>
      <c r="Y221" s="12" t="s">
        <v>68</v>
      </c>
      <c r="Z221" s="305" t="s">
        <v>1438</v>
      </c>
      <c r="AA221" s="38"/>
      <c r="AB221" s="38"/>
      <c r="AC221" s="38"/>
      <c r="AD221" s="1"/>
      <c r="AE221" s="1"/>
      <c r="AF221" s="1"/>
      <c r="AG221" s="1"/>
    </row>
    <row r="222" spans="1:33" s="39" customFormat="1" ht="21" x14ac:dyDescent="0.25">
      <c r="A222" s="68">
        <v>221</v>
      </c>
      <c r="B222" s="46" t="s">
        <v>1276</v>
      </c>
      <c r="C222" s="42" t="s">
        <v>283</v>
      </c>
      <c r="D222" s="42" t="s">
        <v>1120</v>
      </c>
      <c r="E222" s="46" t="s">
        <v>1225</v>
      </c>
      <c r="F222" s="46" t="s">
        <v>1277</v>
      </c>
      <c r="G222" s="53">
        <v>1703006</v>
      </c>
      <c r="H222" s="46" t="s">
        <v>1278</v>
      </c>
      <c r="I222" s="46" t="s">
        <v>1279</v>
      </c>
      <c r="J222" s="42" t="s">
        <v>1280</v>
      </c>
      <c r="K222" s="47">
        <v>2025</v>
      </c>
      <c r="L222" s="47">
        <f t="shared" si="6"/>
        <v>2030</v>
      </c>
      <c r="M222" s="48">
        <f t="shared" si="7"/>
        <v>2031</v>
      </c>
      <c r="N222" s="11" t="s">
        <v>1404</v>
      </c>
      <c r="O222" s="41" t="s">
        <v>51</v>
      </c>
      <c r="P222" s="322" t="s">
        <v>46</v>
      </c>
      <c r="Q222" s="321" t="s">
        <v>1373</v>
      </c>
      <c r="R222" s="51">
        <v>1</v>
      </c>
      <c r="S222" s="51">
        <v>1</v>
      </c>
      <c r="T222" s="11" t="s">
        <v>65</v>
      </c>
      <c r="U222" s="12" t="s">
        <v>276</v>
      </c>
      <c r="V222" s="300">
        <v>45778</v>
      </c>
      <c r="W222" s="299">
        <v>47969</v>
      </c>
      <c r="X222" s="182" t="s">
        <v>67</v>
      </c>
      <c r="Y222" s="12" t="s">
        <v>68</v>
      </c>
      <c r="Z222" s="305" t="s">
        <v>1438</v>
      </c>
      <c r="AA222" s="38"/>
      <c r="AB222" s="38"/>
      <c r="AC222" s="38"/>
      <c r="AD222" s="1"/>
      <c r="AE222" s="1"/>
      <c r="AF222" s="1"/>
      <c r="AG222" s="1"/>
    </row>
    <row r="223" spans="1:33" s="39" customFormat="1" ht="21" x14ac:dyDescent="0.25">
      <c r="A223" s="68">
        <v>222</v>
      </c>
      <c r="B223" s="46" t="s">
        <v>271</v>
      </c>
      <c r="C223" s="42" t="s">
        <v>58</v>
      </c>
      <c r="D223" s="42" t="s">
        <v>115</v>
      </c>
      <c r="E223" s="46" t="s">
        <v>261</v>
      </c>
      <c r="F223" s="63" t="s">
        <v>272</v>
      </c>
      <c r="G223" s="53">
        <v>1701036</v>
      </c>
      <c r="H223" s="46" t="s">
        <v>273</v>
      </c>
      <c r="I223" s="46" t="s">
        <v>274</v>
      </c>
      <c r="J223" s="42" t="s">
        <v>275</v>
      </c>
      <c r="K223" s="47">
        <v>2025</v>
      </c>
      <c r="L223" s="47">
        <f t="shared" si="6"/>
        <v>2030</v>
      </c>
      <c r="M223" s="48">
        <f t="shared" si="7"/>
        <v>2031</v>
      </c>
      <c r="N223" s="11" t="s">
        <v>1404</v>
      </c>
      <c r="O223" s="41" t="s">
        <v>56</v>
      </c>
      <c r="P223" s="320" t="s">
        <v>46</v>
      </c>
      <c r="Q223" s="321" t="s">
        <v>1373</v>
      </c>
      <c r="R223" s="51">
        <v>1</v>
      </c>
      <c r="S223" s="51">
        <v>1</v>
      </c>
      <c r="T223" s="11" t="s">
        <v>65</v>
      </c>
      <c r="U223" s="12" t="s">
        <v>276</v>
      </c>
      <c r="V223" s="300">
        <v>45778</v>
      </c>
      <c r="W223" s="299">
        <v>47969</v>
      </c>
      <c r="X223" s="182" t="s">
        <v>67</v>
      </c>
      <c r="Y223" s="12" t="s">
        <v>68</v>
      </c>
      <c r="Z223" s="305" t="s">
        <v>1438</v>
      </c>
      <c r="AA223" s="38"/>
      <c r="AB223" s="38"/>
      <c r="AC223" s="38"/>
      <c r="AD223" s="1"/>
      <c r="AE223" s="1"/>
      <c r="AF223" s="1"/>
      <c r="AG223" s="1"/>
    </row>
    <row r="224" spans="1:33" s="39" customFormat="1" ht="21" x14ac:dyDescent="0.25">
      <c r="A224" s="68">
        <v>223</v>
      </c>
      <c r="B224" s="46" t="s">
        <v>1174</v>
      </c>
      <c r="C224" s="42" t="s">
        <v>58</v>
      </c>
      <c r="D224" s="42" t="s">
        <v>1120</v>
      </c>
      <c r="E224" s="46" t="s">
        <v>1121</v>
      </c>
      <c r="F224" s="46" t="s">
        <v>1175</v>
      </c>
      <c r="G224" s="53">
        <v>1112005</v>
      </c>
      <c r="H224" s="46" t="s">
        <v>1176</v>
      </c>
      <c r="I224" s="46" t="s">
        <v>1177</v>
      </c>
      <c r="J224" s="42" t="s">
        <v>1178</v>
      </c>
      <c r="K224" s="47">
        <v>2025</v>
      </c>
      <c r="L224" s="47">
        <f t="shared" si="6"/>
        <v>2030</v>
      </c>
      <c r="M224" s="48">
        <f t="shared" si="7"/>
        <v>2031</v>
      </c>
      <c r="N224" s="11" t="s">
        <v>1404</v>
      </c>
      <c r="O224" s="41" t="s">
        <v>45</v>
      </c>
      <c r="P224" s="320" t="s">
        <v>46</v>
      </c>
      <c r="Q224" s="321" t="s">
        <v>1373</v>
      </c>
      <c r="R224" s="51">
        <v>1</v>
      </c>
      <c r="S224" s="51">
        <v>1</v>
      </c>
      <c r="T224" s="11" t="s">
        <v>65</v>
      </c>
      <c r="U224" s="12" t="s">
        <v>761</v>
      </c>
      <c r="V224" s="300">
        <v>45809</v>
      </c>
      <c r="W224" s="299">
        <v>48000</v>
      </c>
      <c r="X224" s="182" t="s">
        <v>67</v>
      </c>
      <c r="Y224" s="12" t="s">
        <v>68</v>
      </c>
      <c r="Z224" s="305" t="s">
        <v>1608</v>
      </c>
      <c r="AA224" s="38"/>
      <c r="AB224" s="38"/>
      <c r="AC224" s="38"/>
      <c r="AD224" s="1"/>
      <c r="AE224" s="1"/>
      <c r="AF224" s="1"/>
      <c r="AG224" s="1"/>
    </row>
    <row r="225" spans="1:33" s="39" customFormat="1" ht="21" x14ac:dyDescent="0.25">
      <c r="A225" s="68">
        <v>224</v>
      </c>
      <c r="B225" s="46" t="s">
        <v>1267</v>
      </c>
      <c r="C225" s="42" t="s">
        <v>58</v>
      </c>
      <c r="D225" s="42" t="s">
        <v>1120</v>
      </c>
      <c r="E225" s="46" t="s">
        <v>1225</v>
      </c>
      <c r="F225" s="46" t="s">
        <v>1268</v>
      </c>
      <c r="G225" s="53">
        <v>1011020</v>
      </c>
      <c r="H225" s="46" t="s">
        <v>1269</v>
      </c>
      <c r="I225" s="46" t="s">
        <v>1270</v>
      </c>
      <c r="J225" s="42" t="s">
        <v>1271</v>
      </c>
      <c r="K225" s="47">
        <v>2025</v>
      </c>
      <c r="L225" s="47">
        <f t="shared" si="6"/>
        <v>2030</v>
      </c>
      <c r="M225" s="48">
        <f t="shared" si="7"/>
        <v>2031</v>
      </c>
      <c r="N225" s="11" t="s">
        <v>1404</v>
      </c>
      <c r="O225" s="41" t="s">
        <v>45</v>
      </c>
      <c r="P225" s="320" t="s">
        <v>46</v>
      </c>
      <c r="Q225" s="321" t="s">
        <v>1373</v>
      </c>
      <c r="R225" s="51">
        <v>1</v>
      </c>
      <c r="S225" s="51">
        <v>1</v>
      </c>
      <c r="T225" s="11" t="s">
        <v>65</v>
      </c>
      <c r="U225" s="12" t="s">
        <v>761</v>
      </c>
      <c r="V225" s="300">
        <v>45809</v>
      </c>
      <c r="W225" s="299">
        <v>48000</v>
      </c>
      <c r="X225" s="182" t="s">
        <v>67</v>
      </c>
      <c r="Y225" s="12" t="s">
        <v>68</v>
      </c>
      <c r="Z225" s="305" t="s">
        <v>1608</v>
      </c>
      <c r="AA225" s="38"/>
      <c r="AB225" s="38"/>
      <c r="AC225" s="38"/>
      <c r="AD225" s="1"/>
      <c r="AE225" s="1"/>
      <c r="AF225" s="1"/>
      <c r="AG225" s="1"/>
    </row>
    <row r="226" spans="1:33" s="39" customFormat="1" ht="21" x14ac:dyDescent="0.25">
      <c r="A226" s="68">
        <v>225</v>
      </c>
      <c r="B226" s="46" t="s">
        <v>756</v>
      </c>
      <c r="C226" s="42" t="s">
        <v>58</v>
      </c>
      <c r="D226" s="59" t="s">
        <v>673</v>
      </c>
      <c r="E226" s="46" t="s">
        <v>674</v>
      </c>
      <c r="F226" s="46" t="s">
        <v>757</v>
      </c>
      <c r="G226" s="53">
        <v>1407039</v>
      </c>
      <c r="H226" s="46" t="s">
        <v>758</v>
      </c>
      <c r="I226" s="46" t="s">
        <v>759</v>
      </c>
      <c r="J226" s="42" t="s">
        <v>760</v>
      </c>
      <c r="K226" s="47">
        <v>2025</v>
      </c>
      <c r="L226" s="47">
        <f t="shared" si="6"/>
        <v>2030</v>
      </c>
      <c r="M226" s="48">
        <f t="shared" si="7"/>
        <v>2031</v>
      </c>
      <c r="N226" s="11" t="s">
        <v>1404</v>
      </c>
      <c r="O226" s="41" t="s">
        <v>45</v>
      </c>
      <c r="P226" s="320" t="s">
        <v>46</v>
      </c>
      <c r="Q226" s="321" t="s">
        <v>1373</v>
      </c>
      <c r="R226" s="51">
        <v>1</v>
      </c>
      <c r="S226" s="51">
        <v>1</v>
      </c>
      <c r="T226" s="11" t="s">
        <v>65</v>
      </c>
      <c r="U226" s="12" t="s">
        <v>761</v>
      </c>
      <c r="V226" s="300">
        <v>45809</v>
      </c>
      <c r="W226" s="299">
        <v>48000</v>
      </c>
      <c r="X226" s="182" t="s">
        <v>67</v>
      </c>
      <c r="Y226" s="12" t="s">
        <v>68</v>
      </c>
      <c r="Z226" s="305" t="s">
        <v>1608</v>
      </c>
      <c r="AA226" s="38"/>
      <c r="AB226" s="38"/>
      <c r="AC226" s="38"/>
      <c r="AD226" s="1"/>
      <c r="AE226" s="1"/>
      <c r="AF226" s="1"/>
      <c r="AG226" s="1"/>
    </row>
    <row r="227" spans="1:33" s="39" customFormat="1" ht="21" x14ac:dyDescent="0.25">
      <c r="A227" s="68">
        <v>226</v>
      </c>
      <c r="B227" s="46" t="s">
        <v>114</v>
      </c>
      <c r="C227" s="42" t="s">
        <v>58</v>
      </c>
      <c r="D227" s="42" t="s">
        <v>115</v>
      </c>
      <c r="E227" s="42" t="s">
        <v>116</v>
      </c>
      <c r="F227" s="46" t="s">
        <v>117</v>
      </c>
      <c r="G227" s="53">
        <v>1402007</v>
      </c>
      <c r="H227" s="67" t="s">
        <v>118</v>
      </c>
      <c r="I227" s="46" t="s">
        <v>119</v>
      </c>
      <c r="J227" s="42" t="s">
        <v>120</v>
      </c>
      <c r="K227" s="47">
        <v>2025</v>
      </c>
      <c r="L227" s="47">
        <f t="shared" si="6"/>
        <v>2030</v>
      </c>
      <c r="M227" s="48">
        <f t="shared" si="7"/>
        <v>2031</v>
      </c>
      <c r="N227" s="11" t="s">
        <v>1404</v>
      </c>
      <c r="O227" s="41" t="s">
        <v>56</v>
      </c>
      <c r="P227" s="320" t="s">
        <v>46</v>
      </c>
      <c r="Q227" s="321" t="s">
        <v>1373</v>
      </c>
      <c r="R227" s="51">
        <v>1</v>
      </c>
      <c r="S227" s="51">
        <v>1</v>
      </c>
      <c r="T227" s="11" t="s">
        <v>65</v>
      </c>
      <c r="U227" s="56" t="s">
        <v>121</v>
      </c>
      <c r="V227" s="299">
        <v>45778</v>
      </c>
      <c r="W227" s="299">
        <v>47969</v>
      </c>
      <c r="X227" s="182" t="s">
        <v>67</v>
      </c>
      <c r="Y227" s="12" t="s">
        <v>68</v>
      </c>
      <c r="Z227" s="305" t="s">
        <v>1438</v>
      </c>
      <c r="AA227" s="38"/>
      <c r="AB227" s="38"/>
      <c r="AC227" s="38"/>
      <c r="AD227" s="1"/>
      <c r="AE227" s="1"/>
      <c r="AF227" s="1"/>
      <c r="AG227" s="1"/>
    </row>
    <row r="228" spans="1:33" s="39" customFormat="1" ht="21" x14ac:dyDescent="0.25">
      <c r="A228" s="68">
        <v>227</v>
      </c>
      <c r="B228" s="42" t="s">
        <v>642</v>
      </c>
      <c r="C228" s="42" t="s">
        <v>58</v>
      </c>
      <c r="D228" s="53" t="s">
        <v>597</v>
      </c>
      <c r="E228" s="42" t="s">
        <v>643</v>
      </c>
      <c r="F228" s="42" t="s">
        <v>644</v>
      </c>
      <c r="G228" s="53">
        <v>1301034</v>
      </c>
      <c r="H228" s="53" t="s">
        <v>645</v>
      </c>
      <c r="I228" s="53" t="s">
        <v>646</v>
      </c>
      <c r="J228" s="42" t="s">
        <v>647</v>
      </c>
      <c r="K228" s="47">
        <v>2025</v>
      </c>
      <c r="L228" s="47">
        <f t="shared" si="6"/>
        <v>2030</v>
      </c>
      <c r="M228" s="48">
        <f t="shared" si="7"/>
        <v>2031</v>
      </c>
      <c r="N228" s="11" t="s">
        <v>1404</v>
      </c>
      <c r="O228" s="41" t="s">
        <v>45</v>
      </c>
      <c r="P228" s="320" t="s">
        <v>46</v>
      </c>
      <c r="Q228" s="321" t="s">
        <v>1373</v>
      </c>
      <c r="R228" s="51">
        <v>1</v>
      </c>
      <c r="S228" s="51">
        <v>1</v>
      </c>
      <c r="T228" s="11" t="s">
        <v>65</v>
      </c>
      <c r="U228" s="56" t="s">
        <v>121</v>
      </c>
      <c r="V228" s="299">
        <v>45778</v>
      </c>
      <c r="W228" s="299">
        <v>47969</v>
      </c>
      <c r="X228" s="182" t="s">
        <v>67</v>
      </c>
      <c r="Y228" s="12" t="s">
        <v>68</v>
      </c>
      <c r="Z228" s="305" t="s">
        <v>1438</v>
      </c>
    </row>
    <row r="229" spans="1:33" s="39" customFormat="1" ht="21" x14ac:dyDescent="0.25">
      <c r="A229" s="68">
        <v>228</v>
      </c>
      <c r="B229" s="46" t="s">
        <v>57</v>
      </c>
      <c r="C229" s="42" t="s">
        <v>58</v>
      </c>
      <c r="D229" s="42" t="s">
        <v>59</v>
      </c>
      <c r="E229" s="46" t="s">
        <v>60</v>
      </c>
      <c r="F229" s="46" t="s">
        <v>61</v>
      </c>
      <c r="G229" s="53">
        <v>2508023</v>
      </c>
      <c r="H229" s="46" t="s">
        <v>62</v>
      </c>
      <c r="I229" s="46" t="s">
        <v>63</v>
      </c>
      <c r="J229" s="42" t="s">
        <v>64</v>
      </c>
      <c r="K229" s="47">
        <v>2025</v>
      </c>
      <c r="L229" s="47">
        <f t="shared" si="6"/>
        <v>2030</v>
      </c>
      <c r="M229" s="48">
        <f t="shared" si="7"/>
        <v>2031</v>
      </c>
      <c r="N229" s="11" t="s">
        <v>1404</v>
      </c>
      <c r="O229" s="41" t="s">
        <v>45</v>
      </c>
      <c r="P229" s="320" t="s">
        <v>46</v>
      </c>
      <c r="Q229" s="321" t="s">
        <v>1373</v>
      </c>
      <c r="R229" s="51">
        <v>1</v>
      </c>
      <c r="S229" s="51">
        <v>1</v>
      </c>
      <c r="T229" s="11" t="s">
        <v>65</v>
      </c>
      <c r="U229" s="56" t="s">
        <v>66</v>
      </c>
      <c r="V229" s="299">
        <v>45839</v>
      </c>
      <c r="W229" s="299">
        <v>48030</v>
      </c>
      <c r="X229" s="182" t="s">
        <v>67</v>
      </c>
      <c r="Y229" s="56" t="s">
        <v>68</v>
      </c>
      <c r="Z229" s="305" t="s">
        <v>1417</v>
      </c>
    </row>
    <row r="230" spans="1:33" s="39" customFormat="1" ht="21" x14ac:dyDescent="0.25">
      <c r="A230" s="68">
        <v>229</v>
      </c>
      <c r="B230" s="46" t="s">
        <v>69</v>
      </c>
      <c r="C230" s="42" t="s">
        <v>58</v>
      </c>
      <c r="D230" s="42" t="s">
        <v>59</v>
      </c>
      <c r="E230" s="46" t="s">
        <v>60</v>
      </c>
      <c r="F230" s="46" t="s">
        <v>1418</v>
      </c>
      <c r="G230" s="53">
        <v>2601016</v>
      </c>
      <c r="H230" s="46" t="s">
        <v>71</v>
      </c>
      <c r="I230" s="46" t="s">
        <v>72</v>
      </c>
      <c r="J230" s="42" t="s">
        <v>73</v>
      </c>
      <c r="K230" s="47">
        <v>2025</v>
      </c>
      <c r="L230" s="47">
        <f t="shared" si="6"/>
        <v>2030</v>
      </c>
      <c r="M230" s="48">
        <f t="shared" si="7"/>
        <v>2031</v>
      </c>
      <c r="N230" s="11" t="s">
        <v>1404</v>
      </c>
      <c r="O230" s="41" t="s">
        <v>45</v>
      </c>
      <c r="P230" s="320" t="s">
        <v>46</v>
      </c>
      <c r="Q230" s="321" t="s">
        <v>1373</v>
      </c>
      <c r="R230" s="51">
        <v>1</v>
      </c>
      <c r="S230" s="51">
        <v>1</v>
      </c>
      <c r="T230" s="11" t="s">
        <v>65</v>
      </c>
      <c r="U230" s="56" t="s">
        <v>66</v>
      </c>
      <c r="V230" s="299">
        <v>45839</v>
      </c>
      <c r="W230" s="299">
        <v>48030</v>
      </c>
      <c r="X230" s="182" t="s">
        <v>67</v>
      </c>
      <c r="Y230" s="56" t="s">
        <v>68</v>
      </c>
      <c r="Z230" s="305" t="s">
        <v>1417</v>
      </c>
      <c r="AA230" s="38"/>
      <c r="AB230" s="38"/>
      <c r="AC230" s="38"/>
      <c r="AD230" s="1"/>
      <c r="AE230" s="1"/>
      <c r="AF230" s="1"/>
      <c r="AG230" s="1"/>
    </row>
  </sheetData>
  <sortState xmlns:xlrd2="http://schemas.microsoft.com/office/spreadsheetml/2017/richdata2" ref="B2:AI230">
    <sortCondition ref="B2:B230"/>
    <sortCondition ref="K2:K230"/>
  </sortState>
  <conditionalFormatting sqref="F133">
    <cfRule type="duplicateValues" dxfId="62" priority="33"/>
  </conditionalFormatting>
  <conditionalFormatting sqref="F176">
    <cfRule type="duplicateValues" dxfId="61" priority="3"/>
  </conditionalFormatting>
  <conditionalFormatting sqref="H1">
    <cfRule type="duplicateValues" dxfId="60" priority="1"/>
  </conditionalFormatting>
  <conditionalFormatting sqref="H2:H5">
    <cfRule type="duplicateValues" dxfId="59" priority="56"/>
  </conditionalFormatting>
  <conditionalFormatting sqref="H6:H15">
    <cfRule type="duplicateValues" dxfId="58" priority="55"/>
  </conditionalFormatting>
  <conditionalFormatting sqref="H20">
    <cfRule type="duplicateValues" dxfId="57" priority="54"/>
  </conditionalFormatting>
  <conditionalFormatting sqref="H21:H24">
    <cfRule type="duplicateValues" dxfId="56" priority="53"/>
  </conditionalFormatting>
  <conditionalFormatting sqref="H25:H35">
    <cfRule type="duplicateValues" dxfId="55" priority="61"/>
  </conditionalFormatting>
  <conditionalFormatting sqref="H36:H38">
    <cfRule type="duplicateValues" dxfId="54" priority="52"/>
  </conditionalFormatting>
  <conditionalFormatting sqref="H42 H39">
    <cfRule type="duplicateValues" dxfId="53" priority="51"/>
  </conditionalFormatting>
  <conditionalFormatting sqref="H43">
    <cfRule type="duplicateValues" dxfId="52" priority="31"/>
  </conditionalFormatting>
  <conditionalFormatting sqref="H45:H49 H41">
    <cfRule type="duplicateValues" dxfId="51" priority="50"/>
  </conditionalFormatting>
  <conditionalFormatting sqref="H51">
    <cfRule type="duplicateValues" dxfId="50" priority="49"/>
  </conditionalFormatting>
  <conditionalFormatting sqref="H52 H50">
    <cfRule type="duplicateValues" dxfId="49" priority="57"/>
  </conditionalFormatting>
  <conditionalFormatting sqref="H60:H62 H53:H55 H57:H58">
    <cfRule type="duplicateValues" dxfId="48" priority="48"/>
  </conditionalFormatting>
  <conditionalFormatting sqref="H63">
    <cfRule type="duplicateValues" dxfId="47" priority="47"/>
  </conditionalFormatting>
  <conditionalFormatting sqref="H64">
    <cfRule type="duplicateValues" dxfId="46" priority="46"/>
  </conditionalFormatting>
  <conditionalFormatting sqref="H65:H68">
    <cfRule type="duplicateValues" dxfId="45" priority="45"/>
  </conditionalFormatting>
  <conditionalFormatting sqref="H69:H72">
    <cfRule type="duplicateValues" dxfId="44" priority="44"/>
  </conditionalFormatting>
  <conditionalFormatting sqref="H73:H74">
    <cfRule type="duplicateValues" dxfId="43" priority="43"/>
  </conditionalFormatting>
  <conditionalFormatting sqref="H77:H80">
    <cfRule type="duplicateValues" dxfId="42" priority="42"/>
  </conditionalFormatting>
  <conditionalFormatting sqref="H81:H83 H75">
    <cfRule type="duplicateValues" dxfId="41" priority="41"/>
  </conditionalFormatting>
  <conditionalFormatting sqref="H84:H85">
    <cfRule type="duplicateValues" dxfId="40" priority="40"/>
  </conditionalFormatting>
  <conditionalFormatting sqref="H86">
    <cfRule type="duplicateValues" dxfId="39" priority="4"/>
  </conditionalFormatting>
  <conditionalFormatting sqref="H87:H90">
    <cfRule type="duplicateValues" dxfId="38" priority="39"/>
  </conditionalFormatting>
  <conditionalFormatting sqref="H92:H94 H101:H104">
    <cfRule type="duplicateValues" dxfId="37" priority="38"/>
  </conditionalFormatting>
  <conditionalFormatting sqref="H95 H105:H107">
    <cfRule type="duplicateValues" dxfId="36" priority="58"/>
  </conditionalFormatting>
  <conditionalFormatting sqref="H96:H99">
    <cfRule type="duplicateValues" dxfId="35" priority="37"/>
  </conditionalFormatting>
  <conditionalFormatting sqref="H108:H109">
    <cfRule type="duplicateValues" dxfId="34" priority="11"/>
  </conditionalFormatting>
  <conditionalFormatting sqref="H110:H113">
    <cfRule type="duplicateValues" dxfId="33" priority="10"/>
  </conditionalFormatting>
  <conditionalFormatting sqref="H114:H117">
    <cfRule type="duplicateValues" dxfId="32" priority="9"/>
  </conditionalFormatting>
  <conditionalFormatting sqref="H118">
    <cfRule type="duplicateValues" dxfId="31" priority="8"/>
  </conditionalFormatting>
  <conditionalFormatting sqref="H120:H124">
    <cfRule type="duplicateValues" dxfId="30" priority="7"/>
  </conditionalFormatting>
  <conditionalFormatting sqref="H125:H126">
    <cfRule type="duplicateValues" dxfId="29" priority="36"/>
  </conditionalFormatting>
  <conditionalFormatting sqref="H127">
    <cfRule type="duplicateValues" dxfId="28" priority="35"/>
  </conditionalFormatting>
  <conditionalFormatting sqref="H134 H128:H132">
    <cfRule type="duplicateValues" dxfId="27" priority="34"/>
  </conditionalFormatting>
  <conditionalFormatting sqref="H136">
    <cfRule type="duplicateValues" dxfId="26" priority="32"/>
  </conditionalFormatting>
  <conditionalFormatting sqref="H137">
    <cfRule type="duplicateValues" dxfId="25" priority="2"/>
  </conditionalFormatting>
  <conditionalFormatting sqref="H139">
    <cfRule type="duplicateValues" dxfId="24" priority="29"/>
  </conditionalFormatting>
  <conditionalFormatting sqref="H140:H143">
    <cfRule type="duplicateValues" dxfId="23" priority="30"/>
  </conditionalFormatting>
  <conditionalFormatting sqref="H145 H147:H153">
    <cfRule type="duplicateValues" dxfId="22" priority="59"/>
  </conditionalFormatting>
  <conditionalFormatting sqref="H154">
    <cfRule type="duplicateValues" dxfId="21" priority="21"/>
  </conditionalFormatting>
  <conditionalFormatting sqref="H155">
    <cfRule type="duplicateValues" dxfId="20" priority="18"/>
  </conditionalFormatting>
  <conditionalFormatting sqref="H158 H156">
    <cfRule type="duplicateValues" dxfId="19" priority="20"/>
  </conditionalFormatting>
  <conditionalFormatting sqref="H159:H164">
    <cfRule type="duplicateValues" dxfId="18" priority="19"/>
  </conditionalFormatting>
  <conditionalFormatting sqref="H165">
    <cfRule type="duplicateValues" dxfId="17" priority="6"/>
  </conditionalFormatting>
  <conditionalFormatting sqref="H166:H171">
    <cfRule type="duplicateValues" dxfId="16" priority="60"/>
  </conditionalFormatting>
  <conditionalFormatting sqref="H172:H173">
    <cfRule type="duplicateValues" dxfId="15" priority="28"/>
  </conditionalFormatting>
  <conditionalFormatting sqref="H174">
    <cfRule type="duplicateValues" dxfId="14" priority="17"/>
  </conditionalFormatting>
  <conditionalFormatting sqref="H175:H176">
    <cfRule type="duplicateValues" dxfId="13" priority="27"/>
  </conditionalFormatting>
  <conditionalFormatting sqref="H177:H179">
    <cfRule type="duplicateValues" dxfId="12" priority="26"/>
  </conditionalFormatting>
  <conditionalFormatting sqref="H180 H182:H184">
    <cfRule type="duplicateValues" dxfId="11" priority="25"/>
  </conditionalFormatting>
  <conditionalFormatting sqref="H185:H187">
    <cfRule type="duplicateValues" dxfId="10" priority="13"/>
  </conditionalFormatting>
  <conditionalFormatting sqref="H196 H188:H193">
    <cfRule type="duplicateValues" dxfId="9" priority="12"/>
  </conditionalFormatting>
  <conditionalFormatting sqref="H197:H199">
    <cfRule type="duplicateValues" dxfId="8" priority="24"/>
  </conditionalFormatting>
  <conditionalFormatting sqref="H200">
    <cfRule type="duplicateValues" dxfId="7" priority="23"/>
  </conditionalFormatting>
  <conditionalFormatting sqref="H201:H204">
    <cfRule type="duplicateValues" dxfId="6" priority="22"/>
  </conditionalFormatting>
  <conditionalFormatting sqref="H205">
    <cfRule type="duplicateValues" dxfId="5" priority="5"/>
  </conditionalFormatting>
  <conditionalFormatting sqref="H206:H209">
    <cfRule type="duplicateValues" dxfId="4" priority="16"/>
  </conditionalFormatting>
  <conditionalFormatting sqref="H210:H216">
    <cfRule type="duplicateValues" dxfId="3" priority="15"/>
  </conditionalFormatting>
  <conditionalFormatting sqref="H217:H221">
    <cfRule type="duplicateValues" dxfId="2" priority="14"/>
  </conditionalFormatting>
  <conditionalFormatting sqref="H222:H227">
    <cfRule type="duplicateValues" dxfId="1" priority="62"/>
  </conditionalFormatting>
  <conditionalFormatting sqref="H229:H230">
    <cfRule type="duplicateValues" dxfId="0" priority="6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29</vt:i4>
      </vt:variant>
    </vt:vector>
  </HeadingPairs>
  <TitlesOfParts>
    <vt:vector size="57" baseType="lpstr">
      <vt:lpstr>AUDIT KMC</vt:lpstr>
      <vt:lpstr>SUMMARY LINK</vt:lpstr>
      <vt:lpstr>PC  (detail)</vt:lpstr>
      <vt:lpstr>PC NG</vt:lpstr>
      <vt:lpstr> LAMA CCTV</vt:lpstr>
      <vt:lpstr>CCTV2026-ori</vt:lpstr>
      <vt:lpstr>Sheet1</vt:lpstr>
      <vt:lpstr>Sheet3</vt:lpstr>
      <vt:lpstr>LAMA GETHERING</vt:lpstr>
      <vt:lpstr>PC</vt:lpstr>
      <vt:lpstr>SCHEDULE PC </vt:lpstr>
      <vt:lpstr>PC sort by klasifikai</vt:lpstr>
      <vt:lpstr>CCTV</vt:lpstr>
      <vt:lpstr>SCHEDULE CCTV</vt:lpstr>
      <vt:lpstr>GATHERING</vt:lpstr>
      <vt:lpstr>SCHDEULE GETHERING</vt:lpstr>
      <vt:lpstr>LAMA ACCESS DOOR</vt:lpstr>
      <vt:lpstr>SCANNER</vt:lpstr>
      <vt:lpstr>SCHDULE SCANNER</vt:lpstr>
      <vt:lpstr>ACCESSDOOR</vt:lpstr>
      <vt:lpstr>SCHEDULE ACCES DOOR</vt:lpstr>
      <vt:lpstr>LAINNYA</vt:lpstr>
      <vt:lpstr>BUKAN ASSET</vt:lpstr>
      <vt:lpstr>Sheet2</vt:lpstr>
      <vt:lpstr>ITUNGAN</vt:lpstr>
      <vt:lpstr>DATA FA</vt:lpstr>
      <vt:lpstr>Approval</vt:lpstr>
      <vt:lpstr>SUDAH DI URUTKAN</vt:lpstr>
      <vt:lpstr>' LAMA CCTV'!Print_Area</vt:lpstr>
      <vt:lpstr>ACCESSDOOR!Print_Area</vt:lpstr>
      <vt:lpstr>'AUDIT KMC'!Print_Area</vt:lpstr>
      <vt:lpstr>CCTV!Print_Area</vt:lpstr>
      <vt:lpstr>GATHERING!Print_Area</vt:lpstr>
      <vt:lpstr>ITUNGAN!Print_Area</vt:lpstr>
      <vt:lpstr>LAINNYA!Print_Area</vt:lpstr>
      <vt:lpstr>'LAMA ACCESS DOOR'!Print_Area</vt:lpstr>
      <vt:lpstr>'LAMA GETHERING'!Print_Area</vt:lpstr>
      <vt:lpstr>PC!Print_Area</vt:lpstr>
      <vt:lpstr>'PC NG'!Print_Area</vt:lpstr>
      <vt:lpstr>'PC sort by klasifikai'!Print_Area</vt:lpstr>
      <vt:lpstr>SCANNER!Print_Area</vt:lpstr>
      <vt:lpstr>'SCHDEULE GETHERING'!Print_Area</vt:lpstr>
      <vt:lpstr>'SCHDULE SCANNER'!Print_Area</vt:lpstr>
      <vt:lpstr>'SCHEDULE ACCES DOOR'!Print_Area</vt:lpstr>
      <vt:lpstr>'SCHEDULE CCTV'!Print_Area</vt:lpstr>
      <vt:lpstr>'SCHEDULE PC '!Print_Area</vt:lpstr>
      <vt:lpstr>' LAMA CCTV'!Print_Titles</vt:lpstr>
      <vt:lpstr>'AUDIT KMC'!Print_Titles</vt:lpstr>
      <vt:lpstr>CCTV!Print_Titles</vt:lpstr>
      <vt:lpstr>GATHERING!Print_Titles</vt:lpstr>
      <vt:lpstr>'LAMA ACCESS DOOR'!Print_Titles</vt:lpstr>
      <vt:lpstr>'LAMA GETHERING'!Print_Titles</vt:lpstr>
      <vt:lpstr>PC!Print_Titles</vt:lpstr>
      <vt:lpstr>'PC  (detail)'!Print_Titles</vt:lpstr>
      <vt:lpstr>'PC sort by klasifikai'!Print_Titles</vt:lpstr>
      <vt:lpstr>'SCHDEULE GETHERING'!Print_Titles</vt:lpstr>
      <vt:lpstr>'SCHEDULE PC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OHB 29</dc:creator>
  <cp:keywords/>
  <dc:description/>
  <cp:lastModifiedBy>PIK Fahmy Iqbal</cp:lastModifiedBy>
  <cp:revision/>
  <dcterms:created xsi:type="dcterms:W3CDTF">2025-11-03T03:36:07Z</dcterms:created>
  <dcterms:modified xsi:type="dcterms:W3CDTF">2026-04-10T10:13:32Z</dcterms:modified>
  <cp:category/>
  <cp:contentStatus/>
</cp:coreProperties>
</file>